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calcChain.xml><?xml version="1.0" encoding="utf-8"?>
<calcChain xmlns="http://schemas.openxmlformats.org/spreadsheetml/2006/main">
  <c r="G52" i="5" l="1"/>
  <c r="D52" i="5"/>
  <c r="G51" i="5"/>
  <c r="D51" i="5"/>
  <c r="F50" i="5"/>
  <c r="E50" i="5"/>
  <c r="C50" i="5"/>
  <c r="B50" i="5"/>
  <c r="G49" i="5"/>
  <c r="D49" i="5"/>
  <c r="G48" i="5"/>
  <c r="D48" i="5"/>
  <c r="G46" i="5"/>
  <c r="D46" i="5"/>
  <c r="G44" i="5"/>
  <c r="D44" i="5"/>
  <c r="G43" i="5"/>
  <c r="D43" i="5"/>
  <c r="F42" i="5"/>
  <c r="E42" i="5"/>
  <c r="C42" i="5"/>
  <c r="B42" i="5"/>
  <c r="G41" i="5"/>
  <c r="D41" i="5"/>
  <c r="G40" i="5"/>
  <c r="D40" i="5"/>
  <c r="G38" i="5"/>
  <c r="D38" i="5"/>
  <c r="G36" i="5"/>
  <c r="D36" i="5"/>
  <c r="F34" i="5"/>
  <c r="F35" i="5" s="1"/>
  <c r="E34" i="5"/>
  <c r="E35" i="5" s="1"/>
  <c r="C34" i="5"/>
  <c r="C35" i="5" s="1"/>
  <c r="B34" i="5"/>
  <c r="B35" i="5" s="1"/>
  <c r="G30" i="5"/>
  <c r="D30" i="5"/>
  <c r="G28" i="5"/>
  <c r="D28" i="5"/>
  <c r="F27" i="5"/>
  <c r="E27" i="5"/>
  <c r="C27" i="5"/>
  <c r="B27" i="5"/>
  <c r="G26" i="5"/>
  <c r="D26" i="5"/>
  <c r="G25" i="5"/>
  <c r="D25" i="5"/>
  <c r="G23" i="5"/>
  <c r="D23" i="5"/>
  <c r="G21" i="5"/>
  <c r="D21" i="5"/>
  <c r="F20" i="5"/>
  <c r="E20" i="5"/>
  <c r="C20" i="5"/>
  <c r="B20" i="5"/>
  <c r="G19" i="5"/>
  <c r="D19" i="5"/>
  <c r="G18" i="5"/>
  <c r="D18" i="5"/>
  <c r="G17" i="5"/>
  <c r="D17" i="5"/>
  <c r="G15" i="5"/>
  <c r="D15" i="5"/>
  <c r="G14" i="5"/>
  <c r="D14" i="5"/>
  <c r="F13" i="5"/>
  <c r="E13" i="5"/>
  <c r="C13" i="5"/>
  <c r="B13" i="5"/>
  <c r="D13" i="5" s="1"/>
  <c r="G12" i="5"/>
  <c r="D12" i="5"/>
  <c r="G11" i="5"/>
  <c r="D11" i="5"/>
  <c r="G9" i="5"/>
  <c r="D9" i="5"/>
  <c r="H21" i="4"/>
  <c r="H22" i="4" s="1"/>
  <c r="F21" i="4"/>
  <c r="F22" i="4" s="1"/>
  <c r="E21" i="4"/>
  <c r="G21" i="4" s="1"/>
  <c r="D21" i="4"/>
  <c r="D22" i="4" s="1"/>
  <c r="C21" i="4"/>
  <c r="C22" i="4" s="1"/>
  <c r="B21" i="4"/>
  <c r="B22" i="4" s="1"/>
  <c r="G20" i="4"/>
  <c r="G18" i="4"/>
  <c r="G16" i="4"/>
  <c r="G14" i="4"/>
  <c r="G13" i="4"/>
  <c r="G12" i="4"/>
  <c r="G11" i="4"/>
  <c r="G10" i="4"/>
  <c r="G9" i="4"/>
  <c r="G8" i="4"/>
  <c r="G13" i="5" l="1"/>
  <c r="D20" i="5"/>
  <c r="D27" i="5"/>
  <c r="D35" i="5"/>
  <c r="G42" i="5"/>
  <c r="D50" i="5"/>
  <c r="G20" i="5"/>
  <c r="G27" i="5"/>
  <c r="D42" i="5"/>
  <c r="G34" i="5"/>
  <c r="D34" i="5"/>
  <c r="G50" i="5"/>
  <c r="G35" i="5"/>
  <c r="G22" i="4"/>
  <c r="E22" i="4"/>
</calcChain>
</file>

<file path=xl/sharedStrings.xml><?xml version="1.0" encoding="utf-8"?>
<sst xmlns="http://schemas.openxmlformats.org/spreadsheetml/2006/main" count="147" uniqueCount="123">
  <si>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</si>
  <si>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</si>
  <si>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</si>
  <si>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</si>
  <si>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</si>
  <si>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</si>
  <si>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</si>
  <si>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</si>
  <si>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</si>
  <si>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</si>
  <si>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</si>
  <si>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</si>
  <si>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</si>
  <si>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</si>
  <si>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</si>
  <si>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</si>
  <si>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</si>
  <si>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</si>
  <si>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</si>
  <si>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</si>
  <si>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</si>
  <si>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</si>
  <si>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</si>
  <si>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</si>
  <si>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</si>
  <si>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</si>
  <si>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</si>
  <si>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</si>
  <si>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</si>
  <si>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</si>
  <si>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</si>
  <si>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</si>
  <si>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</si>
  <si>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</si>
  <si>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</si>
  <si>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</si>
  <si>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</si>
  <si>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</si>
  <si>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</si>
  <si>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</si>
  <si>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</si>
  <si>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</si>
  <si>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</si>
  <si>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</si>
  <si>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</si>
  <si>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</si>
  <si>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</si>
  <si>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</si>
  <si>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</si>
  <si>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</si>
  <si>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</si>
  <si>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</si>
  <si>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</si>
  <si>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</si>
  <si>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</si>
  <si>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</si>
  <si>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</si>
  <si>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</si>
  <si>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</si>
  <si>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</si>
  <si>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</si>
  <si>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</si>
  <si>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</si>
  <si>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</si>
  <si>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</si>
  <si>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</si>
  <si>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</si>
  <si>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</si>
  <si>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</si>
  <si>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</si>
  <si>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</si>
  <si>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</si>
  <si>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</si>
  <si>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</si>
  <si>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</si>
  <si>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</si>
  <si>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</si>
  <si>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</si>
  <si>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</si>
  <si>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</si>
  <si>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</si>
  <si>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</si>
  <si>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</si>
  <si>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Baugenehmigungen in Hamburg</t>
  </si>
  <si>
    <t>Hamburg-Mitte</t>
  </si>
  <si>
    <t>Altona</t>
  </si>
  <si>
    <t>Eimsbüttel</t>
  </si>
  <si>
    <t>Hamburg Nord</t>
  </si>
  <si>
    <t>Wandsbek</t>
  </si>
  <si>
    <t>Bergedorf</t>
  </si>
  <si>
    <t>Harburg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</si>
  <si>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in den letzten 12 Monaten</t>
    </r>
  </si>
  <si>
    <t>Hamburg insgesamt</t>
  </si>
  <si>
    <t>Bezirke
Stadt</t>
  </si>
  <si>
    <t>040 42831-1716</t>
  </si>
  <si>
    <t xml:space="preserve">Veränderung in % </t>
  </si>
  <si>
    <t xml:space="preserve">© Statistisches Amt für Hamburg und Schleswig-Holstein, Hamburg 2015 
Auszugsweise Vervielfältigung und Verbreitung mit Quellenangabe gestattet.         </t>
  </si>
  <si>
    <t>im Oktober 2015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</si>
  <si>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Hamburg im Oktober 2015</t>
    </r>
  </si>
  <si>
    <t>Januar bis Oktober 2015</t>
  </si>
  <si>
    <t>Januar bis Oktober 2014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</si>
  <si>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Hamburg im Oktober 2015</t>
    </r>
  </si>
  <si>
    <t>Oktober 
2015</t>
  </si>
  <si>
    <t>Oktober 
2014</t>
  </si>
  <si>
    <t xml:space="preserve">Januar bis Oktober </t>
  </si>
  <si>
    <t>Stand: Oktober 2015</t>
  </si>
  <si>
    <t>Baugenehmigungen für Wohngebäude insgesamt 
ab Oktober 2015</t>
  </si>
  <si>
    <t>Oktober 2015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</si>
  <si>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</si>
  <si>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</si>
  <si>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</si>
  <si>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</si>
  <si>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</si>
  <si>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</si>
  <si>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</si>
  <si>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</si>
  <si>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</si>
  <si>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</si>
  <si>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</si>
  <si>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</si>
  <si>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Baugenehmigungen für Wohnungen ab Oktober 2015</t>
  </si>
  <si>
    <t>Kennziffer: F II 1 - m 10/15 HH</t>
  </si>
  <si>
    <t>Herausgegeben am: 15. Dezember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</si>
</sst>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7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center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right" vertical="center"/>
    </xf>
    <xf numFmtId="0" fontId="8" fillId="0" borderId="0" xfId="0" applyFont="1" applyAlignment="1"/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Oktober</c:v>
                </c:pt>
                <c:pt idx="1">
                  <c:v>November</c:v>
                </c:pt>
                <c:pt idx="2">
                  <c:v>Dezember</c:v>
                </c:pt>
                <c:pt idx="3">
                  <c:v>Januar</c:v>
                </c:pt>
                <c:pt idx="4">
                  <c:v>Februar</c:v>
                </c:pt>
                <c:pt idx="5">
                  <c:v>März</c:v>
                </c:pt>
                <c:pt idx="6">
                  <c:v>April</c:v>
                </c:pt>
                <c:pt idx="7">
                  <c:v>Mai</c:v>
                </c:pt>
                <c:pt idx="8">
                  <c:v>Juni</c:v>
                </c:pt>
                <c:pt idx="9">
                  <c:v>Juli</c:v>
                </c:pt>
                <c:pt idx="10">
                  <c:v>August</c:v>
                </c:pt>
                <c:pt idx="11">
                  <c:v>September</c:v>
                </c:pt>
                <c:pt idx="12">
                  <c:v>Oktober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199</c:v>
                </c:pt>
                <c:pt idx="1">
                  <c:v>202</c:v>
                </c:pt>
                <c:pt idx="2">
                  <c:v>345</c:v>
                </c:pt>
                <c:pt idx="3">
                  <c:v>165</c:v>
                </c:pt>
                <c:pt idx="4">
                  <c:v>123</c:v>
                </c:pt>
                <c:pt idx="5">
                  <c:v>134</c:v>
                </c:pt>
                <c:pt idx="6">
                  <c:v>236</c:v>
                </c:pt>
                <c:pt idx="7">
                  <c:v>183</c:v>
                </c:pt>
                <c:pt idx="8">
                  <c:v>163</c:v>
                </c:pt>
                <c:pt idx="9">
                  <c:v>258</c:v>
                </c:pt>
                <c:pt idx="10">
                  <c:v>269</c:v>
                </c:pt>
                <c:pt idx="11">
                  <c:v>359</c:v>
                </c:pt>
                <c:pt idx="12">
                  <c:v>170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Oktober</c:v>
                </c:pt>
                <c:pt idx="1">
                  <c:v>November</c:v>
                </c:pt>
                <c:pt idx="2">
                  <c:v>Dezember</c:v>
                </c:pt>
                <c:pt idx="3">
                  <c:v>Januar</c:v>
                </c:pt>
                <c:pt idx="4">
                  <c:v>Februar</c:v>
                </c:pt>
                <c:pt idx="5">
                  <c:v>März</c:v>
                </c:pt>
                <c:pt idx="6">
                  <c:v>April</c:v>
                </c:pt>
                <c:pt idx="7">
                  <c:v>Mai</c:v>
                </c:pt>
                <c:pt idx="8">
                  <c:v>Juni</c:v>
                </c:pt>
                <c:pt idx="9">
                  <c:v>Juli</c:v>
                </c:pt>
                <c:pt idx="10">
                  <c:v>August</c:v>
                </c:pt>
                <c:pt idx="11">
                  <c:v>September</c:v>
                </c:pt>
                <c:pt idx="12">
                  <c:v>Oktober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1128</c:v>
                </c:pt>
                <c:pt idx="1">
                  <c:v>860</c:v>
                </c:pt>
                <c:pt idx="2">
                  <c:v>1498</c:v>
                </c:pt>
                <c:pt idx="3">
                  <c:v>914</c:v>
                </c:pt>
                <c:pt idx="4">
                  <c:v>289</c:v>
                </c:pt>
                <c:pt idx="5">
                  <c:v>367</c:v>
                </c:pt>
                <c:pt idx="6">
                  <c:v>651</c:v>
                </c:pt>
                <c:pt idx="7">
                  <c:v>827</c:v>
                </c:pt>
                <c:pt idx="8">
                  <c:v>398</c:v>
                </c:pt>
                <c:pt idx="9">
                  <c:v>1387</c:v>
                </c:pt>
                <c:pt idx="10">
                  <c:v>939</c:v>
                </c:pt>
                <c:pt idx="11">
                  <c:v>966</c:v>
                </c:pt>
                <c:pt idx="12">
                  <c:v>455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6125696"/>
        <c:axId val="76127232"/>
      </c:lineChart>
      <c:catAx>
        <c:axId val="761256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76127232"/>
        <c:crosses val="autoZero"/>
        <c:auto val="1"/>
        <c:lblAlgn val="ctr"/>
        <c:lblOffset val="100"/>
        <c:noMultiLvlLbl val="0"/>
      </c:catAx>
      <c:valAx>
        <c:axId val="76127232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7612569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0</xdr:rowOff>
    </xdr:from>
    <xdr:to>
      <xdr:col>7</xdr:col>
      <xdr:colOff>797737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19047</xdr:colOff>
      <xdr:row>33</xdr:row>
      <xdr:rowOff>85721</xdr:rowOff>
    </xdr:from>
    <xdr:to>
      <xdr:col>7</xdr:col>
      <xdr:colOff>754347</xdr:colOff>
      <xdr:row>53</xdr:row>
      <xdr:rowOff>152570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7" y="6476996"/>
          <a:ext cx="6336000" cy="33053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0</v>
      </c>
    </row>
    <row r="4" spans="1:8" ht="20.25" x14ac:dyDescent="0.3">
      <c r="A4" s="1" t="s">
        <v>1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2</v>
      </c>
    </row>
    <row r="16" spans="1:8" ht="15" x14ac:dyDescent="0.2">
      <c r="F16" s="92" t="s">
        <v>121</v>
      </c>
      <c r="G16" s="93"/>
      <c r="H16" s="93"/>
    </row>
    <row r="17" spans="1:8" x14ac:dyDescent="0.2">
      <c r="G17" s="7"/>
    </row>
    <row r="18" spans="1:8" ht="34.5" x14ac:dyDescent="0.45">
      <c r="H18" s="77" t="s">
        <v>83</v>
      </c>
    </row>
    <row r="19" spans="1:8" ht="34.5" x14ac:dyDescent="0.45">
      <c r="H19" s="77" t="s">
        <v>97</v>
      </c>
    </row>
    <row r="20" spans="1:8" ht="16.5" x14ac:dyDescent="0.25">
      <c r="A20" s="8"/>
      <c r="B20" s="8"/>
      <c r="C20" s="8"/>
      <c r="D20" s="8"/>
      <c r="E20" s="8"/>
      <c r="F20" s="8"/>
      <c r="G20" s="7"/>
    </row>
    <row r="21" spans="1:8" ht="14.25" x14ac:dyDescent="0.2">
      <c r="H21" s="9" t="s">
        <v>122</v>
      </c>
    </row>
    <row r="22" spans="1:8" ht="16.5" x14ac:dyDescent="0.25">
      <c r="A22" s="91"/>
      <c r="B22" s="91"/>
      <c r="C22" s="91"/>
      <c r="D22" s="91"/>
      <c r="E22" s="91"/>
      <c r="F22" s="91"/>
      <c r="G22" s="91"/>
    </row>
  </sheetData>
  <mergeCells count="2">
    <mergeCell ref="A22:G22"/>
    <mergeCell ref="F16:H16"/>
  </mergeCells>
  <pageMargins left="0.59055118110236227" right="0.59055118110236227" top="0.59055118110236227" bottom="0.59055118110236227" header="0" footer="0.39370078740157483"/>
  <pageSetup paperSize="9" orientation="portrait" horizontalDpi="4294967295" verticalDpi="4294967295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sqref="A1:G1"/>
    </sheetView>
  </sheetViews>
  <sheetFormatPr baseColWidth="10" defaultRowHeight="12.75" x14ac:dyDescent="0.2"/>
  <sheetData>
    <row r="1" spans="1:7" ht="15.75" x14ac:dyDescent="0.25">
      <c r="A1" s="95" t="s">
        <v>3</v>
      </c>
      <c r="B1" s="95"/>
      <c r="C1" s="95"/>
      <c r="D1" s="95"/>
      <c r="E1" s="95"/>
      <c r="F1" s="95"/>
      <c r="G1" s="95"/>
    </row>
    <row r="2" spans="1:7" x14ac:dyDescent="0.2">
      <c r="A2" s="10"/>
      <c r="B2" s="10"/>
      <c r="C2" s="10"/>
      <c r="D2" s="10"/>
      <c r="E2" s="10"/>
      <c r="F2" s="10"/>
      <c r="G2" s="10"/>
    </row>
    <row r="3" spans="1:7" ht="15.75" x14ac:dyDescent="0.25">
      <c r="A3" s="96" t="s">
        <v>4</v>
      </c>
      <c r="B3" s="97"/>
      <c r="C3" s="97"/>
      <c r="D3" s="97"/>
      <c r="E3" s="97"/>
      <c r="F3" s="97"/>
      <c r="G3" s="97"/>
    </row>
    <row r="4" spans="1:7" x14ac:dyDescent="0.2">
      <c r="A4" s="98"/>
      <c r="B4" s="98"/>
      <c r="C4" s="98"/>
      <c r="D4" s="98"/>
      <c r="E4" s="98"/>
      <c r="F4" s="98"/>
      <c r="G4" s="98"/>
    </row>
    <row r="5" spans="1:7" x14ac:dyDescent="0.2">
      <c r="A5" s="11" t="s">
        <v>5</v>
      </c>
      <c r="B5" s="10"/>
      <c r="C5" s="10"/>
      <c r="D5" s="10"/>
      <c r="E5" s="10"/>
      <c r="F5" s="10"/>
      <c r="G5" s="10"/>
    </row>
    <row r="6" spans="1:7" x14ac:dyDescent="0.2">
      <c r="A6" s="11"/>
      <c r="B6" s="10"/>
      <c r="C6" s="10"/>
      <c r="D6" s="10"/>
      <c r="E6" s="10"/>
      <c r="F6" s="10"/>
      <c r="G6" s="10"/>
    </row>
    <row r="7" spans="1:7" x14ac:dyDescent="0.2">
      <c r="A7" s="99" t="s">
        <v>6</v>
      </c>
      <c r="B7" s="100"/>
      <c r="C7" s="100"/>
      <c r="D7" s="100"/>
      <c r="E7" s="100"/>
      <c r="F7" s="100"/>
      <c r="G7" s="100"/>
    </row>
    <row r="8" spans="1:7" x14ac:dyDescent="0.2">
      <c r="A8" s="101" t="s">
        <v>7</v>
      </c>
      <c r="B8" s="100"/>
      <c r="C8" s="100"/>
      <c r="D8" s="100"/>
      <c r="E8" s="100"/>
      <c r="F8" s="100"/>
      <c r="G8" s="100"/>
    </row>
    <row r="9" spans="1:7" x14ac:dyDescent="0.2">
      <c r="A9" s="12"/>
      <c r="B9" s="10"/>
      <c r="C9" s="10"/>
      <c r="D9" s="10"/>
      <c r="E9" s="10"/>
      <c r="F9" s="10"/>
      <c r="G9" s="10"/>
    </row>
    <row r="10" spans="1:7" x14ac:dyDescent="0.2">
      <c r="A10" s="94" t="s">
        <v>8</v>
      </c>
      <c r="B10" s="94"/>
      <c r="C10" s="94"/>
      <c r="D10" s="94"/>
      <c r="E10" s="94"/>
      <c r="F10" s="94"/>
      <c r="G10" s="94"/>
    </row>
    <row r="11" spans="1:7" x14ac:dyDescent="0.2">
      <c r="A11" s="101" t="s">
        <v>9</v>
      </c>
      <c r="B11" s="100"/>
      <c r="C11" s="100"/>
      <c r="D11" s="100"/>
      <c r="E11" s="100"/>
      <c r="F11" s="100"/>
      <c r="G11" s="100"/>
    </row>
    <row r="12" spans="1:7" x14ac:dyDescent="0.2">
      <c r="A12" s="13"/>
      <c r="B12" s="14"/>
      <c r="C12" s="14"/>
      <c r="D12" s="14"/>
      <c r="E12" s="14"/>
      <c r="F12" s="14"/>
      <c r="G12" s="14"/>
    </row>
    <row r="13" spans="1:7" x14ac:dyDescent="0.2">
      <c r="A13" s="12"/>
      <c r="B13" s="10"/>
      <c r="C13" s="10"/>
      <c r="D13" s="10"/>
      <c r="E13" s="10"/>
      <c r="F13" s="10"/>
      <c r="G13" s="10"/>
    </row>
    <row r="14" spans="1:7" x14ac:dyDescent="0.2">
      <c r="A14" s="10"/>
      <c r="B14" s="10"/>
      <c r="C14" s="10"/>
      <c r="D14" s="10"/>
      <c r="E14" s="10"/>
      <c r="F14" s="10"/>
      <c r="G14" s="10"/>
    </row>
    <row r="15" spans="1:7" x14ac:dyDescent="0.2">
      <c r="A15" s="99" t="s">
        <v>10</v>
      </c>
      <c r="B15" s="100"/>
      <c r="C15" s="100"/>
      <c r="D15" s="15"/>
      <c r="E15" s="15"/>
      <c r="F15" s="15"/>
      <c r="G15" s="15"/>
    </row>
    <row r="16" spans="1:7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101" t="s">
        <v>11</v>
      </c>
      <c r="B17" s="100"/>
      <c r="C17" s="100"/>
      <c r="D17" s="13"/>
      <c r="E17" s="13"/>
      <c r="F17" s="13"/>
      <c r="G17" s="13"/>
    </row>
    <row r="18" spans="1:7" x14ac:dyDescent="0.2">
      <c r="A18" s="13" t="s">
        <v>12</v>
      </c>
      <c r="B18" s="102" t="s">
        <v>94</v>
      </c>
      <c r="C18" s="100"/>
      <c r="D18" s="13"/>
      <c r="E18" s="13"/>
      <c r="F18" s="13"/>
      <c r="G18" s="13"/>
    </row>
    <row r="19" spans="1:7" x14ac:dyDescent="0.2">
      <c r="A19" s="13" t="s">
        <v>13</v>
      </c>
      <c r="B19" s="103" t="s">
        <v>14</v>
      </c>
      <c r="C19" s="100"/>
      <c r="D19" s="100"/>
      <c r="E19" s="13"/>
      <c r="F19" s="13"/>
      <c r="G19" s="13"/>
    </row>
    <row r="20" spans="1:7" x14ac:dyDescent="0.2">
      <c r="A20" s="13"/>
      <c r="B20" s="14"/>
      <c r="C20" s="14"/>
      <c r="D20" s="14"/>
      <c r="E20" s="14"/>
      <c r="F20" s="14"/>
      <c r="G20" s="14"/>
    </row>
    <row r="21" spans="1:7" x14ac:dyDescent="0.2">
      <c r="A21" s="99" t="s">
        <v>15</v>
      </c>
      <c r="B21" s="100"/>
      <c r="C21" s="15"/>
      <c r="D21" s="15"/>
      <c r="E21" s="15"/>
      <c r="F21" s="15"/>
      <c r="G21" s="15"/>
    </row>
    <row r="22" spans="1:7" x14ac:dyDescent="0.2">
      <c r="A22" s="15"/>
      <c r="B22" s="14"/>
      <c r="C22" s="15"/>
      <c r="D22" s="15"/>
      <c r="E22" s="15"/>
      <c r="F22" s="15"/>
      <c r="G22" s="15"/>
    </row>
    <row r="23" spans="1:7" x14ac:dyDescent="0.2">
      <c r="A23" s="13" t="s">
        <v>16</v>
      </c>
      <c r="B23" s="101" t="s">
        <v>17</v>
      </c>
      <c r="C23" s="100"/>
      <c r="D23" s="13"/>
      <c r="E23" s="13"/>
      <c r="F23" s="13"/>
      <c r="G23" s="13"/>
    </row>
    <row r="24" spans="1:7" x14ac:dyDescent="0.2">
      <c r="A24" s="13" t="s">
        <v>18</v>
      </c>
      <c r="B24" s="101" t="s">
        <v>19</v>
      </c>
      <c r="C24" s="100"/>
      <c r="D24" s="13"/>
      <c r="E24" s="13"/>
      <c r="F24" s="13"/>
      <c r="G24" s="13"/>
    </row>
    <row r="25" spans="1:7" x14ac:dyDescent="0.2">
      <c r="A25" s="13"/>
      <c r="B25" s="100" t="s">
        <v>20</v>
      </c>
      <c r="C25" s="100"/>
      <c r="D25" s="14"/>
      <c r="E25" s="14"/>
      <c r="F25" s="14"/>
      <c r="G25" s="14"/>
    </row>
    <row r="26" spans="1:7" x14ac:dyDescent="0.2">
      <c r="A26" s="12"/>
      <c r="B26" s="10"/>
      <c r="C26" s="10"/>
      <c r="D26" s="10"/>
      <c r="E26" s="10"/>
      <c r="F26" s="10"/>
      <c r="G26" s="10"/>
    </row>
    <row r="27" spans="1:7" x14ac:dyDescent="0.2">
      <c r="A27" s="12" t="s">
        <v>21</v>
      </c>
      <c r="B27" s="10" t="s">
        <v>22</v>
      </c>
      <c r="C27" s="10"/>
      <c r="D27" s="10"/>
      <c r="E27" s="10"/>
      <c r="F27" s="10"/>
      <c r="G27" s="10"/>
    </row>
    <row r="28" spans="1:7" x14ac:dyDescent="0.2">
      <c r="A28" s="12"/>
      <c r="B28" s="10"/>
      <c r="C28" s="10"/>
      <c r="D28" s="10"/>
      <c r="E28" s="10"/>
      <c r="F28" s="10"/>
      <c r="G28" s="10"/>
    </row>
    <row r="29" spans="1:7" ht="28.35" customHeight="1" x14ac:dyDescent="0.2">
      <c r="A29" s="102" t="s">
        <v>96</v>
      </c>
      <c r="B29" s="100"/>
      <c r="C29" s="100"/>
      <c r="D29" s="100"/>
      <c r="E29" s="100"/>
      <c r="F29" s="100"/>
      <c r="G29" s="100"/>
    </row>
    <row r="30" spans="1:7" s="78" customFormat="1" ht="42.6" customHeight="1" x14ac:dyDescent="0.2">
      <c r="A30" s="101" t="s">
        <v>23</v>
      </c>
      <c r="B30" s="101"/>
      <c r="C30" s="101"/>
      <c r="D30" s="101"/>
      <c r="E30" s="101"/>
      <c r="F30" s="101"/>
      <c r="G30" s="101"/>
    </row>
    <row r="31" spans="1:7" x14ac:dyDescent="0.2">
      <c r="A31" s="12"/>
      <c r="B31" s="10"/>
      <c r="C31" s="10"/>
      <c r="D31" s="10"/>
      <c r="E31" s="10"/>
      <c r="F31" s="10"/>
      <c r="G31" s="10"/>
    </row>
    <row r="32" spans="1:7" x14ac:dyDescent="0.2">
      <c r="A32" s="10"/>
      <c r="B32" s="10"/>
      <c r="C32" s="10"/>
      <c r="D32" s="10"/>
      <c r="E32" s="10"/>
      <c r="F32" s="10"/>
      <c r="G32" s="10"/>
    </row>
    <row r="33" spans="1:7" x14ac:dyDescent="0.2">
      <c r="A33" s="10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98" t="s">
        <v>24</v>
      </c>
      <c r="B41" s="98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6">
        <v>0</v>
      </c>
      <c r="B43" s="17" t="s">
        <v>25</v>
      </c>
      <c r="C43" s="10"/>
      <c r="D43" s="10"/>
      <c r="E43" s="10"/>
      <c r="F43" s="10"/>
      <c r="G43" s="10"/>
    </row>
    <row r="44" spans="1:7" x14ac:dyDescent="0.2">
      <c r="A44" s="17" t="s">
        <v>26</v>
      </c>
      <c r="B44" s="17" t="s">
        <v>27</v>
      </c>
      <c r="C44" s="10"/>
      <c r="D44" s="10"/>
      <c r="E44" s="10"/>
      <c r="F44" s="10"/>
      <c r="G44" s="10"/>
    </row>
    <row r="45" spans="1:7" x14ac:dyDescent="0.2">
      <c r="A45" s="18" t="s">
        <v>28</v>
      </c>
      <c r="B45" s="17" t="s">
        <v>29</v>
      </c>
      <c r="C45" s="10"/>
      <c r="D45" s="10"/>
      <c r="E45" s="10"/>
      <c r="F45" s="10"/>
      <c r="G45" s="10"/>
    </row>
    <row r="46" spans="1:7" x14ac:dyDescent="0.2">
      <c r="A46" s="18" t="s">
        <v>30</v>
      </c>
      <c r="B46" s="17" t="s">
        <v>31</v>
      </c>
      <c r="C46" s="10"/>
      <c r="D46" s="10"/>
      <c r="E46" s="10"/>
      <c r="F46" s="10"/>
      <c r="G46" s="10"/>
    </row>
    <row r="47" spans="1:7" x14ac:dyDescent="0.2">
      <c r="A47" s="17" t="s">
        <v>32</v>
      </c>
      <c r="B47" s="17" t="s">
        <v>33</v>
      </c>
      <c r="C47" s="10"/>
      <c r="D47" s="10"/>
      <c r="E47" s="10"/>
      <c r="F47" s="10"/>
      <c r="G47" s="10"/>
    </row>
    <row r="48" spans="1:7" x14ac:dyDescent="0.2">
      <c r="A48" s="17" t="s">
        <v>34</v>
      </c>
      <c r="B48" s="17" t="s">
        <v>35</v>
      </c>
      <c r="C48" s="10"/>
      <c r="D48" s="10"/>
      <c r="E48" s="10"/>
      <c r="F48" s="10"/>
      <c r="G48" s="10"/>
    </row>
    <row r="49" spans="1:7" x14ac:dyDescent="0.2">
      <c r="A49" s="17" t="s">
        <v>36</v>
      </c>
      <c r="B49" s="17" t="s">
        <v>37</v>
      </c>
      <c r="C49" s="10"/>
      <c r="D49" s="10"/>
      <c r="E49" s="10"/>
      <c r="F49" s="10"/>
      <c r="G49" s="10"/>
    </row>
    <row r="50" spans="1:7" x14ac:dyDescent="0.2">
      <c r="A50" s="10" t="s">
        <v>38</v>
      </c>
      <c r="B50" s="10" t="s">
        <v>39</v>
      </c>
      <c r="C50" s="10"/>
      <c r="D50" s="10"/>
      <c r="E50" s="10"/>
      <c r="F50" s="10"/>
      <c r="G50" s="10"/>
    </row>
    <row r="51" spans="1:7" x14ac:dyDescent="0.2">
      <c r="A51" s="17" t="s">
        <v>40</v>
      </c>
      <c r="B51" s="19" t="s">
        <v>41</v>
      </c>
      <c r="C51" s="19"/>
      <c r="D51" s="19"/>
      <c r="E51" s="19"/>
      <c r="F51" s="19"/>
      <c r="G51" s="19"/>
    </row>
    <row r="52" spans="1:7" x14ac:dyDescent="0.2">
      <c r="A52" s="19"/>
      <c r="B52" s="19"/>
      <c r="C52" s="19"/>
      <c r="D52" s="19"/>
      <c r="E52" s="19"/>
      <c r="F52" s="19"/>
      <c r="G52" s="19"/>
    </row>
  </sheetData>
  <mergeCells count="18"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0:G10"/>
    <mergeCell ref="A1:G1"/>
    <mergeCell ref="A3:G3"/>
    <mergeCell ref="A4:G4"/>
    <mergeCell ref="A7:G7"/>
    <mergeCell ref="A8:G8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10/15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28.7109375" customWidth="1"/>
    <col min="2" max="4" width="12.42578125" customWidth="1"/>
    <col min="5" max="5" width="11" hidden="1" customWidth="1"/>
    <col min="6" max="6" width="10.85546875" hidden="1" customWidth="1"/>
    <col min="7" max="8" width="12.42578125" customWidth="1"/>
  </cols>
  <sheetData>
    <row r="1" spans="1:26" ht="14.85" customHeight="1" x14ac:dyDescent="0.2">
      <c r="A1" s="104" t="s">
        <v>98</v>
      </c>
      <c r="B1" s="105"/>
      <c r="C1" s="105"/>
      <c r="D1" s="105"/>
      <c r="E1" s="105"/>
      <c r="F1" s="105"/>
      <c r="G1" s="105"/>
      <c r="H1" s="105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06"/>
      <c r="B2" s="107"/>
      <c r="C2" s="107"/>
      <c r="D2" s="107"/>
      <c r="E2" s="107"/>
      <c r="F2" s="107"/>
      <c r="G2" s="107"/>
      <c r="H2" s="107"/>
    </row>
    <row r="3" spans="1:26" x14ac:dyDescent="0.2">
      <c r="A3" s="108" t="s">
        <v>93</v>
      </c>
      <c r="B3" s="111" t="s">
        <v>42</v>
      </c>
      <c r="C3" s="111" t="s">
        <v>43</v>
      </c>
      <c r="D3" s="116" t="s">
        <v>44</v>
      </c>
      <c r="E3" s="117"/>
      <c r="F3" s="117"/>
      <c r="G3" s="118"/>
      <c r="H3" s="118"/>
    </row>
    <row r="4" spans="1:26" x14ac:dyDescent="0.2">
      <c r="A4" s="109"/>
      <c r="B4" s="112"/>
      <c r="C4" s="114"/>
      <c r="D4" s="111" t="s">
        <v>45</v>
      </c>
      <c r="E4" s="21"/>
      <c r="F4" s="21"/>
      <c r="G4" s="119" t="s">
        <v>46</v>
      </c>
      <c r="H4" s="120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60" customHeight="1" x14ac:dyDescent="0.2">
      <c r="A5" s="109"/>
      <c r="B5" s="113"/>
      <c r="C5" s="115"/>
      <c r="D5" s="115"/>
      <c r="E5" s="24" t="s">
        <v>47</v>
      </c>
      <c r="F5" s="24" t="s">
        <v>48</v>
      </c>
      <c r="G5" s="24" t="s">
        <v>49</v>
      </c>
      <c r="H5" s="25" t="s">
        <v>50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10"/>
      <c r="B6" s="26" t="s">
        <v>51</v>
      </c>
      <c r="C6" s="26" t="s">
        <v>51</v>
      </c>
      <c r="D6" s="26" t="s">
        <v>51</v>
      </c>
      <c r="E6" s="27"/>
      <c r="F6" s="27"/>
      <c r="G6" s="28" t="s">
        <v>51</v>
      </c>
      <c r="H6" s="27" t="s">
        <v>51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84</v>
      </c>
      <c r="B8" s="79">
        <v>9</v>
      </c>
      <c r="C8" s="79">
        <v>3</v>
      </c>
      <c r="D8" s="79">
        <v>7</v>
      </c>
      <c r="E8" s="79">
        <v>1</v>
      </c>
      <c r="F8" s="79">
        <v>0</v>
      </c>
      <c r="G8" s="79">
        <f t="shared" ref="G8:G14" si="0">E8+F8</f>
        <v>1</v>
      </c>
      <c r="H8" s="79">
        <v>0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85</v>
      </c>
      <c r="B9" s="79">
        <v>28</v>
      </c>
      <c r="C9" s="79">
        <v>3</v>
      </c>
      <c r="D9" s="79">
        <v>90</v>
      </c>
      <c r="E9" s="79">
        <v>9</v>
      </c>
      <c r="F9" s="79">
        <v>4</v>
      </c>
      <c r="G9" s="79">
        <f t="shared" si="0"/>
        <v>13</v>
      </c>
      <c r="H9" s="79">
        <v>75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86</v>
      </c>
      <c r="B10" s="79">
        <v>7</v>
      </c>
      <c r="C10" s="79">
        <v>2</v>
      </c>
      <c r="D10" s="79">
        <v>3</v>
      </c>
      <c r="E10" s="79">
        <v>1</v>
      </c>
      <c r="F10" s="79">
        <v>0</v>
      </c>
      <c r="G10" s="79">
        <f t="shared" si="0"/>
        <v>1</v>
      </c>
      <c r="H10" s="79">
        <v>0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87</v>
      </c>
      <c r="B11" s="79">
        <v>21</v>
      </c>
      <c r="C11" s="79">
        <v>2</v>
      </c>
      <c r="D11" s="79">
        <v>169</v>
      </c>
      <c r="E11" s="79">
        <v>1</v>
      </c>
      <c r="F11" s="79">
        <v>0</v>
      </c>
      <c r="G11" s="79">
        <f t="shared" si="0"/>
        <v>1</v>
      </c>
      <c r="H11" s="79">
        <v>149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2" t="s">
        <v>88</v>
      </c>
      <c r="B12" s="79">
        <v>86</v>
      </c>
      <c r="C12" s="79">
        <v>8</v>
      </c>
      <c r="D12" s="79">
        <v>167</v>
      </c>
      <c r="E12" s="79">
        <v>41</v>
      </c>
      <c r="F12" s="79">
        <v>8</v>
      </c>
      <c r="G12" s="79">
        <f t="shared" si="0"/>
        <v>49</v>
      </c>
      <c r="H12" s="79">
        <v>78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5" t="s">
        <v>89</v>
      </c>
      <c r="B13" s="79">
        <v>8</v>
      </c>
      <c r="C13" s="79">
        <v>1</v>
      </c>
      <c r="D13" s="79">
        <v>10</v>
      </c>
      <c r="E13" s="79">
        <v>4</v>
      </c>
      <c r="F13" s="79">
        <v>0</v>
      </c>
      <c r="G13" s="79">
        <f t="shared" si="0"/>
        <v>4</v>
      </c>
      <c r="H13" s="79">
        <v>6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5" t="s">
        <v>90</v>
      </c>
      <c r="B14" s="79">
        <v>11</v>
      </c>
      <c r="C14" s="79">
        <v>1</v>
      </c>
      <c r="D14" s="79">
        <v>9</v>
      </c>
      <c r="E14" s="79">
        <v>7</v>
      </c>
      <c r="F14" s="79">
        <v>0</v>
      </c>
      <c r="G14" s="79">
        <f t="shared" si="0"/>
        <v>7</v>
      </c>
      <c r="H14" s="79">
        <v>0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5"/>
      <c r="B15" s="33"/>
      <c r="C15" s="33"/>
      <c r="D15" s="33"/>
      <c r="E15" s="33"/>
      <c r="F15" s="33"/>
      <c r="G15" s="33"/>
      <c r="H15" s="33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92</v>
      </c>
      <c r="B16" s="79">
        <v>170</v>
      </c>
      <c r="C16" s="79">
        <v>20</v>
      </c>
      <c r="D16" s="79">
        <v>455</v>
      </c>
      <c r="E16" s="79">
        <v>64</v>
      </c>
      <c r="F16" s="79">
        <v>12</v>
      </c>
      <c r="G16" s="79">
        <f>E16+F16</f>
        <v>76</v>
      </c>
      <c r="H16" s="79">
        <v>308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7"/>
      <c r="B17" s="33"/>
      <c r="C17" s="33"/>
      <c r="D17" s="33"/>
      <c r="E17" s="33"/>
      <c r="F17" s="33"/>
      <c r="G17" s="33"/>
      <c r="H17" s="33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8" t="s">
        <v>99</v>
      </c>
      <c r="B18" s="79">
        <v>2060</v>
      </c>
      <c r="C18" s="79">
        <v>225</v>
      </c>
      <c r="D18" s="79">
        <v>7193</v>
      </c>
      <c r="E18" s="79">
        <v>862</v>
      </c>
      <c r="F18" s="79">
        <v>200</v>
      </c>
      <c r="G18" s="79">
        <f>E18+F18</f>
        <v>1062</v>
      </c>
      <c r="H18" s="79">
        <v>5289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8" t="s">
        <v>52</v>
      </c>
      <c r="B19" s="33"/>
      <c r="C19" s="33"/>
      <c r="D19" s="33"/>
      <c r="E19" s="33"/>
      <c r="F19" s="33"/>
      <c r="G19" s="33"/>
      <c r="H19" s="33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9" t="s">
        <v>100</v>
      </c>
      <c r="B20" s="79">
        <v>2046</v>
      </c>
      <c r="C20" s="79">
        <v>197</v>
      </c>
      <c r="D20" s="79">
        <v>8565</v>
      </c>
      <c r="E20" s="79">
        <v>881</v>
      </c>
      <c r="F20" s="79">
        <v>186</v>
      </c>
      <c r="G20" s="79">
        <f>E20+F20</f>
        <v>1067</v>
      </c>
      <c r="H20" s="79">
        <v>6641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9" t="s">
        <v>53</v>
      </c>
      <c r="B21" s="79">
        <f>(B18)-(B20)</f>
        <v>14</v>
      </c>
      <c r="C21" s="79">
        <f>(C18)-(C20)</f>
        <v>28</v>
      </c>
      <c r="D21" s="79">
        <f>(D18)-(D20)</f>
        <v>-1372</v>
      </c>
      <c r="E21" s="79">
        <f>(E18)-(E20)</f>
        <v>-19</v>
      </c>
      <c r="F21" s="79">
        <f>(F18)-(F20)</f>
        <v>14</v>
      </c>
      <c r="G21" s="79">
        <f>E21+F21</f>
        <v>-5</v>
      </c>
      <c r="H21" s="79">
        <f>(H18)-(H20)</f>
        <v>-1352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40" t="s">
        <v>54</v>
      </c>
      <c r="B22" s="80">
        <f t="shared" ref="B22:H22" si="1">((B21/B20)*100)</f>
        <v>0.68426197458455518</v>
      </c>
      <c r="C22" s="80">
        <f t="shared" si="1"/>
        <v>14.213197969543149</v>
      </c>
      <c r="D22" s="80">
        <f t="shared" si="1"/>
        <v>-16.018680677174547</v>
      </c>
      <c r="E22" s="80">
        <f t="shared" si="1"/>
        <v>-2.1566401816118046</v>
      </c>
      <c r="F22" s="80">
        <f t="shared" si="1"/>
        <v>7.5268817204301079</v>
      </c>
      <c r="G22" s="80">
        <f t="shared" si="1"/>
        <v>-0.46860356138706649</v>
      </c>
      <c r="H22" s="80">
        <f t="shared" si="1"/>
        <v>-20.358379762084024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23"/>
      <c r="B23" s="23"/>
      <c r="C23" s="23"/>
      <c r="D23" s="23"/>
      <c r="E23" s="23"/>
      <c r="F23" s="23"/>
      <c r="G23" s="23"/>
      <c r="H23" s="41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4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22" t="s">
        <v>55</v>
      </c>
      <c r="B25" s="22"/>
      <c r="C25" s="22"/>
      <c r="D25" s="22"/>
      <c r="E25" s="22"/>
      <c r="F25" s="22"/>
      <c r="G25" s="22"/>
      <c r="H25" s="22"/>
      <c r="I25" s="43"/>
      <c r="J25" s="43"/>
      <c r="K25" s="43"/>
      <c r="L25" s="43"/>
      <c r="M25" s="44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17:H17 B18:H22 A7:H12 B13:H16">
    <cfRule type="expression" dxfId="7" priority="4">
      <formula>MOD(ROW(),2)=1</formula>
    </cfRule>
  </conditionalFormatting>
  <conditionalFormatting sqref="A22 A14:A16">
    <cfRule type="expression" dxfId="6" priority="3">
      <formula>MOD(ROW(),2)=1</formula>
    </cfRule>
  </conditionalFormatting>
  <conditionalFormatting sqref="A18:A21">
    <cfRule type="expression" dxfId="5" priority="2">
      <formula>MOD(ROW(),2)=1</formula>
    </cfRule>
  </conditionalFormatting>
  <conditionalFormatting sqref="A13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10/15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4.85" customHeight="1" x14ac:dyDescent="0.2">
      <c r="A1" s="123" t="s">
        <v>101</v>
      </c>
      <c r="B1" s="124"/>
      <c r="C1" s="124"/>
      <c r="D1" s="124"/>
      <c r="E1" s="124"/>
      <c r="F1" s="124"/>
      <c r="G1" s="124"/>
      <c r="H1" s="46"/>
    </row>
    <row r="2" spans="1:26" x14ac:dyDescent="0.2">
      <c r="A2" s="125"/>
      <c r="B2" s="125"/>
      <c r="C2" s="125"/>
      <c r="D2" s="125"/>
      <c r="E2" s="125"/>
      <c r="F2" s="125"/>
      <c r="G2" s="125"/>
      <c r="H2" s="46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6" x14ac:dyDescent="0.2">
      <c r="A3" s="126" t="s">
        <v>56</v>
      </c>
      <c r="B3" s="129" t="s">
        <v>81</v>
      </c>
      <c r="C3" s="130"/>
      <c r="D3" s="130"/>
      <c r="E3" s="130"/>
      <c r="F3" s="130"/>
      <c r="G3" s="131"/>
      <c r="H3" s="48"/>
    </row>
    <row r="4" spans="1:26" x14ac:dyDescent="0.2">
      <c r="A4" s="127"/>
      <c r="B4" s="132"/>
      <c r="C4" s="133"/>
      <c r="D4" s="133"/>
      <c r="E4" s="133"/>
      <c r="F4" s="133"/>
      <c r="G4" s="134"/>
      <c r="H4" s="48"/>
    </row>
    <row r="5" spans="1:26" x14ac:dyDescent="0.2">
      <c r="A5" s="127"/>
      <c r="B5" s="135" t="s">
        <v>102</v>
      </c>
      <c r="C5" s="135" t="s">
        <v>103</v>
      </c>
      <c r="D5" s="138" t="s">
        <v>95</v>
      </c>
      <c r="E5" s="139" t="s">
        <v>104</v>
      </c>
      <c r="F5" s="140"/>
      <c r="G5" s="140"/>
      <c r="H5" s="48"/>
    </row>
    <row r="6" spans="1:26" x14ac:dyDescent="0.2">
      <c r="A6" s="127"/>
      <c r="B6" s="136"/>
      <c r="C6" s="136"/>
      <c r="D6" s="136"/>
      <c r="E6" s="141">
        <v>2015</v>
      </c>
      <c r="F6" s="141">
        <v>2014</v>
      </c>
      <c r="G6" s="121" t="s">
        <v>54</v>
      </c>
      <c r="H6" s="48"/>
    </row>
    <row r="7" spans="1:26" x14ac:dyDescent="0.2">
      <c r="A7" s="128"/>
      <c r="B7" s="137"/>
      <c r="C7" s="137"/>
      <c r="D7" s="137"/>
      <c r="E7" s="142"/>
      <c r="F7" s="142"/>
      <c r="G7" s="122"/>
      <c r="H7" s="48"/>
    </row>
    <row r="8" spans="1:26" x14ac:dyDescent="0.2">
      <c r="A8" s="49"/>
      <c r="B8" s="22"/>
      <c r="C8" s="22"/>
      <c r="D8" s="22"/>
      <c r="E8" s="22"/>
      <c r="F8" s="22"/>
      <c r="G8" s="22"/>
    </row>
    <row r="9" spans="1:26" x14ac:dyDescent="0.2">
      <c r="A9" s="50" t="s">
        <v>57</v>
      </c>
      <c r="B9" s="81">
        <v>91</v>
      </c>
      <c r="C9" s="82">
        <v>140</v>
      </c>
      <c r="D9" s="83">
        <f>IF(AND(C9&gt;0,B9&gt;0),(B9/C9%)-100,"x  ")</f>
        <v>-35</v>
      </c>
      <c r="E9" s="81">
        <v>1359</v>
      </c>
      <c r="F9" s="82">
        <v>1476</v>
      </c>
      <c r="G9" s="83">
        <f>IF(AND(F9&gt;0,E9&gt;0),(E9/F9%)-100,"x  ")</f>
        <v>-7.9268292682926784</v>
      </c>
      <c r="H9" s="48"/>
    </row>
    <row r="10" spans="1:26" x14ac:dyDescent="0.2">
      <c r="A10" s="54" t="s">
        <v>58</v>
      </c>
      <c r="B10" s="51"/>
      <c r="C10" s="52"/>
      <c r="D10" s="53"/>
      <c r="E10" s="51"/>
      <c r="F10" s="52"/>
      <c r="G10" s="53"/>
      <c r="H10" s="48"/>
    </row>
    <row r="11" spans="1:26" hidden="1" x14ac:dyDescent="0.2">
      <c r="A11" s="54" t="s">
        <v>59</v>
      </c>
      <c r="B11" s="81">
        <v>64</v>
      </c>
      <c r="C11" s="82">
        <v>67</v>
      </c>
      <c r="D11" s="83">
        <f>IF(AND(C11&gt;0,B11&gt;0),(B11/C11%)-100,"x  ")</f>
        <v>-4.4776119402985159</v>
      </c>
      <c r="E11" s="81">
        <v>862</v>
      </c>
      <c r="F11" s="82">
        <v>881</v>
      </c>
      <c r="G11" s="83">
        <f>IF(AND(F11&gt;0,E11&gt;0),(E11/F11%)-100,"x  ")</f>
        <v>-2.1566401816118059</v>
      </c>
      <c r="H11" s="48"/>
    </row>
    <row r="12" spans="1:26" hidden="1" x14ac:dyDescent="0.2">
      <c r="A12" s="54" t="s">
        <v>60</v>
      </c>
      <c r="B12" s="81">
        <v>6</v>
      </c>
      <c r="C12" s="82">
        <v>10</v>
      </c>
      <c r="D12" s="83">
        <f>IF(AND(C12&gt;0,B12&gt;0),(B12/C12%)-100,"x  ")</f>
        <v>-40</v>
      </c>
      <c r="E12" s="81">
        <v>100</v>
      </c>
      <c r="F12" s="82">
        <v>93</v>
      </c>
      <c r="G12" s="83">
        <f>IF(AND(F12&gt;0,E12&gt;0),(E12/F12%)-100,"x  ")</f>
        <v>7.5268817204300973</v>
      </c>
      <c r="H12" s="48"/>
    </row>
    <row r="13" spans="1:26" x14ac:dyDescent="0.2">
      <c r="A13" s="54" t="s">
        <v>61</v>
      </c>
      <c r="B13" s="81">
        <f>(B11)+(B12)</f>
        <v>70</v>
      </c>
      <c r="C13" s="82">
        <f>(C11)+(C12)</f>
        <v>77</v>
      </c>
      <c r="D13" s="83">
        <f>IF(AND(C13&gt;0,B13&gt;0),(B13/C13%)-100,"x  ")</f>
        <v>-9.0909090909090935</v>
      </c>
      <c r="E13" s="81">
        <f>(E11)+(E12)</f>
        <v>962</v>
      </c>
      <c r="F13" s="82">
        <f>(F11)+(F12)</f>
        <v>974</v>
      </c>
      <c r="G13" s="83">
        <f>IF(AND(F13&gt;0,E13&gt;0),(E13/F13%)-100,"x  ")</f>
        <v>-1.2320328542094501</v>
      </c>
      <c r="H13" s="55"/>
    </row>
    <row r="14" spans="1:26" x14ac:dyDescent="0.2">
      <c r="A14" s="54" t="s">
        <v>62</v>
      </c>
      <c r="B14" s="81">
        <v>21</v>
      </c>
      <c r="C14" s="82">
        <v>63</v>
      </c>
      <c r="D14" s="83">
        <f>IF(AND(C14&gt;0,B14&gt;0),(B14/C14%)-100,"x  ")</f>
        <v>-66.666666666666657</v>
      </c>
      <c r="E14" s="81">
        <v>397</v>
      </c>
      <c r="F14" s="82">
        <v>502</v>
      </c>
      <c r="G14" s="83">
        <f>IF(AND(F14&gt;0,E14&gt;0),(E14/F14%)-100,"x  ")</f>
        <v>-20.916334661354568</v>
      </c>
      <c r="H14" s="56"/>
    </row>
    <row r="15" spans="1:26" x14ac:dyDescent="0.2">
      <c r="A15" s="54" t="s">
        <v>63</v>
      </c>
      <c r="B15" s="81">
        <v>7</v>
      </c>
      <c r="C15" s="82">
        <v>23</v>
      </c>
      <c r="D15" s="83">
        <f>IF(AND(C15&gt;0,B15&gt;0),(B15/C15%)-100,"x  ")</f>
        <v>-69.565217391304344</v>
      </c>
      <c r="E15" s="81">
        <v>162</v>
      </c>
      <c r="F15" s="82">
        <v>229</v>
      </c>
      <c r="G15" s="83">
        <f>IF(AND(F15&gt;0,E15&gt;0),(E15/F15%)-100,"x  ")</f>
        <v>-29.257641921397379</v>
      </c>
      <c r="H15" s="48"/>
    </row>
    <row r="16" spans="1:26" x14ac:dyDescent="0.2">
      <c r="A16" s="54"/>
      <c r="B16" s="51"/>
      <c r="C16" s="52"/>
      <c r="D16" s="53"/>
      <c r="E16" s="57"/>
      <c r="F16" s="52"/>
      <c r="G16" s="53"/>
      <c r="H16" s="48"/>
    </row>
    <row r="17" spans="1:8" x14ac:dyDescent="0.2">
      <c r="A17" s="50" t="s">
        <v>64</v>
      </c>
      <c r="B17" s="84">
        <v>190.57300000000001</v>
      </c>
      <c r="C17" s="84">
        <v>318.767</v>
      </c>
      <c r="D17" s="83">
        <f>IF(AND(C17&gt;0,B17&gt;0),(B17/C17%)-100,"x  ")</f>
        <v>-40.215580659227577</v>
      </c>
      <c r="E17" s="81">
        <v>2848.5680000000002</v>
      </c>
      <c r="F17" s="82">
        <v>3340.1289999999999</v>
      </c>
      <c r="G17" s="83">
        <f>IF(AND(F17&gt;0,E17&gt;0),(E17/F17%)-100,"x  ")</f>
        <v>-14.716826805192241</v>
      </c>
      <c r="H17" s="48"/>
    </row>
    <row r="18" spans="1:8" hidden="1" x14ac:dyDescent="0.2">
      <c r="A18" s="59" t="s">
        <v>65</v>
      </c>
      <c r="B18" s="84">
        <v>48.012</v>
      </c>
      <c r="C18" s="84">
        <v>47.26</v>
      </c>
      <c r="D18" s="83">
        <f>IF(AND(C18&gt;0,B18&gt;0),(B18/C18%)-100,"x  ")</f>
        <v>1.591197630131191</v>
      </c>
      <c r="E18" s="81">
        <v>636.34500000000003</v>
      </c>
      <c r="F18" s="82">
        <v>607.65800000000002</v>
      </c>
      <c r="G18" s="83">
        <f>IF(AND(F18&gt;0,E18&gt;0),(E18/F18%)-100,"x  ")</f>
        <v>4.720912091999125</v>
      </c>
      <c r="H18" s="48"/>
    </row>
    <row r="19" spans="1:8" hidden="1" x14ac:dyDescent="0.2">
      <c r="A19" s="59" t="s">
        <v>66</v>
      </c>
      <c r="B19" s="84">
        <v>8.5969999999999995</v>
      </c>
      <c r="C19" s="84">
        <v>11.712999999999999</v>
      </c>
      <c r="D19" s="83">
        <f>IF(AND(C19&gt;0,B19&gt;0),(B19/C19%)-100,"x  ")</f>
        <v>-26.602919832664568</v>
      </c>
      <c r="E19" s="81">
        <v>115.294</v>
      </c>
      <c r="F19" s="82">
        <v>103.768</v>
      </c>
      <c r="G19" s="83">
        <f>IF(AND(F19&gt;0,E19&gt;0),(E19/F19%)-100,"x  ")</f>
        <v>11.107470511140235</v>
      </c>
      <c r="H19" s="48"/>
    </row>
    <row r="20" spans="1:8" x14ac:dyDescent="0.2">
      <c r="A20" s="59" t="s">
        <v>67</v>
      </c>
      <c r="B20" s="85">
        <f>(B18)+(B19)</f>
        <v>56.609000000000002</v>
      </c>
      <c r="C20" s="85">
        <f>(C18)+(C19)</f>
        <v>58.972999999999999</v>
      </c>
      <c r="D20" s="83">
        <f>IF(AND(C20&gt;0,B20&gt;0),(B20/C20%)-100,"x  ")</f>
        <v>-4.0086141115425704</v>
      </c>
      <c r="E20" s="81">
        <f>(E18)+(E19)</f>
        <v>751.63900000000001</v>
      </c>
      <c r="F20" s="82">
        <f>(F18)+(F19)</f>
        <v>711.42600000000004</v>
      </c>
      <c r="G20" s="83">
        <f>IF(AND(F20&gt;0,E20&gt;0),(E20/F20%)-100,"x  ")</f>
        <v>5.6524501494182005</v>
      </c>
      <c r="H20" s="55"/>
    </row>
    <row r="21" spans="1:8" x14ac:dyDescent="0.2">
      <c r="A21" s="59" t="s">
        <v>68</v>
      </c>
      <c r="B21" s="84">
        <v>133.964</v>
      </c>
      <c r="C21" s="84">
        <v>259.79399999999998</v>
      </c>
      <c r="D21" s="83">
        <f>IF(AND(C21&gt;0,B21&gt;0),(B21/C21%)-100,"x  ")</f>
        <v>-48.434528895971425</v>
      </c>
      <c r="E21" s="81">
        <v>2096.9290000000001</v>
      </c>
      <c r="F21" s="82">
        <v>2628.703</v>
      </c>
      <c r="G21" s="83">
        <f>IF(AND(F21&gt;0,E21&gt;0),(E21/F21%)-100,"x  ")</f>
        <v>-20.229520033263555</v>
      </c>
      <c r="H21" s="48"/>
    </row>
    <row r="22" spans="1:8" x14ac:dyDescent="0.2">
      <c r="A22" s="54"/>
      <c r="B22" s="57"/>
      <c r="C22" s="60"/>
      <c r="D22" s="53"/>
      <c r="E22" s="57"/>
      <c r="F22" s="52"/>
      <c r="G22" s="53"/>
      <c r="H22" s="48"/>
    </row>
    <row r="23" spans="1:8" x14ac:dyDescent="0.2">
      <c r="A23" s="50" t="s">
        <v>69</v>
      </c>
      <c r="B23" s="84">
        <v>69.513000000000005</v>
      </c>
      <c r="C23" s="84">
        <v>118.699</v>
      </c>
      <c r="D23" s="83">
        <f>IF(AND(C23&gt;0,B23&gt;0),(B23/C23%)-100,"x  ")</f>
        <v>-41.43758582633383</v>
      </c>
      <c r="E23" s="81">
        <v>867.97299999999996</v>
      </c>
      <c r="F23" s="82">
        <v>1017.856</v>
      </c>
      <c r="G23" s="83">
        <f>IF(AND(F23&gt;0,E23&gt;0),(E23/F23%)-100,"x  ")</f>
        <v>-14.725363902162968</v>
      </c>
      <c r="H23" s="48"/>
    </row>
    <row r="24" spans="1:8" x14ac:dyDescent="0.2">
      <c r="A24" s="54" t="s">
        <v>70</v>
      </c>
      <c r="B24" s="61"/>
      <c r="C24" s="62"/>
      <c r="D24" s="53"/>
      <c r="E24" s="61"/>
      <c r="F24" s="62"/>
      <c r="G24" s="53"/>
      <c r="H24" s="48"/>
    </row>
    <row r="25" spans="1:8" hidden="1" x14ac:dyDescent="0.2">
      <c r="A25" s="59" t="s">
        <v>71</v>
      </c>
      <c r="B25" s="84">
        <v>14.489000000000001</v>
      </c>
      <c r="C25" s="84">
        <v>14.53</v>
      </c>
      <c r="D25" s="83">
        <f>IF(AND(C25&gt;0,B25&gt;0),(B25/C25%)-100,"x  ")</f>
        <v>-0.28217481073639306</v>
      </c>
      <c r="E25" s="81">
        <v>204.45400000000001</v>
      </c>
      <c r="F25" s="82">
        <v>177.38399999999999</v>
      </c>
      <c r="G25" s="83">
        <f>IF(AND(F25&gt;0,E25&gt;0),(E25/F25%)-100,"x  ")</f>
        <v>15.260677400441992</v>
      </c>
      <c r="H25" s="48"/>
    </row>
    <row r="26" spans="1:8" hidden="1" x14ac:dyDescent="0.2">
      <c r="A26" s="59" t="s">
        <v>72</v>
      </c>
      <c r="B26" s="84">
        <v>2.9929999999999999</v>
      </c>
      <c r="C26" s="84">
        <v>3.028</v>
      </c>
      <c r="D26" s="83">
        <f>IF(AND(C26&gt;0,B26&gt;0),(B26/C26%)-100,"x  ")</f>
        <v>-1.1558784676354179</v>
      </c>
      <c r="E26" s="81">
        <v>37.735999999999997</v>
      </c>
      <c r="F26" s="82">
        <v>32.704999999999998</v>
      </c>
      <c r="G26" s="83">
        <f>IF(AND(F26&gt;0,E26&gt;0),(E26/F26%)-100,"x  ")</f>
        <v>15.382968964990056</v>
      </c>
      <c r="H26" s="48"/>
    </row>
    <row r="27" spans="1:8" x14ac:dyDescent="0.2">
      <c r="A27" s="54" t="s">
        <v>61</v>
      </c>
      <c r="B27" s="84">
        <f>(B25)+(B26)</f>
        <v>17.481999999999999</v>
      </c>
      <c r="C27" s="84">
        <f>(C25)+(C26)</f>
        <v>17.558</v>
      </c>
      <c r="D27" s="83">
        <f>IF(AND(C27&gt;0,B27&gt;0),(B27/C27%)-100,"x  ")</f>
        <v>-0.43285112199566811</v>
      </c>
      <c r="E27" s="81">
        <f>(E25)+(E26)</f>
        <v>242.19</v>
      </c>
      <c r="F27" s="82">
        <f>(F25)+(F26)</f>
        <v>210.089</v>
      </c>
      <c r="G27" s="83">
        <f>IF(AND(F27&gt;0,E27&gt;0),(E27/F27%)-100,"x  ")</f>
        <v>15.279714787542417</v>
      </c>
      <c r="H27" s="55"/>
    </row>
    <row r="28" spans="1:8" x14ac:dyDescent="0.2">
      <c r="A28" s="54" t="s">
        <v>62</v>
      </c>
      <c r="B28" s="84">
        <v>52.030999999999999</v>
      </c>
      <c r="C28" s="84">
        <v>101.14100000000001</v>
      </c>
      <c r="D28" s="83">
        <f>IF(AND(C28&gt;0,B28&gt;0),(B28/C28%)-100,"x  ")</f>
        <v>-48.555976310299492</v>
      </c>
      <c r="E28" s="81">
        <v>625.78300000000002</v>
      </c>
      <c r="F28" s="82">
        <v>807.76700000000005</v>
      </c>
      <c r="G28" s="83">
        <f>IF(AND(F28&gt;0,E28&gt;0),(E28/F28%)-100,"x  ")</f>
        <v>-22.529268959984762</v>
      </c>
      <c r="H28" s="48"/>
    </row>
    <row r="29" spans="1:8" x14ac:dyDescent="0.2">
      <c r="A29" s="54"/>
      <c r="B29" s="57"/>
      <c r="C29" s="60"/>
      <c r="D29" s="53"/>
      <c r="E29" s="57"/>
      <c r="F29" s="52"/>
      <c r="G29" s="53"/>
      <c r="H29" s="48"/>
    </row>
    <row r="30" spans="1:8" x14ac:dyDescent="0.2">
      <c r="A30" s="50" t="s">
        <v>44</v>
      </c>
      <c r="B30" s="84">
        <v>384</v>
      </c>
      <c r="C30" s="84">
        <v>1001</v>
      </c>
      <c r="D30" s="83">
        <f>IF(AND(C30&gt;0,B30&gt;0),(B30/C30%)-100,"x  ")</f>
        <v>-61.638361638361637</v>
      </c>
      <c r="E30" s="81">
        <v>6351</v>
      </c>
      <c r="F30" s="82">
        <v>7708</v>
      </c>
      <c r="G30" s="83">
        <f>IF(AND(F30&gt;0,E30&gt;0),(E30/F30%)-100,"x  ")</f>
        <v>-17.605085625324335</v>
      </c>
      <c r="H30" s="48"/>
    </row>
    <row r="31" spans="1:8" x14ac:dyDescent="0.2">
      <c r="A31" s="54" t="s">
        <v>73</v>
      </c>
      <c r="B31" s="63"/>
      <c r="C31" s="64"/>
      <c r="D31" s="53"/>
      <c r="E31" s="63"/>
      <c r="F31" s="52"/>
      <c r="G31" s="53"/>
      <c r="H31" s="56"/>
    </row>
    <row r="32" spans="1:8" hidden="1" x14ac:dyDescent="0.2">
      <c r="A32" s="59" t="s">
        <v>71</v>
      </c>
      <c r="B32" s="58"/>
      <c r="C32" s="58"/>
      <c r="D32" s="53"/>
      <c r="E32" s="51"/>
      <c r="F32" s="52"/>
      <c r="G32" s="53"/>
      <c r="H32" s="48"/>
    </row>
    <row r="33" spans="1:8" hidden="1" x14ac:dyDescent="0.2">
      <c r="A33" s="59" t="s">
        <v>72</v>
      </c>
      <c r="B33" s="58"/>
      <c r="C33" s="58"/>
      <c r="D33" s="53"/>
      <c r="E33" s="51"/>
      <c r="F33" s="52"/>
      <c r="G33" s="53"/>
      <c r="H33" s="48"/>
    </row>
    <row r="34" spans="1:8" x14ac:dyDescent="0.2">
      <c r="A34" s="65" t="s">
        <v>74</v>
      </c>
      <c r="B34" s="84">
        <f>B11+(B12*2)</f>
        <v>76</v>
      </c>
      <c r="C34" s="84">
        <f>C11+(C12*2)</f>
        <v>87</v>
      </c>
      <c r="D34" s="83">
        <f>IF(AND(C34&gt;0,B34&gt;0),(B34/C34%)-100,"x  ")</f>
        <v>-12.643678160919535</v>
      </c>
      <c r="E34" s="81">
        <f>E11+(E12*2)</f>
        <v>1062</v>
      </c>
      <c r="F34" s="82">
        <f>F11+(F12*2)</f>
        <v>1067</v>
      </c>
      <c r="G34" s="83">
        <f>IF(AND(F34&gt;0,E34&gt;0),(E34/F34%)-100,"x  ")</f>
        <v>-0.46860356138707004</v>
      </c>
      <c r="H34" s="55"/>
    </row>
    <row r="35" spans="1:8" x14ac:dyDescent="0.2">
      <c r="A35" s="66" t="s">
        <v>75</v>
      </c>
      <c r="B35" s="84">
        <f>(B30)-(B34)</f>
        <v>308</v>
      </c>
      <c r="C35" s="84">
        <f>(C30)-(C34)</f>
        <v>914</v>
      </c>
      <c r="D35" s="83">
        <f>IF(AND(C35&gt;0,B35&gt;0),(B35/C35%)-100,"x  ")</f>
        <v>-66.3019693654267</v>
      </c>
      <c r="E35" s="81">
        <f>(E30)-(E34)</f>
        <v>5289</v>
      </c>
      <c r="F35" s="82">
        <f>(F30)-(F34)</f>
        <v>6641</v>
      </c>
      <c r="G35" s="83">
        <f>IF(AND(F35&gt;0,E35&gt;0),(E35/F35%)-100,"x  ")</f>
        <v>-20.358379762084013</v>
      </c>
      <c r="H35" s="56"/>
    </row>
    <row r="36" spans="1:8" x14ac:dyDescent="0.2">
      <c r="A36" s="54" t="s">
        <v>76</v>
      </c>
      <c r="B36" s="84">
        <v>100</v>
      </c>
      <c r="C36" s="84">
        <v>222</v>
      </c>
      <c r="D36" s="83">
        <f>IF(AND(C36&gt;0,B36&gt;0),(B36/C36%)-100,"x  ")</f>
        <v>-54.954954954954957</v>
      </c>
      <c r="E36" s="81">
        <v>1897</v>
      </c>
      <c r="F36" s="82">
        <v>2452</v>
      </c>
      <c r="G36" s="83">
        <f>IF(AND(F36&gt;0,E36&gt;0),(E36/F36%)-100,"x  ")</f>
        <v>-22.634584013050571</v>
      </c>
      <c r="H36" s="48"/>
    </row>
    <row r="37" spans="1:8" x14ac:dyDescent="0.2">
      <c r="A37" s="54"/>
      <c r="B37" s="57"/>
      <c r="C37" s="60"/>
      <c r="D37" s="53"/>
      <c r="E37" s="57"/>
      <c r="F37" s="52"/>
      <c r="G37" s="53"/>
      <c r="H37" s="48"/>
    </row>
    <row r="38" spans="1:8" x14ac:dyDescent="0.2">
      <c r="A38" s="50" t="s">
        <v>77</v>
      </c>
      <c r="B38" s="85">
        <v>37.151000000000003</v>
      </c>
      <c r="C38" s="85">
        <v>61.889000000000003</v>
      </c>
      <c r="D38" s="83">
        <f>IF(AND(C38&gt;0,B38&gt;0),(B38/C38%)-100,"x  ")</f>
        <v>-39.971561990014379</v>
      </c>
      <c r="E38" s="81">
        <v>527.99199999999996</v>
      </c>
      <c r="F38" s="82">
        <v>614.93600000000004</v>
      </c>
      <c r="G38" s="83">
        <f>IF(AND(F38&gt;0,E38&gt;0),(E38/F38%)-100,"x  ")</f>
        <v>-14.138707117488664</v>
      </c>
      <c r="H38" s="48"/>
    </row>
    <row r="39" spans="1:8" x14ac:dyDescent="0.2">
      <c r="A39" s="54" t="s">
        <v>73</v>
      </c>
      <c r="B39" s="61"/>
      <c r="C39" s="62"/>
      <c r="D39" s="53"/>
      <c r="E39" s="61"/>
      <c r="F39" s="62"/>
      <c r="G39" s="53"/>
      <c r="H39" s="48"/>
    </row>
    <row r="40" spans="1:8" hidden="1" x14ac:dyDescent="0.2">
      <c r="A40" s="59" t="s">
        <v>71</v>
      </c>
      <c r="B40" s="84">
        <v>9.3450000000000006</v>
      </c>
      <c r="C40" s="84">
        <v>9.57</v>
      </c>
      <c r="D40" s="83">
        <f>IF(AND(C40&gt;0,B40&gt;0),(B40/C40%)-100,"x  ")</f>
        <v>-2.3510971786833892</v>
      </c>
      <c r="E40" s="81">
        <v>124.107</v>
      </c>
      <c r="F40" s="82">
        <v>123.264</v>
      </c>
      <c r="G40" s="83">
        <f>IF(AND(F40&gt;0,E40&gt;0),(E40/F40%)-100,"x  ")</f>
        <v>0.6838979750778833</v>
      </c>
      <c r="H40" s="48"/>
    </row>
    <row r="41" spans="1:8" hidden="1" x14ac:dyDescent="0.2">
      <c r="A41" s="59" t="s">
        <v>72</v>
      </c>
      <c r="B41" s="84">
        <v>1.554</v>
      </c>
      <c r="C41" s="84">
        <v>2.16</v>
      </c>
      <c r="D41" s="83">
        <f>IF(AND(C41&gt;0,B41&gt;0),(B41/C41%)-100,"x  ")</f>
        <v>-28.055555555555557</v>
      </c>
      <c r="E41" s="81">
        <v>22.17</v>
      </c>
      <c r="F41" s="82">
        <v>19.305</v>
      </c>
      <c r="G41" s="83">
        <f>IF(AND(F41&gt;0,E41&gt;0),(E41/F41%)-100,"x  ")</f>
        <v>14.840714840714853</v>
      </c>
      <c r="H41" s="48"/>
    </row>
    <row r="42" spans="1:8" x14ac:dyDescent="0.2">
      <c r="A42" s="54" t="s">
        <v>74</v>
      </c>
      <c r="B42" s="85">
        <f>(B40)+(B41)</f>
        <v>10.899000000000001</v>
      </c>
      <c r="C42" s="85">
        <f>(C40)+(C41)</f>
        <v>11.73</v>
      </c>
      <c r="D42" s="83">
        <f>IF(AND(C42&gt;0,B42&gt;0),(B42/C42%)-100,"x  ")</f>
        <v>-7.0843989769820865</v>
      </c>
      <c r="E42" s="81">
        <f>(E40)+(E41)</f>
        <v>146.27699999999999</v>
      </c>
      <c r="F42" s="82">
        <f>(F40)+(F41)</f>
        <v>142.56899999999999</v>
      </c>
      <c r="G42" s="83">
        <f>IF(AND(F42&gt;0,E42&gt;0),(E42/F42%)-100,"x  ")</f>
        <v>2.600845906192788</v>
      </c>
      <c r="H42" s="55"/>
    </row>
    <row r="43" spans="1:8" x14ac:dyDescent="0.2">
      <c r="A43" s="66" t="s">
        <v>75</v>
      </c>
      <c r="B43" s="84">
        <v>26.251999999999999</v>
      </c>
      <c r="C43" s="84">
        <v>50.158999999999999</v>
      </c>
      <c r="D43" s="83">
        <f>IF(AND(C43&gt;0,B43&gt;0),(B43/C43%)-100,"x  ")</f>
        <v>-47.662433461592137</v>
      </c>
      <c r="E43" s="81">
        <v>381.71499999999997</v>
      </c>
      <c r="F43" s="82">
        <v>472.36700000000002</v>
      </c>
      <c r="G43" s="83">
        <f>IF(AND(F43&gt;0,E43&gt;0),(E43/F43%)-100,"x  ")</f>
        <v>-19.19101037964127</v>
      </c>
      <c r="H43" s="48"/>
    </row>
    <row r="44" spans="1:8" x14ac:dyDescent="0.2">
      <c r="A44" s="54" t="s">
        <v>76</v>
      </c>
      <c r="B44" s="84">
        <v>12.291</v>
      </c>
      <c r="C44" s="84">
        <v>19.376000000000001</v>
      </c>
      <c r="D44" s="83">
        <f>IF(AND(C44&gt;0,B44&gt;0),(B44/C44%)-100,"x  ")</f>
        <v>-36.565854665565652</v>
      </c>
      <c r="E44" s="81">
        <v>166.53200000000001</v>
      </c>
      <c r="F44" s="82">
        <v>216.863</v>
      </c>
      <c r="G44" s="83">
        <f>IF(AND(F44&gt;0,E44&gt;0),(E44/F44%)-100,"x  ")</f>
        <v>-23.208661689638149</v>
      </c>
      <c r="H44" s="48"/>
    </row>
    <row r="45" spans="1:8" x14ac:dyDescent="0.2">
      <c r="A45" s="54"/>
      <c r="B45" s="57"/>
      <c r="C45" s="60"/>
      <c r="D45" s="53"/>
      <c r="E45" s="57"/>
      <c r="F45" s="52"/>
      <c r="G45" s="53"/>
      <c r="H45" s="48"/>
    </row>
    <row r="46" spans="1:8" x14ac:dyDescent="0.2">
      <c r="A46" s="50" t="s">
        <v>78</v>
      </c>
      <c r="B46" s="85">
        <v>1401</v>
      </c>
      <c r="C46" s="85">
        <v>2521</v>
      </c>
      <c r="D46" s="83">
        <f>IF(AND(C46&gt;0,B46&gt;0),(B46/C46%)-100,"x  ")</f>
        <v>-44.42681475604919</v>
      </c>
      <c r="E46" s="81">
        <v>20781</v>
      </c>
      <c r="F46" s="82">
        <v>24765</v>
      </c>
      <c r="G46" s="83">
        <f>IF(AND(F46&gt;0,E46&gt;0),(E46/F46%)-100,"x  ")</f>
        <v>-16.087219866747432</v>
      </c>
      <c r="H46" s="48"/>
    </row>
    <row r="47" spans="1:8" x14ac:dyDescent="0.2">
      <c r="A47" s="54" t="s">
        <v>73</v>
      </c>
      <c r="B47" s="51"/>
      <c r="C47" s="52"/>
      <c r="D47" s="53"/>
      <c r="E47" s="51"/>
      <c r="F47" s="52"/>
      <c r="G47" s="53"/>
      <c r="H47" s="48"/>
    </row>
    <row r="48" spans="1:8" hidden="1" x14ac:dyDescent="0.2">
      <c r="A48" s="59" t="s">
        <v>71</v>
      </c>
      <c r="B48" s="84">
        <v>355</v>
      </c>
      <c r="C48" s="84">
        <v>406</v>
      </c>
      <c r="D48" s="83">
        <f>IF(AND(C48&gt;0,B48&gt;0),(B48/C48%)-100,"x  ")</f>
        <v>-12.561576354679801</v>
      </c>
      <c r="E48" s="81">
        <v>4928</v>
      </c>
      <c r="F48" s="82">
        <v>4954</v>
      </c>
      <c r="G48" s="83">
        <f>IF(AND(F48&gt;0,E48&gt;0),(E48/F48%)-100,"x  ")</f>
        <v>-0.52482842147759357</v>
      </c>
      <c r="H48" s="48"/>
    </row>
    <row r="49" spans="1:8" hidden="1" x14ac:dyDescent="0.2">
      <c r="A49" s="59" t="s">
        <v>72</v>
      </c>
      <c r="B49" s="84">
        <v>62</v>
      </c>
      <c r="C49" s="84">
        <v>93</v>
      </c>
      <c r="D49" s="83">
        <f>IF(AND(C49&gt;0,B49&gt;0),(B49/C49%)-100,"x  ")</f>
        <v>-33.333333333333343</v>
      </c>
      <c r="E49" s="81">
        <v>856</v>
      </c>
      <c r="F49" s="82">
        <v>788</v>
      </c>
      <c r="G49" s="83">
        <f>IF(AND(F49&gt;0,E49&gt;0),(E49/F49%)-100,"x  ")</f>
        <v>8.6294416243654837</v>
      </c>
      <c r="H49" s="48"/>
    </row>
    <row r="50" spans="1:8" x14ac:dyDescent="0.2">
      <c r="A50" s="54" t="s">
        <v>74</v>
      </c>
      <c r="B50" s="84">
        <f>(B48)+(B49)</f>
        <v>417</v>
      </c>
      <c r="C50" s="84">
        <f>(C48)+(C49)</f>
        <v>499</v>
      </c>
      <c r="D50" s="83">
        <f>IF(AND(C50&gt;0,B50&gt;0),(B50/C50%)-100,"x  ")</f>
        <v>-16.432865731462925</v>
      </c>
      <c r="E50" s="81">
        <f>(E48)+(E49)</f>
        <v>5784</v>
      </c>
      <c r="F50" s="82">
        <f>(F48)+(F49)</f>
        <v>5742</v>
      </c>
      <c r="G50" s="83">
        <f>IF(AND(F50&gt;0,E50&gt;0),(E50/F50%)-100,"x  ")</f>
        <v>0.73145245559038585</v>
      </c>
      <c r="H50" s="55"/>
    </row>
    <row r="51" spans="1:8" x14ac:dyDescent="0.2">
      <c r="A51" s="66" t="s">
        <v>75</v>
      </c>
      <c r="B51" s="84">
        <v>984</v>
      </c>
      <c r="C51" s="84">
        <v>2022</v>
      </c>
      <c r="D51" s="83">
        <f>IF(AND(C51&gt;0,B51&gt;0),(B51/C51%)-100,"x  ")</f>
        <v>-51.335311572700292</v>
      </c>
      <c r="E51" s="81">
        <v>14997</v>
      </c>
      <c r="F51" s="82">
        <v>19023</v>
      </c>
      <c r="G51" s="83">
        <f>IF(AND(F51&gt;0,E51&gt;0),(E51/F51%)-100,"x  ")</f>
        <v>-21.163854281659042</v>
      </c>
      <c r="H51" s="48"/>
    </row>
    <row r="52" spans="1:8" x14ac:dyDescent="0.2">
      <c r="A52" s="67" t="s">
        <v>76</v>
      </c>
      <c r="B52" s="86">
        <v>418</v>
      </c>
      <c r="C52" s="86">
        <v>785</v>
      </c>
      <c r="D52" s="87">
        <f>IF(AND(C52&gt;0,B52&gt;0),(B52/C52%)-100,"x  ")</f>
        <v>-46.751592356687894</v>
      </c>
      <c r="E52" s="88">
        <v>5860</v>
      </c>
      <c r="F52" s="89">
        <v>8128</v>
      </c>
      <c r="G52" s="87">
        <f>IF(AND(F52&gt;0,E52&gt;0),(E52/F52%)-100,"x  ")</f>
        <v>-27.903543307086622</v>
      </c>
      <c r="H52" s="48"/>
    </row>
    <row r="53" spans="1:8" x14ac:dyDescent="0.2">
      <c r="H53" s="48"/>
    </row>
    <row r="54" spans="1:8" x14ac:dyDescent="0.2">
      <c r="A54" t="s">
        <v>55</v>
      </c>
      <c r="H54" s="68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10/15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3" t="s">
        <v>91</v>
      </c>
      <c r="B1" s="144"/>
      <c r="C1" s="144"/>
      <c r="D1" s="144"/>
      <c r="E1" s="144"/>
      <c r="F1" s="144"/>
      <c r="G1" s="144"/>
      <c r="H1" s="145"/>
    </row>
    <row r="2" spans="1:8" ht="15" customHeight="1" x14ac:dyDescent="0.2">
      <c r="A2" s="143" t="s">
        <v>105</v>
      </c>
      <c r="B2" s="143"/>
      <c r="C2" s="143"/>
      <c r="D2" s="143"/>
      <c r="E2" s="143"/>
      <c r="F2" s="143"/>
      <c r="G2" s="143"/>
      <c r="H2" s="145"/>
    </row>
    <row r="3" spans="1:8" x14ac:dyDescent="0.2">
      <c r="A3" s="69"/>
      <c r="B3" s="69"/>
      <c r="C3" s="69"/>
      <c r="D3" s="69"/>
      <c r="E3" s="69"/>
      <c r="F3" s="69"/>
      <c r="G3" s="69"/>
    </row>
    <row r="4" spans="1:8" x14ac:dyDescent="0.2">
      <c r="A4" s="69"/>
      <c r="B4" s="69"/>
      <c r="C4" s="69"/>
      <c r="D4" s="69"/>
      <c r="E4" s="69"/>
      <c r="F4" s="69"/>
      <c r="G4" s="69"/>
    </row>
    <row r="5" spans="1:8" x14ac:dyDescent="0.2">
      <c r="A5" s="69"/>
      <c r="B5" s="69"/>
      <c r="C5" s="69"/>
      <c r="D5" s="69"/>
      <c r="E5" s="69"/>
      <c r="F5" s="69"/>
      <c r="G5" s="69"/>
    </row>
    <row r="6" spans="1:8" x14ac:dyDescent="0.2">
      <c r="A6" s="69"/>
      <c r="B6" s="69"/>
      <c r="C6" s="69"/>
      <c r="D6" s="69"/>
      <c r="E6" s="69"/>
      <c r="F6" s="69"/>
      <c r="G6" s="69"/>
    </row>
    <row r="7" spans="1:8" x14ac:dyDescent="0.2">
      <c r="A7" s="69"/>
      <c r="B7" s="69"/>
      <c r="C7" s="69"/>
      <c r="D7" s="69"/>
      <c r="E7" s="69"/>
      <c r="F7" s="69"/>
      <c r="G7" s="69"/>
    </row>
    <row r="8" spans="1:8" ht="14.25" x14ac:dyDescent="0.2">
      <c r="A8" s="69"/>
      <c r="B8" s="69"/>
      <c r="C8" s="69"/>
      <c r="D8" s="70"/>
      <c r="E8" s="69"/>
      <c r="F8" s="69"/>
      <c r="G8" s="69"/>
    </row>
    <row r="9" spans="1:8" x14ac:dyDescent="0.2">
      <c r="A9" s="69"/>
      <c r="B9" s="69"/>
      <c r="C9" s="69"/>
      <c r="D9" s="69"/>
      <c r="E9" s="69"/>
      <c r="F9" s="69"/>
      <c r="G9" s="69"/>
    </row>
    <row r="10" spans="1:8" x14ac:dyDescent="0.2">
      <c r="A10" s="69"/>
      <c r="B10" s="69"/>
      <c r="C10" s="69"/>
      <c r="D10" s="69"/>
      <c r="E10" s="69"/>
      <c r="F10" s="69"/>
      <c r="G10" s="69"/>
    </row>
    <row r="11" spans="1:8" x14ac:dyDescent="0.2">
      <c r="A11" s="69"/>
      <c r="B11" s="69"/>
      <c r="C11" s="69"/>
      <c r="D11" s="69"/>
      <c r="E11" s="69"/>
      <c r="F11" s="69"/>
      <c r="G11" s="69"/>
    </row>
    <row r="12" spans="1:8" x14ac:dyDescent="0.2">
      <c r="A12" s="69"/>
      <c r="B12" s="69"/>
      <c r="C12" s="69"/>
      <c r="D12" s="69"/>
      <c r="E12" s="69"/>
      <c r="F12" s="69"/>
      <c r="G12" s="69"/>
    </row>
    <row r="13" spans="1:8" x14ac:dyDescent="0.2">
      <c r="A13" s="69"/>
      <c r="B13" s="69"/>
      <c r="C13" s="69"/>
      <c r="D13" s="69"/>
      <c r="E13" s="69"/>
      <c r="F13" s="69"/>
      <c r="G13" s="69"/>
    </row>
    <row r="14" spans="1:8" x14ac:dyDescent="0.2">
      <c r="A14" s="69"/>
      <c r="B14" s="69"/>
      <c r="C14" s="69"/>
      <c r="D14" s="69"/>
      <c r="E14" s="69"/>
      <c r="F14" s="69"/>
      <c r="G14" s="69"/>
    </row>
    <row r="15" spans="1:8" x14ac:dyDescent="0.2">
      <c r="A15" s="69"/>
      <c r="B15" s="69"/>
      <c r="C15" s="69"/>
      <c r="D15" s="69"/>
      <c r="E15" s="69"/>
      <c r="F15" s="69"/>
      <c r="G15" s="69"/>
    </row>
    <row r="16" spans="1:8" x14ac:dyDescent="0.2">
      <c r="A16" s="69"/>
      <c r="B16" s="69"/>
      <c r="C16" s="69"/>
      <c r="D16" s="69"/>
      <c r="E16" s="69"/>
      <c r="F16" s="69"/>
      <c r="G16" s="69"/>
    </row>
    <row r="17" spans="1:7" x14ac:dyDescent="0.2">
      <c r="A17" s="69"/>
      <c r="B17" s="69"/>
      <c r="C17" s="69"/>
      <c r="D17" s="69"/>
      <c r="E17" s="69"/>
      <c r="F17" s="69"/>
      <c r="G17" s="69"/>
    </row>
    <row r="18" spans="1:7" x14ac:dyDescent="0.2">
      <c r="A18" s="69"/>
      <c r="B18" s="69"/>
      <c r="C18" s="69"/>
      <c r="D18" s="69"/>
      <c r="E18" s="69"/>
      <c r="F18" s="69"/>
      <c r="G18" s="69"/>
    </row>
    <row r="19" spans="1:7" x14ac:dyDescent="0.2">
      <c r="A19" s="69"/>
      <c r="B19" s="69"/>
      <c r="C19" s="69"/>
      <c r="D19" s="69"/>
      <c r="E19" s="69"/>
      <c r="F19" s="69"/>
      <c r="G19" s="69"/>
    </row>
    <row r="20" spans="1:7" x14ac:dyDescent="0.2">
      <c r="A20" s="69"/>
      <c r="B20" s="69"/>
      <c r="C20" s="69"/>
      <c r="D20" s="69"/>
      <c r="E20" s="69"/>
      <c r="F20" s="69"/>
      <c r="G20" s="69"/>
    </row>
    <row r="21" spans="1:7" x14ac:dyDescent="0.2">
      <c r="A21" s="69"/>
      <c r="B21" s="69"/>
      <c r="C21" s="69"/>
      <c r="D21" s="69"/>
      <c r="E21" s="69"/>
      <c r="F21" s="69"/>
      <c r="G21" s="69"/>
    </row>
    <row r="22" spans="1:7" x14ac:dyDescent="0.2">
      <c r="A22" s="69"/>
      <c r="B22" s="69"/>
      <c r="C22" s="69"/>
      <c r="D22" s="69"/>
      <c r="E22" s="69"/>
      <c r="F22" s="69"/>
      <c r="G22" s="69"/>
    </row>
    <row r="23" spans="1:7" x14ac:dyDescent="0.2">
      <c r="A23" s="69"/>
      <c r="B23" s="69"/>
      <c r="C23" s="69"/>
      <c r="D23" s="69"/>
      <c r="E23" s="69"/>
      <c r="F23" s="69"/>
      <c r="G23" s="69"/>
    </row>
    <row r="24" spans="1:7" x14ac:dyDescent="0.2">
      <c r="A24" s="69"/>
      <c r="B24" s="69"/>
      <c r="C24" s="69"/>
      <c r="D24" s="69"/>
      <c r="E24" s="69"/>
      <c r="F24" s="69"/>
      <c r="G24" s="69"/>
    </row>
    <row r="25" spans="1:7" x14ac:dyDescent="0.2">
      <c r="A25" s="69"/>
      <c r="B25" s="69"/>
      <c r="C25" s="69"/>
      <c r="D25" s="69"/>
      <c r="E25" s="69"/>
      <c r="F25" s="69"/>
      <c r="G25" s="69"/>
    </row>
    <row r="26" spans="1:7" x14ac:dyDescent="0.2">
      <c r="A26" s="69"/>
      <c r="B26" s="69"/>
      <c r="C26" s="69"/>
      <c r="D26" s="69"/>
      <c r="E26" s="69"/>
      <c r="F26" s="69"/>
      <c r="G26" s="69"/>
    </row>
    <row r="27" spans="1:7" x14ac:dyDescent="0.2">
      <c r="A27" s="69"/>
      <c r="B27" s="69"/>
      <c r="C27" s="69"/>
      <c r="D27" s="69"/>
      <c r="E27" s="69"/>
      <c r="F27" s="69"/>
      <c r="G27" s="69"/>
    </row>
    <row r="28" spans="1:7" x14ac:dyDescent="0.2">
      <c r="A28" s="69"/>
      <c r="B28" s="69"/>
      <c r="C28" s="69"/>
      <c r="D28" s="69"/>
      <c r="E28" s="69"/>
      <c r="F28" s="69"/>
      <c r="G28" s="69"/>
    </row>
    <row r="29" spans="1:7" x14ac:dyDescent="0.2">
      <c r="B29" s="69"/>
      <c r="C29" s="69"/>
      <c r="D29" s="69"/>
      <c r="E29" s="69"/>
      <c r="F29" s="69"/>
      <c r="G29" s="69"/>
    </row>
    <row r="30" spans="1:7" x14ac:dyDescent="0.2">
      <c r="A30" s="69"/>
      <c r="B30" s="69"/>
      <c r="C30" s="69"/>
      <c r="D30" s="69"/>
      <c r="E30" s="69"/>
      <c r="F30" s="69"/>
      <c r="G30" s="69"/>
    </row>
    <row r="31" spans="1:7" x14ac:dyDescent="0.2">
      <c r="A31" s="23" t="s">
        <v>79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10/15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69"/>
    </row>
    <row r="2" spans="1:26" ht="14.25" x14ac:dyDescent="0.2">
      <c r="A2" s="146" t="s">
        <v>106</v>
      </c>
      <c r="B2" s="107"/>
      <c r="C2" s="107"/>
      <c r="D2" s="107"/>
      <c r="E2" s="107"/>
      <c r="F2" s="107"/>
      <c r="G2" s="107"/>
      <c r="H2" s="107"/>
      <c r="I2" s="70" t="s">
        <v>82</v>
      </c>
      <c r="M2" s="90" t="s">
        <v>107</v>
      </c>
    </row>
    <row r="3" spans="1:26" x14ac:dyDescent="0.2">
      <c r="A3" s="71"/>
      <c r="B3" s="26" t="s">
        <v>108</v>
      </c>
      <c r="C3" s="26" t="s">
        <v>109</v>
      </c>
      <c r="D3" s="26" t="s">
        <v>110</v>
      </c>
      <c r="E3" s="26" t="s">
        <v>111</v>
      </c>
      <c r="F3" s="27" t="s">
        <v>112</v>
      </c>
      <c r="G3" s="27" t="s">
        <v>113</v>
      </c>
      <c r="H3" s="28" t="s">
        <v>114</v>
      </c>
      <c r="I3" s="27" t="s">
        <v>115</v>
      </c>
      <c r="J3" s="27" t="s">
        <v>116</v>
      </c>
      <c r="K3" s="27" t="s">
        <v>117</v>
      </c>
      <c r="L3" s="27" t="s">
        <v>118</v>
      </c>
      <c r="M3" s="27" t="s">
        <v>119</v>
      </c>
      <c r="N3" s="27" t="s">
        <v>108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2"/>
      <c r="B4" s="73"/>
      <c r="C4" s="73"/>
      <c r="D4" s="73"/>
      <c r="E4" s="73"/>
      <c r="F4" s="73"/>
      <c r="G4" s="74"/>
      <c r="H4" s="73"/>
      <c r="I4" s="73"/>
      <c r="J4" s="73"/>
      <c r="K4" s="73"/>
      <c r="L4" s="73"/>
      <c r="M4" s="73"/>
      <c r="N4" s="73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5">
        <v>199</v>
      </c>
      <c r="C7" s="75">
        <v>202</v>
      </c>
      <c r="D7" s="75">
        <v>345</v>
      </c>
      <c r="E7" s="75">
        <v>165</v>
      </c>
      <c r="F7" s="75">
        <v>123</v>
      </c>
      <c r="G7" s="75">
        <v>134</v>
      </c>
      <c r="H7" s="75">
        <v>236</v>
      </c>
      <c r="I7" s="75">
        <v>183</v>
      </c>
      <c r="J7" s="75">
        <v>163</v>
      </c>
      <c r="K7" s="75">
        <v>258</v>
      </c>
      <c r="L7" s="75">
        <v>269</v>
      </c>
      <c r="M7" s="76">
        <v>359</v>
      </c>
      <c r="N7" s="75">
        <v>170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46" t="s">
        <v>120</v>
      </c>
      <c r="B9" s="107"/>
      <c r="C9" s="107"/>
      <c r="D9" s="107"/>
      <c r="E9" s="107"/>
      <c r="F9" s="107"/>
      <c r="G9" s="107"/>
      <c r="H9" s="107"/>
      <c r="I9" s="70" t="s">
        <v>80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5">
        <v>1128</v>
      </c>
      <c r="C11" s="75">
        <v>860</v>
      </c>
      <c r="D11" s="75">
        <v>1498</v>
      </c>
      <c r="E11" s="75">
        <v>914</v>
      </c>
      <c r="F11" s="75">
        <v>289</v>
      </c>
      <c r="G11" s="75">
        <v>367</v>
      </c>
      <c r="H11" s="75">
        <v>651</v>
      </c>
      <c r="I11" s="75">
        <v>827</v>
      </c>
      <c r="J11" s="75">
        <v>398</v>
      </c>
      <c r="K11" s="75">
        <v>1387</v>
      </c>
      <c r="L11" s="75">
        <v>939</v>
      </c>
      <c r="M11" s="76">
        <v>966</v>
      </c>
      <c r="N11" s="75">
        <v>455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10/15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2015-12-14T10:24:52Z</cp:lastPrinted>
  <dcterms:created xsi:type="dcterms:W3CDTF">2014-04-03T08:37:47Z</dcterms:created>
  <dcterms:modified xsi:type="dcterms:W3CDTF">2015-12-14T11:34:18Z</dcterms:modified>
  <cp:category>LIS-Bericht</cp:category>
</cp:coreProperties>
</file>