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calcChain.xml><?xml version="1.0" encoding="utf-8"?>
<calcChain xmlns="http://schemas.openxmlformats.org/spreadsheetml/2006/main">
  <c r="G52" i="5" l="1"/>
  <c r="D52" i="5"/>
  <c r="G51" i="5"/>
  <c r="D51" i="5"/>
  <c r="F50" i="5"/>
  <c r="E50" i="5"/>
  <c r="C50" i="5"/>
  <c r="B50" i="5"/>
  <c r="G49" i="5"/>
  <c r="D49" i="5"/>
  <c r="G48" i="5"/>
  <c r="D48" i="5"/>
  <c r="G46" i="5"/>
  <c r="D46" i="5"/>
  <c r="G44" i="5"/>
  <c r="D44" i="5"/>
  <c r="G43" i="5"/>
  <c r="D43" i="5"/>
  <c r="F42" i="5"/>
  <c r="E42" i="5"/>
  <c r="C42" i="5"/>
  <c r="B42" i="5"/>
  <c r="G41" i="5"/>
  <c r="D41" i="5"/>
  <c r="G40" i="5"/>
  <c r="D40" i="5"/>
  <c r="G38" i="5"/>
  <c r="D38" i="5"/>
  <c r="G36" i="5"/>
  <c r="D36" i="5"/>
  <c r="F34" i="5"/>
  <c r="E34" i="5"/>
  <c r="E35" i="5" s="1"/>
  <c r="C34" i="5"/>
  <c r="C35" i="5" s="1"/>
  <c r="B34" i="5"/>
  <c r="B35" i="5" s="1"/>
  <c r="G30" i="5"/>
  <c r="D30" i="5"/>
  <c r="G28" i="5"/>
  <c r="D28" i="5"/>
  <c r="F27" i="5"/>
  <c r="E27" i="5"/>
  <c r="C27" i="5"/>
  <c r="B27" i="5"/>
  <c r="G26" i="5"/>
  <c r="D26" i="5"/>
  <c r="G25" i="5"/>
  <c r="D25" i="5"/>
  <c r="G23" i="5"/>
  <c r="D23" i="5"/>
  <c r="G21" i="5"/>
  <c r="D21" i="5"/>
  <c r="F20" i="5"/>
  <c r="E20" i="5"/>
  <c r="C20" i="5"/>
  <c r="B20" i="5"/>
  <c r="G19" i="5"/>
  <c r="D19" i="5"/>
  <c r="G18" i="5"/>
  <c r="D18" i="5"/>
  <c r="G17" i="5"/>
  <c r="D17" i="5"/>
  <c r="G15" i="5"/>
  <c r="D15" i="5"/>
  <c r="G14" i="5"/>
  <c r="D14" i="5"/>
  <c r="F13" i="5"/>
  <c r="E13" i="5"/>
  <c r="C13" i="5"/>
  <c r="B13" i="5"/>
  <c r="G12" i="5"/>
  <c r="D12" i="5"/>
  <c r="G11" i="5"/>
  <c r="D11" i="5"/>
  <c r="G9" i="5"/>
  <c r="D9" i="5"/>
  <c r="H30" i="4"/>
  <c r="H31" i="4" s="1"/>
  <c r="F30" i="4"/>
  <c r="F31" i="4" s="1"/>
  <c r="E30" i="4"/>
  <c r="D30" i="4"/>
  <c r="D31" i="4" s="1"/>
  <c r="C30" i="4"/>
  <c r="C31" i="4" s="1"/>
  <c r="B30" i="4"/>
  <c r="B31" i="4" s="1"/>
  <c r="G29" i="4"/>
  <c r="G27" i="4"/>
  <c r="G25" i="4"/>
  <c r="G23" i="4"/>
  <c r="G22" i="4"/>
  <c r="G21" i="4"/>
  <c r="G20" i="4"/>
  <c r="G19" i="4"/>
  <c r="G18" i="4"/>
  <c r="G17" i="4"/>
  <c r="G16" i="4"/>
  <c r="G15" i="4"/>
  <c r="G14" i="4"/>
  <c r="G13" i="4"/>
  <c r="G11" i="4"/>
  <c r="G10" i="4"/>
  <c r="G9" i="4"/>
  <c r="G8" i="4"/>
  <c r="D50" i="5" l="1"/>
  <c r="G50" i="5"/>
  <c r="G20" i="5"/>
  <c r="D42" i="5"/>
  <c r="G27" i="5"/>
  <c r="G13" i="5"/>
  <c r="D35" i="5"/>
  <c r="G34" i="5"/>
  <c r="D13" i="5"/>
  <c r="D20" i="5"/>
  <c r="D27" i="5"/>
  <c r="G42" i="5"/>
  <c r="D34" i="5"/>
  <c r="F35" i="5"/>
  <c r="G35" i="5" s="1"/>
  <c r="G30" i="4"/>
  <c r="G31" i="4" s="1"/>
  <c r="E31" i="4"/>
</calcChain>
</file>

<file path=xl/sharedStrings.xml><?xml version="1.0" encoding="utf-8"?>
<sst xmlns="http://schemas.openxmlformats.org/spreadsheetml/2006/main" count="155" uniqueCount="132">
  <si>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</si>
  <si>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</si>
  <si>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</si>
  <si>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</si>
  <si>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</si>
  <si>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</si>
  <si>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</si>
  <si>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</si>
  <si>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</si>
  <si>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</si>
  <si>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</si>
  <si>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</si>
  <si>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</si>
  <si>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</si>
  <si>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</si>
  <si>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</si>
  <si>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</si>
  <si>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</si>
  <si>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</si>
  <si>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</si>
  <si>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</si>
  <si>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</si>
  <si>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</si>
  <si>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</si>
  <si>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 xml:space="preserve">© Statistisches Amt für Hamburg und Schleswig-Holstein, Hamburg 2014 
Auszugsweise Vervielfältigung und Verbreitung mit Quellenangabe gestattet.        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</si>
  <si>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</si>
  <si>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</si>
  <si>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</si>
  <si>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</si>
  <si>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</si>
  <si>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</si>
  <si>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</si>
  <si>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</si>
  <si>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</si>
  <si>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</si>
  <si>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</si>
  <si>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</si>
  <si>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</si>
  <si>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</si>
  <si>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</si>
  <si>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</si>
  <si>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</si>
  <si>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</si>
  <si>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</si>
  <si>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</si>
  <si>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</si>
  <si>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</si>
  <si>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</si>
  <si>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</si>
  <si>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</si>
  <si>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</si>
  <si>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</si>
  <si>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</si>
  <si>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</si>
  <si>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</si>
  <si>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</si>
  <si>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</si>
  <si>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</si>
  <si>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</si>
  <si>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</si>
  <si>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</si>
  <si>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</si>
  <si>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</si>
  <si>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</si>
  <si>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</si>
  <si>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</si>
  <si>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</si>
  <si>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</si>
  <si>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</si>
  <si>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</si>
  <si>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</si>
  <si>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</si>
  <si>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</si>
  <si>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</si>
  <si>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</si>
  <si>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</si>
  <si>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</si>
  <si>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</si>
  <si>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</si>
  <si>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</si>
  <si>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</si>
  <si>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</si>
  <si>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</si>
  <si>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</si>
  <si>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</si>
  <si>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</si>
  <si>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</si>
  <si>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</si>
  <si>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</si>
  <si>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</si>
  <si>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</si>
  <si>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</si>
  <si>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</si>
  <si>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</si>
  <si>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</si>
  <si>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</si>
  <si>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</si>
  <si>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</si>
  <si>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</si>
  <si>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in den letzten 12 Monaten</t>
    </r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</si>
  <si>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</si>
  <si>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</si>
  <si>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</si>
  <si>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</si>
  <si>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</si>
  <si>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</si>
  <si>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t>Kennziffer: F II 1 - m 10/14 SH</t>
  </si>
  <si>
    <t>im Oktober 2014</t>
  </si>
  <si>
    <t>1. Baugenehmigungen1 im Wohn- und Nichtwohnbau in Schleswig-Holstein im Oktober 2014</t>
  </si>
  <si>
    <t>Januar bis Oktober 2014</t>
  </si>
  <si>
    <t>Januar bis Oktober 2013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</si>
  <si>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Oktober 2014</t>
    </r>
  </si>
  <si>
    <t>Oktober 
2014</t>
  </si>
  <si>
    <t>Oktober 
2013</t>
  </si>
  <si>
    <t xml:space="preserve">Januar bis Oktober </t>
  </si>
  <si>
    <t>Stand: Oktober 2014</t>
  </si>
  <si>
    <t>Baugenehmigungen für Wohngebäude insgesamt 
ab Oktober 2014</t>
  </si>
  <si>
    <t>Oktober 2014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</si>
  <si>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</si>
  <si>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</si>
  <si>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</si>
  <si>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</si>
  <si>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</si>
  <si>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</si>
  <si>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</si>
  <si>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</si>
  <si>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</si>
  <si>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</si>
  <si>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</si>
  <si>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</si>
  <si>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Baugenehmigungen für Wohnungen ab Oktober 2014</t>
  </si>
  <si>
    <t>Herausgegeben am: 16. Dezember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</si>
</sst>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47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top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8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Oktober</c:v>
                </c:pt>
                <c:pt idx="1">
                  <c:v>November</c:v>
                </c:pt>
                <c:pt idx="2">
                  <c:v>Dezember</c:v>
                </c:pt>
                <c:pt idx="3">
                  <c:v>Januar</c:v>
                </c:pt>
                <c:pt idx="4">
                  <c:v>Februar</c:v>
                </c:pt>
                <c:pt idx="5">
                  <c:v>März</c:v>
                </c:pt>
                <c:pt idx="6">
                  <c:v>April</c:v>
                </c:pt>
                <c:pt idx="7">
                  <c:v>Mai</c:v>
                </c:pt>
                <c:pt idx="8">
                  <c:v>Juni</c:v>
                </c:pt>
                <c:pt idx="9">
                  <c:v>Juli</c:v>
                </c:pt>
                <c:pt idx="10">
                  <c:v>August</c:v>
                </c:pt>
                <c:pt idx="11">
                  <c:v>September</c:v>
                </c:pt>
                <c:pt idx="12">
                  <c:v>Oktober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683</c:v>
                </c:pt>
                <c:pt idx="1">
                  <c:v>711</c:v>
                </c:pt>
                <c:pt idx="2">
                  <c:v>555</c:v>
                </c:pt>
                <c:pt idx="3">
                  <c:v>621</c:v>
                </c:pt>
                <c:pt idx="4">
                  <c:v>531</c:v>
                </c:pt>
                <c:pt idx="5">
                  <c:v>601</c:v>
                </c:pt>
                <c:pt idx="6">
                  <c:v>543</c:v>
                </c:pt>
                <c:pt idx="7">
                  <c:v>787</c:v>
                </c:pt>
                <c:pt idx="8">
                  <c:v>944</c:v>
                </c:pt>
                <c:pt idx="9">
                  <c:v>717</c:v>
                </c:pt>
                <c:pt idx="10">
                  <c:v>792</c:v>
                </c:pt>
                <c:pt idx="11">
                  <c:v>599</c:v>
                </c:pt>
                <c:pt idx="12">
                  <c:v>860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Oktober</c:v>
                </c:pt>
                <c:pt idx="1">
                  <c:v>November</c:v>
                </c:pt>
                <c:pt idx="2">
                  <c:v>Dezember</c:v>
                </c:pt>
                <c:pt idx="3">
                  <c:v>Januar</c:v>
                </c:pt>
                <c:pt idx="4">
                  <c:v>Februar</c:v>
                </c:pt>
                <c:pt idx="5">
                  <c:v>März</c:v>
                </c:pt>
                <c:pt idx="6">
                  <c:v>April</c:v>
                </c:pt>
                <c:pt idx="7">
                  <c:v>Mai</c:v>
                </c:pt>
                <c:pt idx="8">
                  <c:v>Juni</c:v>
                </c:pt>
                <c:pt idx="9">
                  <c:v>Juli</c:v>
                </c:pt>
                <c:pt idx="10">
                  <c:v>August</c:v>
                </c:pt>
                <c:pt idx="11">
                  <c:v>September</c:v>
                </c:pt>
                <c:pt idx="12">
                  <c:v>Oktober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1162</c:v>
                </c:pt>
                <c:pt idx="1">
                  <c:v>1050</c:v>
                </c:pt>
                <c:pt idx="2">
                  <c:v>1182</c:v>
                </c:pt>
                <c:pt idx="3">
                  <c:v>834</c:v>
                </c:pt>
                <c:pt idx="4">
                  <c:v>580</c:v>
                </c:pt>
                <c:pt idx="5">
                  <c:v>987</c:v>
                </c:pt>
                <c:pt idx="6">
                  <c:v>741</c:v>
                </c:pt>
                <c:pt idx="7">
                  <c:v>1024</c:v>
                </c:pt>
                <c:pt idx="8">
                  <c:v>1576</c:v>
                </c:pt>
                <c:pt idx="9">
                  <c:v>896</c:v>
                </c:pt>
                <c:pt idx="10">
                  <c:v>1253</c:v>
                </c:pt>
                <c:pt idx="11">
                  <c:v>743</c:v>
                </c:pt>
                <c:pt idx="12">
                  <c:v>1382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258176"/>
        <c:axId val="82276352"/>
      </c:lineChart>
      <c:catAx>
        <c:axId val="822581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82276352"/>
        <c:crosses val="autoZero"/>
        <c:auto val="1"/>
        <c:lblAlgn val="ctr"/>
        <c:lblOffset val="100"/>
        <c:noMultiLvlLbl val="0"/>
      </c:catAx>
      <c:valAx>
        <c:axId val="82276352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8225817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7</xdr:col>
      <xdr:colOff>788212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19047</xdr:colOff>
      <xdr:row>34</xdr:row>
      <xdr:rowOff>76196</xdr:rowOff>
    </xdr:from>
    <xdr:to>
      <xdr:col>7</xdr:col>
      <xdr:colOff>754347</xdr:colOff>
      <xdr:row>54</xdr:row>
      <xdr:rowOff>143045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7" y="6534146"/>
          <a:ext cx="6336000" cy="33053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4" spans="1:8" ht="23.25" x14ac:dyDescent="0.2">
      <c r="H14" s="6" t="s">
        <v>3</v>
      </c>
    </row>
    <row r="15" spans="1:8" ht="15" x14ac:dyDescent="0.2">
      <c r="H15" s="7" t="s">
        <v>106</v>
      </c>
    </row>
    <row r="16" spans="1:8" x14ac:dyDescent="0.2">
      <c r="G16" s="8"/>
    </row>
    <row r="17" spans="1:8" ht="30.75" x14ac:dyDescent="0.4">
      <c r="H17" s="79" t="s">
        <v>0</v>
      </c>
    </row>
    <row r="18" spans="1:8" ht="30.75" x14ac:dyDescent="0.4">
      <c r="H18" s="79" t="s">
        <v>107</v>
      </c>
    </row>
    <row r="19" spans="1:8" ht="16.5" x14ac:dyDescent="0.25">
      <c r="A19" s="9"/>
      <c r="B19" s="9"/>
      <c r="C19" s="9"/>
      <c r="D19" s="9"/>
      <c r="E19" s="9"/>
      <c r="F19" s="9"/>
      <c r="G19" s="8"/>
    </row>
    <row r="20" spans="1:8" ht="14.25" x14ac:dyDescent="0.2">
      <c r="H20" s="10" t="s">
        <v>131</v>
      </c>
    </row>
    <row r="21" spans="1:8" ht="16.5" x14ac:dyDescent="0.25">
      <c r="A21" s="93"/>
      <c r="B21" s="93"/>
      <c r="C21" s="93"/>
      <c r="D21" s="93"/>
      <c r="E21" s="93"/>
      <c r="F21" s="93"/>
      <c r="G21" s="93"/>
    </row>
  </sheetData>
  <mergeCells count="1">
    <mergeCell ref="A21:G2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100" workbookViewId="0">
      <selection activeCell="A2" sqref="A2"/>
    </sheetView>
  </sheetViews>
  <sheetFormatPr baseColWidth="10" defaultRowHeight="12.75" x14ac:dyDescent="0.2"/>
  <sheetData>
    <row r="1" spans="1:7" ht="15.75" x14ac:dyDescent="0.25">
      <c r="A1" s="101" t="s">
        <v>4</v>
      </c>
      <c r="B1" s="101"/>
      <c r="C1" s="101"/>
      <c r="D1" s="101"/>
      <c r="E1" s="101"/>
      <c r="F1" s="101"/>
      <c r="G1" s="101"/>
    </row>
    <row r="2" spans="1:7" x14ac:dyDescent="0.2">
      <c r="A2" s="11"/>
      <c r="B2" s="11"/>
      <c r="C2" s="11"/>
      <c r="D2" s="11"/>
      <c r="E2" s="11"/>
      <c r="F2" s="11"/>
      <c r="G2" s="11"/>
    </row>
    <row r="3" spans="1:7" ht="15.75" x14ac:dyDescent="0.25">
      <c r="A3" s="102" t="s">
        <v>5</v>
      </c>
      <c r="B3" s="103"/>
      <c r="C3" s="103"/>
      <c r="D3" s="103"/>
      <c r="E3" s="103"/>
      <c r="F3" s="103"/>
      <c r="G3" s="103"/>
    </row>
    <row r="4" spans="1:7" x14ac:dyDescent="0.2">
      <c r="A4" s="94"/>
      <c r="B4" s="94"/>
      <c r="C4" s="94"/>
      <c r="D4" s="94"/>
      <c r="E4" s="94"/>
      <c r="F4" s="94"/>
      <c r="G4" s="94"/>
    </row>
    <row r="5" spans="1:7" x14ac:dyDescent="0.2">
      <c r="A5" s="12" t="s">
        <v>6</v>
      </c>
      <c r="B5" s="11"/>
      <c r="C5" s="11"/>
      <c r="D5" s="11"/>
      <c r="E5" s="11"/>
      <c r="F5" s="11"/>
      <c r="G5" s="11"/>
    </row>
    <row r="6" spans="1:7" x14ac:dyDescent="0.2">
      <c r="A6" s="12"/>
      <c r="B6" s="11"/>
      <c r="C6" s="11"/>
      <c r="D6" s="11"/>
      <c r="E6" s="11"/>
      <c r="F6" s="11"/>
      <c r="G6" s="11"/>
    </row>
    <row r="7" spans="1:7" x14ac:dyDescent="0.2">
      <c r="A7" s="97" t="s">
        <v>7</v>
      </c>
      <c r="B7" s="96"/>
      <c r="C7" s="96"/>
      <c r="D7" s="96"/>
      <c r="E7" s="96"/>
      <c r="F7" s="96"/>
      <c r="G7" s="96"/>
    </row>
    <row r="8" spans="1:7" x14ac:dyDescent="0.2">
      <c r="A8" s="95" t="s">
        <v>8</v>
      </c>
      <c r="B8" s="96"/>
      <c r="C8" s="96"/>
      <c r="D8" s="96"/>
      <c r="E8" s="96"/>
      <c r="F8" s="96"/>
      <c r="G8" s="96"/>
    </row>
    <row r="9" spans="1:7" x14ac:dyDescent="0.2">
      <c r="A9" s="13"/>
      <c r="B9" s="11"/>
      <c r="C9" s="11"/>
      <c r="D9" s="11"/>
      <c r="E9" s="11"/>
      <c r="F9" s="11"/>
      <c r="G9" s="11"/>
    </row>
    <row r="10" spans="1:7" x14ac:dyDescent="0.2">
      <c r="A10" s="100" t="s">
        <v>9</v>
      </c>
      <c r="B10" s="100"/>
      <c r="C10" s="100"/>
      <c r="D10" s="100"/>
      <c r="E10" s="100"/>
      <c r="F10" s="100"/>
      <c r="G10" s="100"/>
    </row>
    <row r="11" spans="1:7" x14ac:dyDescent="0.2">
      <c r="A11" s="95" t="s">
        <v>10</v>
      </c>
      <c r="B11" s="96"/>
      <c r="C11" s="96"/>
      <c r="D11" s="96"/>
      <c r="E11" s="96"/>
      <c r="F11" s="96"/>
      <c r="G11" s="96"/>
    </row>
    <row r="12" spans="1:7" x14ac:dyDescent="0.2">
      <c r="A12" s="14"/>
      <c r="B12" s="15"/>
      <c r="C12" s="15"/>
      <c r="D12" s="15"/>
      <c r="E12" s="15"/>
      <c r="F12" s="15"/>
      <c r="G12" s="15"/>
    </row>
    <row r="13" spans="1:7" x14ac:dyDescent="0.2">
      <c r="A13" s="13"/>
      <c r="B13" s="11"/>
      <c r="C13" s="11"/>
      <c r="D13" s="11"/>
      <c r="E13" s="11"/>
      <c r="F13" s="11"/>
      <c r="G13" s="11"/>
    </row>
    <row r="14" spans="1:7" x14ac:dyDescent="0.2">
      <c r="A14" s="11"/>
      <c r="B14" s="11"/>
      <c r="C14" s="11"/>
      <c r="D14" s="11"/>
      <c r="E14" s="11"/>
      <c r="F14" s="11"/>
      <c r="G14" s="11"/>
    </row>
    <row r="15" spans="1:7" x14ac:dyDescent="0.2">
      <c r="A15" s="97" t="s">
        <v>11</v>
      </c>
      <c r="B15" s="96"/>
      <c r="C15" s="96"/>
      <c r="D15" s="16"/>
      <c r="E15" s="16"/>
      <c r="F15" s="16"/>
      <c r="G15" s="16"/>
    </row>
    <row r="16" spans="1:7" x14ac:dyDescent="0.2">
      <c r="A16" s="16"/>
      <c r="B16" s="15"/>
      <c r="C16" s="15"/>
      <c r="D16" s="16"/>
      <c r="E16" s="16"/>
      <c r="F16" s="16"/>
      <c r="G16" s="16"/>
    </row>
    <row r="17" spans="1:7" x14ac:dyDescent="0.2">
      <c r="A17" s="95" t="s">
        <v>12</v>
      </c>
      <c r="B17" s="96"/>
      <c r="C17" s="96"/>
      <c r="D17" s="14"/>
      <c r="E17" s="14"/>
      <c r="F17" s="14"/>
      <c r="G17" s="14"/>
    </row>
    <row r="18" spans="1:7" x14ac:dyDescent="0.2">
      <c r="A18" s="14" t="s">
        <v>13</v>
      </c>
      <c r="B18" s="98" t="s">
        <v>103</v>
      </c>
      <c r="C18" s="96"/>
      <c r="D18" s="14"/>
      <c r="E18" s="14"/>
      <c r="F18" s="14"/>
      <c r="G18" s="14"/>
    </row>
    <row r="19" spans="1:7" x14ac:dyDescent="0.2">
      <c r="A19" s="14" t="s">
        <v>14</v>
      </c>
      <c r="B19" s="99" t="s">
        <v>15</v>
      </c>
      <c r="C19" s="96"/>
      <c r="D19" s="96"/>
      <c r="E19" s="14"/>
      <c r="F19" s="14"/>
      <c r="G19" s="14"/>
    </row>
    <row r="20" spans="1:7" x14ac:dyDescent="0.2">
      <c r="A20" s="14"/>
      <c r="B20" s="15"/>
      <c r="C20" s="15"/>
      <c r="D20" s="15"/>
      <c r="E20" s="15"/>
      <c r="F20" s="15"/>
      <c r="G20" s="15"/>
    </row>
    <row r="21" spans="1:7" x14ac:dyDescent="0.2">
      <c r="A21" s="97" t="s">
        <v>16</v>
      </c>
      <c r="B21" s="96"/>
      <c r="C21" s="16"/>
      <c r="D21" s="16"/>
      <c r="E21" s="16"/>
      <c r="F21" s="16"/>
      <c r="G21" s="16"/>
    </row>
    <row r="22" spans="1:7" x14ac:dyDescent="0.2">
      <c r="A22" s="16"/>
      <c r="B22" s="15"/>
      <c r="C22" s="16"/>
      <c r="D22" s="16"/>
      <c r="E22" s="16"/>
      <c r="F22" s="16"/>
      <c r="G22" s="16"/>
    </row>
    <row r="23" spans="1:7" x14ac:dyDescent="0.2">
      <c r="A23" s="14" t="s">
        <v>17</v>
      </c>
      <c r="B23" s="95" t="s">
        <v>18</v>
      </c>
      <c r="C23" s="96"/>
      <c r="D23" s="14"/>
      <c r="E23" s="14"/>
      <c r="F23" s="14"/>
      <c r="G23" s="14"/>
    </row>
    <row r="24" spans="1:7" x14ac:dyDescent="0.2">
      <c r="A24" s="14" t="s">
        <v>19</v>
      </c>
      <c r="B24" s="95" t="s">
        <v>20</v>
      </c>
      <c r="C24" s="96"/>
      <c r="D24" s="14"/>
      <c r="E24" s="14"/>
      <c r="F24" s="14"/>
      <c r="G24" s="14"/>
    </row>
    <row r="25" spans="1:7" x14ac:dyDescent="0.2">
      <c r="A25" s="14"/>
      <c r="B25" s="96" t="s">
        <v>21</v>
      </c>
      <c r="C25" s="96"/>
      <c r="D25" s="15"/>
      <c r="E25" s="15"/>
      <c r="F25" s="15"/>
      <c r="G25" s="15"/>
    </row>
    <row r="26" spans="1:7" x14ac:dyDescent="0.2">
      <c r="A26" s="13"/>
      <c r="B26" s="11"/>
      <c r="C26" s="11"/>
      <c r="D26" s="11"/>
      <c r="E26" s="11"/>
      <c r="F26" s="11"/>
      <c r="G26" s="11"/>
    </row>
    <row r="27" spans="1:7" x14ac:dyDescent="0.2">
      <c r="A27" s="13" t="s">
        <v>22</v>
      </c>
      <c r="B27" s="11" t="s">
        <v>23</v>
      </c>
      <c r="C27" s="11"/>
      <c r="D27" s="11"/>
      <c r="E27" s="11"/>
      <c r="F27" s="11"/>
      <c r="G27" s="11"/>
    </row>
    <row r="28" spans="1:7" x14ac:dyDescent="0.2">
      <c r="A28" s="13"/>
      <c r="B28" s="11"/>
      <c r="C28" s="11"/>
      <c r="D28" s="11"/>
      <c r="E28" s="11"/>
      <c r="F28" s="11"/>
      <c r="G28" s="11"/>
    </row>
    <row r="29" spans="1:7" ht="28.35" customHeight="1" x14ac:dyDescent="0.2">
      <c r="A29" s="95" t="s">
        <v>24</v>
      </c>
      <c r="B29" s="96"/>
      <c r="C29" s="96"/>
      <c r="D29" s="96"/>
      <c r="E29" s="96"/>
      <c r="F29" s="96"/>
      <c r="G29" s="96"/>
    </row>
    <row r="30" spans="1:7" s="80" customFormat="1" ht="42.6" customHeight="1" x14ac:dyDescent="0.2">
      <c r="A30" s="95" t="s">
        <v>25</v>
      </c>
      <c r="B30" s="95"/>
      <c r="C30" s="95"/>
      <c r="D30" s="95"/>
      <c r="E30" s="95"/>
      <c r="F30" s="95"/>
      <c r="G30" s="95"/>
    </row>
    <row r="31" spans="1:7" x14ac:dyDescent="0.2">
      <c r="A31" s="13"/>
      <c r="B31" s="11"/>
      <c r="C31" s="11"/>
      <c r="D31" s="11"/>
      <c r="E31" s="11"/>
      <c r="F31" s="11"/>
      <c r="G31" s="11"/>
    </row>
    <row r="32" spans="1:7" x14ac:dyDescent="0.2">
      <c r="A32" s="11"/>
      <c r="B32" s="11"/>
      <c r="C32" s="11"/>
      <c r="D32" s="11"/>
      <c r="E32" s="11"/>
      <c r="F32" s="11"/>
      <c r="G32" s="11"/>
    </row>
    <row r="33" spans="1:7" x14ac:dyDescent="0.2">
      <c r="A33" s="11"/>
      <c r="B33" s="11"/>
      <c r="C33" s="11"/>
      <c r="D33" s="11"/>
      <c r="E33" s="11"/>
      <c r="F33" s="11"/>
      <c r="G33" s="11"/>
    </row>
    <row r="34" spans="1:7" x14ac:dyDescent="0.2">
      <c r="A34" s="11"/>
      <c r="B34" s="11"/>
      <c r="C34" s="11"/>
      <c r="D34" s="11"/>
      <c r="E34" s="11"/>
      <c r="F34" s="11"/>
      <c r="G34" s="11"/>
    </row>
    <row r="35" spans="1:7" x14ac:dyDescent="0.2">
      <c r="A35" s="11"/>
      <c r="B35" s="11"/>
      <c r="C35" s="11"/>
      <c r="D35" s="11"/>
      <c r="E35" s="11"/>
      <c r="F35" s="11"/>
      <c r="G35" s="11"/>
    </row>
    <row r="36" spans="1:7" x14ac:dyDescent="0.2">
      <c r="A36" s="11"/>
      <c r="B36" s="11"/>
      <c r="C36" s="11"/>
      <c r="D36" s="11"/>
      <c r="E36" s="11"/>
      <c r="F36" s="11"/>
      <c r="G36" s="11"/>
    </row>
    <row r="37" spans="1:7" x14ac:dyDescent="0.2">
      <c r="A37" s="11"/>
      <c r="B37" s="11"/>
      <c r="C37" s="11"/>
      <c r="D37" s="11"/>
      <c r="E37" s="11"/>
      <c r="F37" s="11"/>
      <c r="G37" s="11"/>
    </row>
    <row r="38" spans="1:7" x14ac:dyDescent="0.2">
      <c r="A38" s="11"/>
      <c r="B38" s="11"/>
      <c r="C38" s="11"/>
      <c r="D38" s="11"/>
      <c r="E38" s="11"/>
      <c r="F38" s="11"/>
      <c r="G38" s="11"/>
    </row>
    <row r="39" spans="1:7" x14ac:dyDescent="0.2">
      <c r="A39" s="11"/>
      <c r="B39" s="11"/>
      <c r="C39" s="11"/>
      <c r="D39" s="11"/>
      <c r="E39" s="11"/>
      <c r="F39" s="11"/>
      <c r="G39" s="11"/>
    </row>
    <row r="40" spans="1:7" x14ac:dyDescent="0.2">
      <c r="A40" s="11"/>
      <c r="B40" s="11"/>
      <c r="C40" s="11"/>
      <c r="D40" s="11"/>
      <c r="E40" s="11"/>
      <c r="F40" s="11"/>
      <c r="G40" s="11"/>
    </row>
    <row r="41" spans="1:7" x14ac:dyDescent="0.2">
      <c r="A41" s="94" t="s">
        <v>26</v>
      </c>
      <c r="B41" s="94"/>
      <c r="C41" s="11"/>
      <c r="D41" s="11"/>
      <c r="E41" s="11"/>
      <c r="F41" s="11"/>
      <c r="G41" s="11"/>
    </row>
    <row r="42" spans="1:7" x14ac:dyDescent="0.2">
      <c r="A42" s="11"/>
      <c r="B42" s="11"/>
      <c r="C42" s="11"/>
      <c r="D42" s="11"/>
      <c r="E42" s="11"/>
      <c r="F42" s="11"/>
      <c r="G42" s="11"/>
    </row>
    <row r="43" spans="1:7" x14ac:dyDescent="0.2">
      <c r="A43" s="17">
        <v>0</v>
      </c>
      <c r="B43" s="18" t="s">
        <v>27</v>
      </c>
      <c r="C43" s="11"/>
      <c r="D43" s="11"/>
      <c r="E43" s="11"/>
      <c r="F43" s="11"/>
      <c r="G43" s="11"/>
    </row>
    <row r="44" spans="1:7" x14ac:dyDescent="0.2">
      <c r="A44" s="18" t="s">
        <v>28</v>
      </c>
      <c r="B44" s="18" t="s">
        <v>29</v>
      </c>
      <c r="C44" s="11"/>
      <c r="D44" s="11"/>
      <c r="E44" s="11"/>
      <c r="F44" s="11"/>
      <c r="G44" s="11"/>
    </row>
    <row r="45" spans="1:7" x14ac:dyDescent="0.2">
      <c r="A45" s="19" t="s">
        <v>30</v>
      </c>
      <c r="B45" s="18" t="s">
        <v>31</v>
      </c>
      <c r="C45" s="11"/>
      <c r="D45" s="11"/>
      <c r="E45" s="11"/>
      <c r="F45" s="11"/>
      <c r="G45" s="11"/>
    </row>
    <row r="46" spans="1:7" x14ac:dyDescent="0.2">
      <c r="A46" s="19" t="s">
        <v>32</v>
      </c>
      <c r="B46" s="18" t="s">
        <v>33</v>
      </c>
      <c r="C46" s="11"/>
      <c r="D46" s="11"/>
      <c r="E46" s="11"/>
      <c r="F46" s="11"/>
      <c r="G46" s="11"/>
    </row>
    <row r="47" spans="1:7" x14ac:dyDescent="0.2">
      <c r="A47" s="18" t="s">
        <v>34</v>
      </c>
      <c r="B47" s="18" t="s">
        <v>35</v>
      </c>
      <c r="C47" s="11"/>
      <c r="D47" s="11"/>
      <c r="E47" s="11"/>
      <c r="F47" s="11"/>
      <c r="G47" s="11"/>
    </row>
    <row r="48" spans="1:7" x14ac:dyDescent="0.2">
      <c r="A48" s="18" t="s">
        <v>36</v>
      </c>
      <c r="B48" s="18" t="s">
        <v>37</v>
      </c>
      <c r="C48" s="11"/>
      <c r="D48" s="11"/>
      <c r="E48" s="11"/>
      <c r="F48" s="11"/>
      <c r="G48" s="11"/>
    </row>
    <row r="49" spans="1:7" x14ac:dyDescent="0.2">
      <c r="A49" s="18" t="s">
        <v>38</v>
      </c>
      <c r="B49" s="18" t="s">
        <v>39</v>
      </c>
      <c r="C49" s="11"/>
      <c r="D49" s="11"/>
      <c r="E49" s="11"/>
      <c r="F49" s="11"/>
      <c r="G49" s="11"/>
    </row>
    <row r="50" spans="1:7" x14ac:dyDescent="0.2">
      <c r="A50" s="11" t="s">
        <v>40</v>
      </c>
      <c r="B50" s="11" t="s">
        <v>41</v>
      </c>
      <c r="C50" s="11"/>
      <c r="D50" s="11"/>
      <c r="E50" s="11"/>
      <c r="F50" s="11"/>
      <c r="G50" s="11"/>
    </row>
    <row r="51" spans="1:7" x14ac:dyDescent="0.2">
      <c r="A51" s="18" t="s">
        <v>42</v>
      </c>
      <c r="B51" s="20" t="s">
        <v>43</v>
      </c>
      <c r="C51" s="20"/>
      <c r="D51" s="20"/>
      <c r="E51" s="20"/>
      <c r="F51" s="20"/>
      <c r="G51" s="20"/>
    </row>
    <row r="52" spans="1:7" x14ac:dyDescent="0.2">
      <c r="A52" s="20"/>
      <c r="B52" s="20"/>
      <c r="C52" s="20"/>
      <c r="D52" s="20"/>
      <c r="E52" s="20"/>
      <c r="F52" s="20"/>
      <c r="G52" s="20"/>
    </row>
  </sheetData>
  <mergeCells count="18">
    <mergeCell ref="A10:G10"/>
    <mergeCell ref="A1:G1"/>
    <mergeCell ref="A3:G3"/>
    <mergeCell ref="A4:G4"/>
    <mergeCell ref="A7:G7"/>
    <mergeCell ref="A8:G8"/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10/14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04" t="s">
        <v>108</v>
      </c>
      <c r="B1" s="105"/>
      <c r="C1" s="105"/>
      <c r="D1" s="105"/>
      <c r="E1" s="105"/>
      <c r="F1" s="105"/>
      <c r="G1" s="105"/>
      <c r="H1" s="105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x14ac:dyDescent="0.2">
      <c r="A2" s="106"/>
      <c r="B2" s="107"/>
      <c r="C2" s="107"/>
      <c r="D2" s="107"/>
      <c r="E2" s="107"/>
      <c r="F2" s="107"/>
      <c r="G2" s="107"/>
      <c r="H2" s="107"/>
    </row>
    <row r="3" spans="1:26" x14ac:dyDescent="0.2">
      <c r="A3" s="108" t="s">
        <v>44</v>
      </c>
      <c r="B3" s="111" t="s">
        <v>45</v>
      </c>
      <c r="C3" s="111" t="s">
        <v>46</v>
      </c>
      <c r="D3" s="116" t="s">
        <v>47</v>
      </c>
      <c r="E3" s="117"/>
      <c r="F3" s="117"/>
      <c r="G3" s="118"/>
      <c r="H3" s="118"/>
    </row>
    <row r="4" spans="1:26" x14ac:dyDescent="0.2">
      <c r="A4" s="109"/>
      <c r="B4" s="112"/>
      <c r="C4" s="114"/>
      <c r="D4" s="111" t="s">
        <v>48</v>
      </c>
      <c r="E4" s="22"/>
      <c r="F4" s="22"/>
      <c r="G4" s="119" t="s">
        <v>49</v>
      </c>
      <c r="H4" s="120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48" x14ac:dyDescent="0.2">
      <c r="A5" s="109"/>
      <c r="B5" s="113"/>
      <c r="C5" s="115"/>
      <c r="D5" s="115"/>
      <c r="E5" s="25" t="s">
        <v>50</v>
      </c>
      <c r="F5" s="25" t="s">
        <v>51</v>
      </c>
      <c r="G5" s="25" t="s">
        <v>52</v>
      </c>
      <c r="H5" s="26" t="s">
        <v>53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x14ac:dyDescent="0.2">
      <c r="A6" s="110"/>
      <c r="B6" s="27" t="s">
        <v>54</v>
      </c>
      <c r="C6" s="27" t="s">
        <v>54</v>
      </c>
      <c r="D6" s="27" t="s">
        <v>54</v>
      </c>
      <c r="E6" s="28"/>
      <c r="F6" s="28"/>
      <c r="G6" s="29" t="s">
        <v>54</v>
      </c>
      <c r="H6" s="28" t="s">
        <v>54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x14ac:dyDescent="0.2">
      <c r="A7" s="33"/>
      <c r="B7" s="34"/>
      <c r="C7" s="34"/>
      <c r="D7" s="34"/>
      <c r="E7" s="34"/>
      <c r="F7" s="34"/>
      <c r="G7" s="34"/>
      <c r="H7" s="34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x14ac:dyDescent="0.2">
      <c r="A8" s="33" t="s">
        <v>55</v>
      </c>
      <c r="B8" s="81">
        <v>34</v>
      </c>
      <c r="C8" s="81">
        <v>4</v>
      </c>
      <c r="D8" s="81">
        <v>82</v>
      </c>
      <c r="E8" s="81">
        <v>22</v>
      </c>
      <c r="F8" s="81">
        <v>4</v>
      </c>
      <c r="G8" s="81">
        <f>E8+F8</f>
        <v>26</v>
      </c>
      <c r="H8" s="81">
        <v>56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x14ac:dyDescent="0.2">
      <c r="A9" s="33" t="s">
        <v>56</v>
      </c>
      <c r="B9" s="81">
        <v>25</v>
      </c>
      <c r="C9" s="81">
        <v>6</v>
      </c>
      <c r="D9" s="81">
        <v>26</v>
      </c>
      <c r="E9" s="81">
        <v>14</v>
      </c>
      <c r="F9" s="81">
        <v>0</v>
      </c>
      <c r="G9" s="81">
        <f>E9+F9</f>
        <v>14</v>
      </c>
      <c r="H9" s="81">
        <v>10</v>
      </c>
      <c r="I9" s="35"/>
      <c r="J9" s="35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x14ac:dyDescent="0.2">
      <c r="A10" s="33" t="s">
        <v>57</v>
      </c>
      <c r="B10" s="81">
        <v>78</v>
      </c>
      <c r="C10" s="81">
        <v>18</v>
      </c>
      <c r="D10" s="81">
        <v>179</v>
      </c>
      <c r="E10" s="81">
        <v>38</v>
      </c>
      <c r="F10" s="81">
        <v>8</v>
      </c>
      <c r="G10" s="81">
        <f>E10+F10</f>
        <v>46</v>
      </c>
      <c r="H10" s="81">
        <v>128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x14ac:dyDescent="0.2">
      <c r="A11" s="33" t="s">
        <v>58</v>
      </c>
      <c r="B11" s="81">
        <v>5</v>
      </c>
      <c r="C11" s="81">
        <v>0</v>
      </c>
      <c r="D11" s="81">
        <v>2</v>
      </c>
      <c r="E11" s="81">
        <v>2</v>
      </c>
      <c r="F11" s="81">
        <v>0</v>
      </c>
      <c r="G11" s="81">
        <f>E11+F11</f>
        <v>2</v>
      </c>
      <c r="H11" s="81">
        <v>0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x14ac:dyDescent="0.2">
      <c r="A12" s="36"/>
      <c r="B12" s="34"/>
      <c r="C12" s="34"/>
      <c r="D12" s="34"/>
      <c r="E12" s="34"/>
      <c r="F12" s="34"/>
      <c r="G12" s="34"/>
      <c r="H12" s="34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x14ac:dyDescent="0.2">
      <c r="A13" s="37" t="s">
        <v>59</v>
      </c>
      <c r="B13" s="81">
        <v>28</v>
      </c>
      <c r="C13" s="81">
        <v>16</v>
      </c>
      <c r="D13" s="81">
        <v>19</v>
      </c>
      <c r="E13" s="81">
        <v>17</v>
      </c>
      <c r="F13" s="81">
        <v>2</v>
      </c>
      <c r="G13" s="81">
        <f t="shared" ref="G13:G23" si="0">E13+F13</f>
        <v>19</v>
      </c>
      <c r="H13" s="81">
        <v>0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x14ac:dyDescent="0.2">
      <c r="A14" s="37" t="s">
        <v>60</v>
      </c>
      <c r="B14" s="81">
        <v>29</v>
      </c>
      <c r="C14" s="81">
        <v>2</v>
      </c>
      <c r="D14" s="81">
        <v>82</v>
      </c>
      <c r="E14" s="81">
        <v>11</v>
      </c>
      <c r="F14" s="81">
        <v>0</v>
      </c>
      <c r="G14" s="81">
        <f t="shared" si="0"/>
        <v>11</v>
      </c>
      <c r="H14" s="81">
        <v>50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x14ac:dyDescent="0.2">
      <c r="A15" s="37" t="s">
        <v>61</v>
      </c>
      <c r="B15" s="81">
        <v>84</v>
      </c>
      <c r="C15" s="81">
        <v>24</v>
      </c>
      <c r="D15" s="81">
        <v>140</v>
      </c>
      <c r="E15" s="81">
        <v>42</v>
      </c>
      <c r="F15" s="81">
        <v>24</v>
      </c>
      <c r="G15" s="81">
        <f t="shared" si="0"/>
        <v>66</v>
      </c>
      <c r="H15" s="81">
        <v>74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x14ac:dyDescent="0.2">
      <c r="A16" s="37" t="s">
        <v>62</v>
      </c>
      <c r="B16" s="81">
        <v>71</v>
      </c>
      <c r="C16" s="81">
        <v>10</v>
      </c>
      <c r="D16" s="81">
        <v>76</v>
      </c>
      <c r="E16" s="81">
        <v>53</v>
      </c>
      <c r="F16" s="81">
        <v>8</v>
      </c>
      <c r="G16" s="81">
        <f t="shared" si="0"/>
        <v>61</v>
      </c>
      <c r="H16" s="81">
        <v>12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x14ac:dyDescent="0.2">
      <c r="A17" s="37" t="s">
        <v>63</v>
      </c>
      <c r="B17" s="81">
        <v>82</v>
      </c>
      <c r="C17" s="81">
        <v>12</v>
      </c>
      <c r="D17" s="81">
        <v>201</v>
      </c>
      <c r="E17" s="81">
        <v>59</v>
      </c>
      <c r="F17" s="81">
        <v>10</v>
      </c>
      <c r="G17" s="81">
        <f t="shared" si="0"/>
        <v>69</v>
      </c>
      <c r="H17" s="81">
        <v>121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x14ac:dyDescent="0.2">
      <c r="A18" s="37" t="s">
        <v>64</v>
      </c>
      <c r="B18" s="81">
        <v>58</v>
      </c>
      <c r="C18" s="81">
        <v>5</v>
      </c>
      <c r="D18" s="81">
        <v>54</v>
      </c>
      <c r="E18" s="81">
        <v>41</v>
      </c>
      <c r="F18" s="81">
        <v>0</v>
      </c>
      <c r="G18" s="81">
        <f t="shared" si="0"/>
        <v>41</v>
      </c>
      <c r="H18" s="81">
        <v>4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x14ac:dyDescent="0.2">
      <c r="A19" s="37" t="s">
        <v>65</v>
      </c>
      <c r="B19" s="81">
        <v>84</v>
      </c>
      <c r="C19" s="81">
        <v>20</v>
      </c>
      <c r="D19" s="81">
        <v>120</v>
      </c>
      <c r="E19" s="81">
        <v>37</v>
      </c>
      <c r="F19" s="81">
        <v>6</v>
      </c>
      <c r="G19" s="81">
        <f t="shared" si="0"/>
        <v>43</v>
      </c>
      <c r="H19" s="81">
        <v>74</v>
      </c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x14ac:dyDescent="0.2">
      <c r="A20" s="37" t="s">
        <v>66</v>
      </c>
      <c r="B20" s="81">
        <v>78</v>
      </c>
      <c r="C20" s="81">
        <v>23</v>
      </c>
      <c r="D20" s="81">
        <v>127</v>
      </c>
      <c r="E20" s="81">
        <v>54</v>
      </c>
      <c r="F20" s="81">
        <v>10</v>
      </c>
      <c r="G20" s="81">
        <f t="shared" si="0"/>
        <v>64</v>
      </c>
      <c r="H20" s="81">
        <v>45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x14ac:dyDescent="0.2">
      <c r="A21" s="37" t="s">
        <v>67</v>
      </c>
      <c r="B21" s="81">
        <v>106</v>
      </c>
      <c r="C21" s="81">
        <v>22</v>
      </c>
      <c r="D21" s="81">
        <v>125</v>
      </c>
      <c r="E21" s="81">
        <v>82</v>
      </c>
      <c r="F21" s="81">
        <v>2</v>
      </c>
      <c r="G21" s="81">
        <f t="shared" si="0"/>
        <v>84</v>
      </c>
      <c r="H21" s="81">
        <v>31</v>
      </c>
      <c r="I21" s="35"/>
      <c r="J21" s="35"/>
      <c r="K21" s="35"/>
      <c r="L21" s="35"/>
      <c r="M21" s="35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x14ac:dyDescent="0.2">
      <c r="A22" s="37" t="s">
        <v>68</v>
      </c>
      <c r="B22" s="81">
        <v>3</v>
      </c>
      <c r="C22" s="81">
        <v>5</v>
      </c>
      <c r="D22" s="81">
        <v>6</v>
      </c>
      <c r="E22" s="81">
        <v>1</v>
      </c>
      <c r="F22" s="81">
        <v>2</v>
      </c>
      <c r="G22" s="81">
        <f t="shared" si="0"/>
        <v>3</v>
      </c>
      <c r="H22" s="81">
        <v>4</v>
      </c>
      <c r="I22" s="35"/>
      <c r="J22" s="35"/>
      <c r="K22" s="35"/>
      <c r="L22" s="35"/>
      <c r="M22" s="35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x14ac:dyDescent="0.2">
      <c r="A23" s="37" t="s">
        <v>69</v>
      </c>
      <c r="B23" s="81">
        <v>95</v>
      </c>
      <c r="C23" s="81">
        <v>20</v>
      </c>
      <c r="D23" s="81">
        <v>143</v>
      </c>
      <c r="E23" s="81">
        <v>61</v>
      </c>
      <c r="F23" s="81">
        <v>20</v>
      </c>
      <c r="G23" s="81">
        <f t="shared" si="0"/>
        <v>81</v>
      </c>
      <c r="H23" s="81">
        <v>57</v>
      </c>
      <c r="I23" s="35"/>
      <c r="J23" s="35"/>
      <c r="K23" s="35"/>
      <c r="L23" s="35"/>
      <c r="M23" s="35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x14ac:dyDescent="0.2">
      <c r="A24" s="37"/>
      <c r="B24" s="34"/>
      <c r="C24" s="34"/>
      <c r="D24" s="34"/>
      <c r="E24" s="34"/>
      <c r="F24" s="34"/>
      <c r="G24" s="34"/>
      <c r="H24" s="34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x14ac:dyDescent="0.2">
      <c r="A25" s="38" t="s">
        <v>102</v>
      </c>
      <c r="B25" s="81">
        <v>860</v>
      </c>
      <c r="C25" s="81">
        <v>187</v>
      </c>
      <c r="D25" s="81">
        <v>1382</v>
      </c>
      <c r="E25" s="81">
        <v>534</v>
      </c>
      <c r="F25" s="81">
        <v>96</v>
      </c>
      <c r="G25" s="81">
        <f>E25+F25</f>
        <v>630</v>
      </c>
      <c r="H25" s="81">
        <v>666</v>
      </c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x14ac:dyDescent="0.2">
      <c r="A26" s="39"/>
      <c r="B26" s="34"/>
      <c r="C26" s="34"/>
      <c r="D26" s="34"/>
      <c r="E26" s="34"/>
      <c r="F26" s="34"/>
      <c r="G26" s="34"/>
      <c r="H26" s="34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x14ac:dyDescent="0.2">
      <c r="A27" s="40" t="s">
        <v>109</v>
      </c>
      <c r="B27" s="81">
        <v>6995</v>
      </c>
      <c r="C27" s="81">
        <v>1632</v>
      </c>
      <c r="D27" s="81">
        <v>10016</v>
      </c>
      <c r="E27" s="81">
        <v>4250</v>
      </c>
      <c r="F27" s="81">
        <v>834</v>
      </c>
      <c r="G27" s="81">
        <f>E27+F27</f>
        <v>5084</v>
      </c>
      <c r="H27" s="81">
        <v>4122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x14ac:dyDescent="0.2">
      <c r="A28" s="40" t="s">
        <v>70</v>
      </c>
      <c r="B28" s="34"/>
      <c r="C28" s="34"/>
      <c r="D28" s="34"/>
      <c r="E28" s="34"/>
      <c r="F28" s="34"/>
      <c r="G28" s="34"/>
      <c r="H28" s="34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x14ac:dyDescent="0.2">
      <c r="A29" s="41" t="s">
        <v>110</v>
      </c>
      <c r="B29" s="81">
        <v>6815</v>
      </c>
      <c r="C29" s="81">
        <v>1592</v>
      </c>
      <c r="D29" s="81">
        <v>9857</v>
      </c>
      <c r="E29" s="81">
        <v>4040</v>
      </c>
      <c r="F29" s="81">
        <v>922</v>
      </c>
      <c r="G29" s="81">
        <f>E29+F29</f>
        <v>4962</v>
      </c>
      <c r="H29" s="81">
        <v>4049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x14ac:dyDescent="0.2">
      <c r="A30" s="41" t="s">
        <v>71</v>
      </c>
      <c r="B30" s="81">
        <f>(B27)-(B29)</f>
        <v>180</v>
      </c>
      <c r="C30" s="81">
        <f>(C27)-(C29)</f>
        <v>40</v>
      </c>
      <c r="D30" s="81">
        <f>(D27)-(D29)</f>
        <v>159</v>
      </c>
      <c r="E30" s="81">
        <f>(E27)-(E29)</f>
        <v>210</v>
      </c>
      <c r="F30" s="81">
        <f>(F27)-(F29)</f>
        <v>-88</v>
      </c>
      <c r="G30" s="81">
        <f>E30+F30</f>
        <v>122</v>
      </c>
      <c r="H30" s="81">
        <f>(H27)-(H29)</f>
        <v>73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x14ac:dyDescent="0.2">
      <c r="A31" s="42" t="s">
        <v>72</v>
      </c>
      <c r="B31" s="82">
        <f t="shared" ref="B31:H31" si="1">((B30/B29)*100)</f>
        <v>2.6412325752017609</v>
      </c>
      <c r="C31" s="82">
        <f t="shared" si="1"/>
        <v>2.512562814070352</v>
      </c>
      <c r="D31" s="82">
        <f t="shared" si="1"/>
        <v>1.6130668560413917</v>
      </c>
      <c r="E31" s="82">
        <f t="shared" si="1"/>
        <v>5.1980198019801982</v>
      </c>
      <c r="F31" s="82">
        <f t="shared" si="1"/>
        <v>-9.5444685466377432</v>
      </c>
      <c r="G31" s="82">
        <f t="shared" si="1"/>
        <v>2.4586860137041517</v>
      </c>
      <c r="H31" s="82">
        <f t="shared" si="1"/>
        <v>1.8029142998271179</v>
      </c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x14ac:dyDescent="0.2">
      <c r="A32" s="24"/>
      <c r="B32" s="24"/>
      <c r="C32" s="24"/>
      <c r="D32" s="24"/>
      <c r="E32" s="24"/>
      <c r="F32" s="24"/>
      <c r="G32" s="24"/>
      <c r="H32" s="4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44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x14ac:dyDescent="0.2">
      <c r="A34" s="23" t="s">
        <v>73</v>
      </c>
      <c r="B34" s="23"/>
      <c r="C34" s="23"/>
      <c r="D34" s="23"/>
      <c r="E34" s="23"/>
      <c r="F34" s="23"/>
      <c r="G34" s="23"/>
      <c r="H34" s="23"/>
      <c r="I34" s="45"/>
      <c r="J34" s="45"/>
      <c r="K34" s="45"/>
      <c r="L34" s="45"/>
      <c r="M34" s="46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12 B13:H25 A26:H26 B27:H31">
    <cfRule type="expression" dxfId="7" priority="4">
      <formula>MOD(ROW(),2)=1</formula>
    </cfRule>
  </conditionalFormatting>
  <conditionalFormatting sqref="A14:A25 A31">
    <cfRule type="expression" dxfId="6" priority="3">
      <formula>MOD(ROW(),2)=1</formula>
    </cfRule>
  </conditionalFormatting>
  <conditionalFormatting sqref="A27:A30">
    <cfRule type="expression" dxfId="5" priority="2">
      <formula>MOD(ROW(),2)=1</formula>
    </cfRule>
  </conditionalFormatting>
  <conditionalFormatting sqref="A13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10/14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23" t="s">
        <v>111</v>
      </c>
      <c r="B1" s="124"/>
      <c r="C1" s="124"/>
      <c r="D1" s="124"/>
      <c r="E1" s="124"/>
      <c r="F1" s="124"/>
      <c r="G1" s="124"/>
      <c r="H1" s="48"/>
    </row>
    <row r="2" spans="1:26" x14ac:dyDescent="0.2">
      <c r="A2" s="125"/>
      <c r="B2" s="125"/>
      <c r="C2" s="125"/>
      <c r="D2" s="125"/>
      <c r="E2" s="125"/>
      <c r="F2" s="125"/>
      <c r="G2" s="125"/>
      <c r="H2" s="48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 x14ac:dyDescent="0.2">
      <c r="A3" s="126" t="s">
        <v>74</v>
      </c>
      <c r="B3" s="129" t="s">
        <v>100</v>
      </c>
      <c r="C3" s="130"/>
      <c r="D3" s="130"/>
      <c r="E3" s="130"/>
      <c r="F3" s="130"/>
      <c r="G3" s="131"/>
      <c r="H3" s="50"/>
    </row>
    <row r="4" spans="1:26" x14ac:dyDescent="0.2">
      <c r="A4" s="127"/>
      <c r="B4" s="132"/>
      <c r="C4" s="133"/>
      <c r="D4" s="133"/>
      <c r="E4" s="133"/>
      <c r="F4" s="133"/>
      <c r="G4" s="134"/>
      <c r="H4" s="50"/>
    </row>
    <row r="5" spans="1:26" x14ac:dyDescent="0.2">
      <c r="A5" s="127"/>
      <c r="B5" s="135" t="s">
        <v>112</v>
      </c>
      <c r="C5" s="135" t="s">
        <v>113</v>
      </c>
      <c r="D5" s="138" t="s">
        <v>104</v>
      </c>
      <c r="E5" s="139" t="s">
        <v>114</v>
      </c>
      <c r="F5" s="140"/>
      <c r="G5" s="140"/>
      <c r="H5" s="50"/>
    </row>
    <row r="6" spans="1:26" x14ac:dyDescent="0.2">
      <c r="A6" s="127"/>
      <c r="B6" s="136"/>
      <c r="C6" s="136"/>
      <c r="D6" s="136"/>
      <c r="E6" s="141">
        <v>2014</v>
      </c>
      <c r="F6" s="141">
        <v>2013</v>
      </c>
      <c r="G6" s="121" t="s">
        <v>105</v>
      </c>
      <c r="H6" s="50"/>
    </row>
    <row r="7" spans="1:26" x14ac:dyDescent="0.2">
      <c r="A7" s="128"/>
      <c r="B7" s="137"/>
      <c r="C7" s="137"/>
      <c r="D7" s="137"/>
      <c r="E7" s="142"/>
      <c r="F7" s="142"/>
      <c r="G7" s="122"/>
      <c r="H7" s="50"/>
    </row>
    <row r="8" spans="1:26" x14ac:dyDescent="0.2">
      <c r="A8" s="51"/>
      <c r="B8" s="23"/>
      <c r="C8" s="23"/>
      <c r="D8" s="23"/>
      <c r="E8" s="23"/>
      <c r="F8" s="23"/>
      <c r="G8" s="23"/>
    </row>
    <row r="9" spans="1:26" x14ac:dyDescent="0.2">
      <c r="A9" s="52" t="s">
        <v>75</v>
      </c>
      <c r="B9" s="83">
        <v>662</v>
      </c>
      <c r="C9" s="84">
        <v>511</v>
      </c>
      <c r="D9" s="85">
        <f>IF(AND(C9&gt;0,B9&gt;0),(B9/C9%)-100,"x  ")</f>
        <v>29.549902152641863</v>
      </c>
      <c r="E9" s="83">
        <v>5119</v>
      </c>
      <c r="F9" s="84">
        <v>4965</v>
      </c>
      <c r="G9" s="85">
        <f>IF(AND(F9&gt;0,E9&gt;0),(E9/F9%)-100,"x  ")</f>
        <v>3.1017119838872134</v>
      </c>
      <c r="H9" s="50"/>
    </row>
    <row r="10" spans="1:26" x14ac:dyDescent="0.2">
      <c r="A10" s="56" t="s">
        <v>76</v>
      </c>
      <c r="B10" s="53"/>
      <c r="C10" s="54"/>
      <c r="D10" s="55"/>
      <c r="E10" s="53"/>
      <c r="F10" s="54"/>
      <c r="G10" s="55"/>
      <c r="H10" s="50"/>
    </row>
    <row r="11" spans="1:26" hidden="1" x14ac:dyDescent="0.2">
      <c r="A11" s="56" t="s">
        <v>77</v>
      </c>
      <c r="B11" s="83">
        <v>534</v>
      </c>
      <c r="C11" s="84">
        <v>401</v>
      </c>
      <c r="D11" s="85">
        <f>IF(AND(C11&gt;0,B11&gt;0),(B11/C11%)-100,"x  ")</f>
        <v>33.167082294264333</v>
      </c>
      <c r="E11" s="83">
        <v>4250</v>
      </c>
      <c r="F11" s="84">
        <v>4040</v>
      </c>
      <c r="G11" s="85">
        <f>IF(AND(F11&gt;0,E11&gt;0),(E11/F11%)-100,"x  ")</f>
        <v>5.1980198019801946</v>
      </c>
      <c r="H11" s="50"/>
    </row>
    <row r="12" spans="1:26" hidden="1" x14ac:dyDescent="0.2">
      <c r="A12" s="56" t="s">
        <v>78</v>
      </c>
      <c r="B12" s="83">
        <v>48</v>
      </c>
      <c r="C12" s="84">
        <v>40</v>
      </c>
      <c r="D12" s="85">
        <f>IF(AND(C12&gt;0,B12&gt;0),(B12/C12%)-100,"x  ")</f>
        <v>20</v>
      </c>
      <c r="E12" s="83">
        <v>417</v>
      </c>
      <c r="F12" s="84">
        <v>461</v>
      </c>
      <c r="G12" s="85">
        <f>IF(AND(F12&gt;0,E12&gt;0),(E12/F12%)-100,"x  ")</f>
        <v>-9.544468546637745</v>
      </c>
      <c r="H12" s="50"/>
    </row>
    <row r="13" spans="1:26" x14ac:dyDescent="0.2">
      <c r="A13" s="56" t="s">
        <v>79</v>
      </c>
      <c r="B13" s="83">
        <f>(B11)+(B12)</f>
        <v>582</v>
      </c>
      <c r="C13" s="84">
        <f>(C11)+(C12)</f>
        <v>441</v>
      </c>
      <c r="D13" s="85">
        <f>IF(AND(C13&gt;0,B13&gt;0),(B13/C13%)-100,"x  ")</f>
        <v>31.972789115646265</v>
      </c>
      <c r="E13" s="83">
        <f>(E11)+(E12)</f>
        <v>4667</v>
      </c>
      <c r="F13" s="84">
        <f>(F11)+(F12)</f>
        <v>4501</v>
      </c>
      <c r="G13" s="85">
        <f>IF(AND(F13&gt;0,E13&gt;0),(E13/F13%)-100,"x  ")</f>
        <v>3.6880693179293473</v>
      </c>
      <c r="H13" s="57"/>
    </row>
    <row r="14" spans="1:26" x14ac:dyDescent="0.2">
      <c r="A14" s="56" t="s">
        <v>80</v>
      </c>
      <c r="B14" s="83">
        <v>80</v>
      </c>
      <c r="C14" s="84">
        <v>70</v>
      </c>
      <c r="D14" s="85">
        <f>IF(AND(C14&gt;0,B14&gt;0),(B14/C14%)-100,"x  ")</f>
        <v>14.285714285714292</v>
      </c>
      <c r="E14" s="83">
        <v>452</v>
      </c>
      <c r="F14" s="84">
        <v>464</v>
      </c>
      <c r="G14" s="85">
        <f>IF(AND(F14&gt;0,E14&gt;0),(E14/F14%)-100,"x  ")</f>
        <v>-2.5862068965517153</v>
      </c>
      <c r="H14" s="58"/>
    </row>
    <row r="15" spans="1:26" x14ac:dyDescent="0.2">
      <c r="A15" s="56" t="s">
        <v>81</v>
      </c>
      <c r="B15" s="83">
        <v>42</v>
      </c>
      <c r="C15" s="84">
        <v>34</v>
      </c>
      <c r="D15" s="85">
        <f>IF(AND(C15&gt;0,B15&gt;0),(B15/C15%)-100,"x  ")</f>
        <v>23.52941176470587</v>
      </c>
      <c r="E15" s="83">
        <v>235</v>
      </c>
      <c r="F15" s="84">
        <v>282</v>
      </c>
      <c r="G15" s="85">
        <f>IF(AND(F15&gt;0,E15&gt;0),(E15/F15%)-100,"x  ")</f>
        <v>-16.666666666666657</v>
      </c>
      <c r="H15" s="50"/>
    </row>
    <row r="16" spans="1:26" x14ac:dyDescent="0.2">
      <c r="A16" s="56"/>
      <c r="B16" s="53"/>
      <c r="C16" s="54"/>
      <c r="D16" s="55"/>
      <c r="E16" s="59"/>
      <c r="F16" s="54"/>
      <c r="G16" s="55"/>
      <c r="H16" s="50"/>
    </row>
    <row r="17" spans="1:8" x14ac:dyDescent="0.2">
      <c r="A17" s="52" t="s">
        <v>82</v>
      </c>
      <c r="B17" s="86">
        <v>640.03200000000004</v>
      </c>
      <c r="C17" s="86">
        <v>567.30399999999997</v>
      </c>
      <c r="D17" s="85">
        <f>IF(AND(C17&gt;0,B17&gt;0),(B17/C17%)-100,"x  ")</f>
        <v>12.819934285674009</v>
      </c>
      <c r="E17" s="83">
        <v>4783.6859999999997</v>
      </c>
      <c r="F17" s="84">
        <v>4745.0959999999995</v>
      </c>
      <c r="G17" s="85">
        <f>IF(AND(F17&gt;0,E17&gt;0),(E17/F17%)-100,"x  ")</f>
        <v>0.81326068007896879</v>
      </c>
      <c r="H17" s="50"/>
    </row>
    <row r="18" spans="1:8" hidden="1" x14ac:dyDescent="0.2">
      <c r="A18" s="61" t="s">
        <v>83</v>
      </c>
      <c r="B18" s="86">
        <v>342.63299999999998</v>
      </c>
      <c r="C18" s="86">
        <v>270.71300000000002</v>
      </c>
      <c r="D18" s="85">
        <f>IF(AND(C18&gt;0,B18&gt;0),(B18/C18%)-100,"x  ")</f>
        <v>26.56688079257367</v>
      </c>
      <c r="E18" s="83">
        <v>2848.9789999999998</v>
      </c>
      <c r="F18" s="84">
        <v>2696.0830000000001</v>
      </c>
      <c r="G18" s="85">
        <f>IF(AND(F18&gt;0,E18&gt;0),(E18/F18%)-100,"x  ")</f>
        <v>5.6710420265251287</v>
      </c>
      <c r="H18" s="50"/>
    </row>
    <row r="19" spans="1:8" hidden="1" x14ac:dyDescent="0.2">
      <c r="A19" s="61" t="s">
        <v>84</v>
      </c>
      <c r="B19" s="86">
        <v>45.137999999999998</v>
      </c>
      <c r="C19" s="86">
        <v>38.095999999999997</v>
      </c>
      <c r="D19" s="85">
        <f>IF(AND(C19&gt;0,B19&gt;0),(B19/C19%)-100,"x  ")</f>
        <v>18.484880302393961</v>
      </c>
      <c r="E19" s="83">
        <v>410.97199999999998</v>
      </c>
      <c r="F19" s="84">
        <v>472.048</v>
      </c>
      <c r="G19" s="85">
        <f>IF(AND(F19&gt;0,E19&gt;0),(E19/F19%)-100,"x  ")</f>
        <v>-12.938514727315876</v>
      </c>
      <c r="H19" s="50"/>
    </row>
    <row r="20" spans="1:8" x14ac:dyDescent="0.2">
      <c r="A20" s="61" t="s">
        <v>85</v>
      </c>
      <c r="B20" s="87">
        <f>(B18)+(B19)</f>
        <v>387.77099999999996</v>
      </c>
      <c r="C20" s="87">
        <f>(C18)+(C19)</f>
        <v>308.80900000000003</v>
      </c>
      <c r="D20" s="85">
        <f>IF(AND(C20&gt;0,B20&gt;0),(B20/C20%)-100,"x  ")</f>
        <v>25.569850619638657</v>
      </c>
      <c r="E20" s="83">
        <f>(E18)+(E19)</f>
        <v>3259.951</v>
      </c>
      <c r="F20" s="84">
        <f>(F18)+(F19)</f>
        <v>3168.1310000000003</v>
      </c>
      <c r="G20" s="85">
        <f>IF(AND(F20&gt;0,E20&gt;0),(E20/F20%)-100,"x  ")</f>
        <v>2.8982387407591261</v>
      </c>
      <c r="H20" s="57"/>
    </row>
    <row r="21" spans="1:8" x14ac:dyDescent="0.2">
      <c r="A21" s="61" t="s">
        <v>86</v>
      </c>
      <c r="B21" s="86">
        <v>252.261</v>
      </c>
      <c r="C21" s="86">
        <v>258.495</v>
      </c>
      <c r="D21" s="85">
        <f>IF(AND(C21&gt;0,B21&gt;0),(B21/C21%)-100,"x  ")</f>
        <v>-2.4116520629025757</v>
      </c>
      <c r="E21" s="83">
        <v>1523.7349999999999</v>
      </c>
      <c r="F21" s="84">
        <v>1576.9649999999999</v>
      </c>
      <c r="G21" s="85">
        <f>IF(AND(F21&gt;0,E21&gt;0),(E21/F21%)-100,"x  ")</f>
        <v>-3.3754712374719702</v>
      </c>
      <c r="H21" s="50"/>
    </row>
    <row r="22" spans="1:8" x14ac:dyDescent="0.2">
      <c r="A22" s="56"/>
      <c r="B22" s="59"/>
      <c r="C22" s="62"/>
      <c r="D22" s="55"/>
      <c r="E22" s="59"/>
      <c r="F22" s="54"/>
      <c r="G22" s="55"/>
      <c r="H22" s="50"/>
    </row>
    <row r="23" spans="1:8" x14ac:dyDescent="0.2">
      <c r="A23" s="52" t="s">
        <v>87</v>
      </c>
      <c r="B23" s="86">
        <v>176.38399999999999</v>
      </c>
      <c r="C23" s="86">
        <v>149.78100000000001</v>
      </c>
      <c r="D23" s="85">
        <f>IF(AND(C23&gt;0,B23&gt;0),(B23/C23%)-100,"x  ")</f>
        <v>17.761264779911983</v>
      </c>
      <c r="E23" s="83">
        <v>1282.413</v>
      </c>
      <c r="F23" s="84">
        <v>1259.7639999999999</v>
      </c>
      <c r="G23" s="85">
        <f>IF(AND(F23&gt;0,E23&gt;0),(E23/F23%)-100,"x  ")</f>
        <v>1.7978764276483616</v>
      </c>
      <c r="H23" s="50"/>
    </row>
    <row r="24" spans="1:8" x14ac:dyDescent="0.2">
      <c r="A24" s="56" t="s">
        <v>88</v>
      </c>
      <c r="B24" s="63"/>
      <c r="C24" s="64"/>
      <c r="D24" s="55"/>
      <c r="E24" s="63"/>
      <c r="F24" s="64"/>
      <c r="G24" s="55"/>
      <c r="H24" s="50"/>
    </row>
    <row r="25" spans="1:8" hidden="1" x14ac:dyDescent="0.2">
      <c r="A25" s="61" t="s">
        <v>89</v>
      </c>
      <c r="B25" s="86">
        <v>91.081000000000003</v>
      </c>
      <c r="C25" s="86">
        <v>69.277000000000001</v>
      </c>
      <c r="D25" s="85">
        <f>IF(AND(C25&gt;0,B25&gt;0),(B25/C25%)-100,"x  ")</f>
        <v>31.473649263103198</v>
      </c>
      <c r="E25" s="83">
        <v>757.51199999999994</v>
      </c>
      <c r="F25" s="84">
        <v>694.34199999999998</v>
      </c>
      <c r="G25" s="85">
        <f>IF(AND(F25&gt;0,E25&gt;0),(E25/F25%)-100,"x  ")</f>
        <v>9.0978221107177717</v>
      </c>
      <c r="H25" s="50"/>
    </row>
    <row r="26" spans="1:8" hidden="1" x14ac:dyDescent="0.2">
      <c r="A26" s="61" t="s">
        <v>90</v>
      </c>
      <c r="B26" s="86">
        <v>14.749000000000001</v>
      </c>
      <c r="C26" s="86">
        <v>10.75</v>
      </c>
      <c r="D26" s="85">
        <f>IF(AND(C26&gt;0,B26&gt;0),(B26/C26%)-100,"x  ")</f>
        <v>37.200000000000017</v>
      </c>
      <c r="E26" s="83">
        <v>115.73099999999999</v>
      </c>
      <c r="F26" s="84">
        <v>131.715</v>
      </c>
      <c r="G26" s="85">
        <f>IF(AND(F26&gt;0,E26&gt;0),(E26/F26%)-100,"x  ")</f>
        <v>-12.135292107960382</v>
      </c>
      <c r="H26" s="50"/>
    </row>
    <row r="27" spans="1:8" x14ac:dyDescent="0.2">
      <c r="A27" s="56" t="s">
        <v>79</v>
      </c>
      <c r="B27" s="86">
        <f>(B25)+(B26)</f>
        <v>105.83</v>
      </c>
      <c r="C27" s="86">
        <f>(C25)+(C26)</f>
        <v>80.027000000000001</v>
      </c>
      <c r="D27" s="85">
        <f>IF(AND(C27&gt;0,B27&gt;0),(B27/C27%)-100,"x  ")</f>
        <v>32.242868032039183</v>
      </c>
      <c r="E27" s="83">
        <f>(E25)+(E26)</f>
        <v>873.24299999999994</v>
      </c>
      <c r="F27" s="84">
        <f>(F25)+(F26)</f>
        <v>826.05700000000002</v>
      </c>
      <c r="G27" s="85">
        <f>IF(AND(F27&gt;0,E27&gt;0),(E27/F27%)-100,"x  ")</f>
        <v>5.7121966159720188</v>
      </c>
      <c r="H27" s="57"/>
    </row>
    <row r="28" spans="1:8" x14ac:dyDescent="0.2">
      <c r="A28" s="56" t="s">
        <v>80</v>
      </c>
      <c r="B28" s="86">
        <v>70.554000000000002</v>
      </c>
      <c r="C28" s="86">
        <v>69.754000000000005</v>
      </c>
      <c r="D28" s="85">
        <f>IF(AND(C28&gt;0,B28&gt;0),(B28/C28%)-100,"x  ")</f>
        <v>1.1468876336840879</v>
      </c>
      <c r="E28" s="83">
        <v>409.17</v>
      </c>
      <c r="F28" s="84">
        <v>433.70699999999999</v>
      </c>
      <c r="G28" s="85">
        <f>IF(AND(F28&gt;0,E28&gt;0),(E28/F28%)-100,"x  ")</f>
        <v>-5.6575061043515404</v>
      </c>
      <c r="H28" s="50"/>
    </row>
    <row r="29" spans="1:8" x14ac:dyDescent="0.2">
      <c r="A29" s="56"/>
      <c r="B29" s="59"/>
      <c r="C29" s="62"/>
      <c r="D29" s="55"/>
      <c r="E29" s="59"/>
      <c r="F29" s="54"/>
      <c r="G29" s="55"/>
      <c r="H29" s="50"/>
    </row>
    <row r="30" spans="1:8" x14ac:dyDescent="0.2">
      <c r="A30" s="52" t="s">
        <v>47</v>
      </c>
      <c r="B30" s="86">
        <v>1296</v>
      </c>
      <c r="C30" s="86">
        <v>1081</v>
      </c>
      <c r="D30" s="85">
        <f>IF(AND(C30&gt;0,B30&gt;0),(B30/C30%)-100,"x  ")</f>
        <v>19.888991674375575</v>
      </c>
      <c r="E30" s="83">
        <v>9206</v>
      </c>
      <c r="F30" s="84">
        <v>9011</v>
      </c>
      <c r="G30" s="85">
        <f>IF(AND(F30&gt;0,E30&gt;0),(E30/F30%)-100,"x  ")</f>
        <v>2.1640217511929905</v>
      </c>
      <c r="H30" s="50"/>
    </row>
    <row r="31" spans="1:8" x14ac:dyDescent="0.2">
      <c r="A31" s="56" t="s">
        <v>91</v>
      </c>
      <c r="B31" s="65"/>
      <c r="C31" s="66"/>
      <c r="D31" s="55"/>
      <c r="E31" s="65"/>
      <c r="F31" s="54"/>
      <c r="G31" s="55"/>
      <c r="H31" s="58"/>
    </row>
    <row r="32" spans="1:8" hidden="1" x14ac:dyDescent="0.2">
      <c r="A32" s="61" t="s">
        <v>89</v>
      </c>
      <c r="B32" s="60"/>
      <c r="C32" s="60"/>
      <c r="D32" s="55"/>
      <c r="E32" s="53"/>
      <c r="F32" s="54"/>
      <c r="G32" s="55"/>
      <c r="H32" s="50"/>
    </row>
    <row r="33" spans="1:8" hidden="1" x14ac:dyDescent="0.2">
      <c r="A33" s="61" t="s">
        <v>90</v>
      </c>
      <c r="B33" s="60"/>
      <c r="C33" s="60"/>
      <c r="D33" s="55"/>
      <c r="E33" s="53"/>
      <c r="F33" s="54"/>
      <c r="G33" s="55"/>
      <c r="H33" s="50"/>
    </row>
    <row r="34" spans="1:8" x14ac:dyDescent="0.2">
      <c r="A34" s="67" t="s">
        <v>92</v>
      </c>
      <c r="B34" s="86">
        <f>B11+(B12*2)</f>
        <v>630</v>
      </c>
      <c r="C34" s="86">
        <f>C11+(C12*2)</f>
        <v>481</v>
      </c>
      <c r="D34" s="85">
        <f>IF(AND(C34&gt;0,B34&gt;0),(B34/C34%)-100,"x  ")</f>
        <v>30.977130977130997</v>
      </c>
      <c r="E34" s="83">
        <f>E11+(E12*2)</f>
        <v>5084</v>
      </c>
      <c r="F34" s="84">
        <f>F11+(F12*2)</f>
        <v>4962</v>
      </c>
      <c r="G34" s="85">
        <f>IF(AND(F34&gt;0,E34&gt;0),(E34/F34%)-100,"x  ")</f>
        <v>2.4586860137041526</v>
      </c>
      <c r="H34" s="57"/>
    </row>
    <row r="35" spans="1:8" x14ac:dyDescent="0.2">
      <c r="A35" s="68" t="s">
        <v>93</v>
      </c>
      <c r="B35" s="86">
        <f>(B30)-(B34)</f>
        <v>666</v>
      </c>
      <c r="C35" s="86">
        <f>(C30)-(C34)</f>
        <v>600</v>
      </c>
      <c r="D35" s="85">
        <f>IF(AND(C35&gt;0,B35&gt;0),(B35/C35%)-100,"x  ")</f>
        <v>11</v>
      </c>
      <c r="E35" s="83">
        <f>(E30)-(E34)</f>
        <v>4122</v>
      </c>
      <c r="F35" s="84">
        <f>(F30)-(F34)</f>
        <v>4049</v>
      </c>
      <c r="G35" s="85">
        <f>IF(AND(F35&gt;0,E35&gt;0),(E35/F35%)-100,"x  ")</f>
        <v>1.8029142998271084</v>
      </c>
      <c r="H35" s="58"/>
    </row>
    <row r="36" spans="1:8" x14ac:dyDescent="0.2">
      <c r="A36" s="56" t="s">
        <v>94</v>
      </c>
      <c r="B36" s="86">
        <v>195</v>
      </c>
      <c r="C36" s="86">
        <v>284</v>
      </c>
      <c r="D36" s="85">
        <f>IF(AND(C36&gt;0,B36&gt;0),(B36/C36%)-100,"x  ")</f>
        <v>-31.338028169014081</v>
      </c>
      <c r="E36" s="83">
        <v>1471</v>
      </c>
      <c r="F36" s="84">
        <v>1891</v>
      </c>
      <c r="G36" s="85">
        <f>IF(AND(F36&gt;0,E36&gt;0),(E36/F36%)-100,"x  ")</f>
        <v>-22.210470650449494</v>
      </c>
      <c r="H36" s="50"/>
    </row>
    <row r="37" spans="1:8" x14ac:dyDescent="0.2">
      <c r="A37" s="56"/>
      <c r="B37" s="59"/>
      <c r="C37" s="62"/>
      <c r="D37" s="55"/>
      <c r="E37" s="59"/>
      <c r="F37" s="54"/>
      <c r="G37" s="55"/>
      <c r="H37" s="50"/>
    </row>
    <row r="38" spans="1:8" x14ac:dyDescent="0.2">
      <c r="A38" s="52" t="s">
        <v>95</v>
      </c>
      <c r="B38" s="87">
        <v>120.37</v>
      </c>
      <c r="C38" s="87">
        <v>107.899</v>
      </c>
      <c r="D38" s="85">
        <f>IF(AND(C38&gt;0,B38&gt;0),(B38/C38%)-100,"x  ")</f>
        <v>11.558031121697141</v>
      </c>
      <c r="E38" s="83">
        <v>898.947</v>
      </c>
      <c r="F38" s="84">
        <v>900.59</v>
      </c>
      <c r="G38" s="85">
        <f>IF(AND(F38&gt;0,E38&gt;0),(E38/F38%)-100,"x  ")</f>
        <v>-0.18243595864933582</v>
      </c>
      <c r="H38" s="50"/>
    </row>
    <row r="39" spans="1:8" x14ac:dyDescent="0.2">
      <c r="A39" s="56" t="s">
        <v>91</v>
      </c>
      <c r="B39" s="63"/>
      <c r="C39" s="64"/>
      <c r="D39" s="55"/>
      <c r="E39" s="63"/>
      <c r="F39" s="64"/>
      <c r="G39" s="55"/>
      <c r="H39" s="50"/>
    </row>
    <row r="40" spans="1:8" hidden="1" x14ac:dyDescent="0.2">
      <c r="A40" s="61" t="s">
        <v>89</v>
      </c>
      <c r="B40" s="86">
        <v>64.259</v>
      </c>
      <c r="C40" s="86">
        <v>52.158999999999999</v>
      </c>
      <c r="D40" s="85">
        <f>IF(AND(C40&gt;0,B40&gt;0),(B40/C40%)-100,"x  ")</f>
        <v>23.19829751337258</v>
      </c>
      <c r="E40" s="83">
        <v>532.74199999999996</v>
      </c>
      <c r="F40" s="84">
        <v>509.44900000000001</v>
      </c>
      <c r="G40" s="85">
        <f>IF(AND(F40&gt;0,E40&gt;0),(E40/F40%)-100,"x  ")</f>
        <v>4.5721946652167134</v>
      </c>
      <c r="H40" s="50"/>
    </row>
    <row r="41" spans="1:8" hidden="1" x14ac:dyDescent="0.2">
      <c r="A41" s="61" t="s">
        <v>90</v>
      </c>
      <c r="B41" s="86">
        <v>8.99</v>
      </c>
      <c r="C41" s="86">
        <v>7.8250000000000002</v>
      </c>
      <c r="D41" s="85">
        <f>IF(AND(C41&gt;0,B41&gt;0),(B41/C41%)-100,"x  ")</f>
        <v>14.888178913738017</v>
      </c>
      <c r="E41" s="83">
        <v>80.078999999999994</v>
      </c>
      <c r="F41" s="84">
        <v>89.873999999999995</v>
      </c>
      <c r="G41" s="85">
        <f>IF(AND(F41&gt;0,E41&gt;0),(E41/F41%)-100,"x  ")</f>
        <v>-10.89859136123907</v>
      </c>
      <c r="H41" s="50"/>
    </row>
    <row r="42" spans="1:8" x14ac:dyDescent="0.2">
      <c r="A42" s="56" t="s">
        <v>92</v>
      </c>
      <c r="B42" s="87">
        <f>(B40)+(B41)</f>
        <v>73.248999999999995</v>
      </c>
      <c r="C42" s="87">
        <f>(C40)+(C41)</f>
        <v>59.984000000000002</v>
      </c>
      <c r="D42" s="85">
        <f>IF(AND(C42&gt;0,B42&gt;0),(B42/C42%)-100,"x  ")</f>
        <v>22.114230461456373</v>
      </c>
      <c r="E42" s="83">
        <f>(E40)+(E41)</f>
        <v>612.82099999999991</v>
      </c>
      <c r="F42" s="84">
        <f>(F40)+(F41)</f>
        <v>599.32299999999998</v>
      </c>
      <c r="G42" s="85">
        <f>IF(AND(F42&gt;0,E42&gt;0),(E42/F42%)-100,"x  ")</f>
        <v>2.2522079079227666</v>
      </c>
      <c r="H42" s="57"/>
    </row>
    <row r="43" spans="1:8" x14ac:dyDescent="0.2">
      <c r="A43" s="68" t="s">
        <v>93</v>
      </c>
      <c r="B43" s="86">
        <v>47.121000000000002</v>
      </c>
      <c r="C43" s="86">
        <v>47.914999999999999</v>
      </c>
      <c r="D43" s="85">
        <f>IF(AND(C43&gt;0,B43&gt;0),(B43/C43%)-100,"x  ")</f>
        <v>-1.6571011165605682</v>
      </c>
      <c r="E43" s="83">
        <v>286.12599999999998</v>
      </c>
      <c r="F43" s="84">
        <v>301.267</v>
      </c>
      <c r="G43" s="85">
        <f>IF(AND(F43&gt;0,E43&gt;0),(E43/F43%)-100,"x  ")</f>
        <v>-5.0257744791165351</v>
      </c>
      <c r="H43" s="50"/>
    </row>
    <row r="44" spans="1:8" x14ac:dyDescent="0.2">
      <c r="A44" s="56" t="s">
        <v>94</v>
      </c>
      <c r="B44" s="86">
        <v>15.500999999999999</v>
      </c>
      <c r="C44" s="86">
        <v>24.719000000000001</v>
      </c>
      <c r="D44" s="85">
        <f>IF(AND(C44&gt;0,B44&gt;0),(B44/C44%)-100,"x  ")</f>
        <v>-37.291152554715005</v>
      </c>
      <c r="E44" s="83">
        <v>121.446</v>
      </c>
      <c r="F44" s="84">
        <v>159.46899999999999</v>
      </c>
      <c r="G44" s="85">
        <f>IF(AND(F44&gt;0,E44&gt;0),(E44/F44%)-100,"x  ")</f>
        <v>-23.843505634323904</v>
      </c>
      <c r="H44" s="50"/>
    </row>
    <row r="45" spans="1:8" x14ac:dyDescent="0.2">
      <c r="A45" s="56"/>
      <c r="B45" s="59"/>
      <c r="C45" s="62"/>
      <c r="D45" s="55"/>
      <c r="E45" s="59"/>
      <c r="F45" s="54"/>
      <c r="G45" s="55"/>
      <c r="H45" s="50"/>
    </row>
    <row r="46" spans="1:8" x14ac:dyDescent="0.2">
      <c r="A46" s="52" t="s">
        <v>96</v>
      </c>
      <c r="B46" s="87">
        <v>5204</v>
      </c>
      <c r="C46" s="87">
        <v>4397</v>
      </c>
      <c r="D46" s="85">
        <f>IF(AND(C46&gt;0,B46&gt;0),(B46/C46%)-100,"x  ")</f>
        <v>18.353422788264723</v>
      </c>
      <c r="E46" s="83">
        <v>37761</v>
      </c>
      <c r="F46" s="84">
        <v>37947</v>
      </c>
      <c r="G46" s="85">
        <f>IF(AND(F46&gt;0,E46&gt;0),(E46/F46%)-100,"x  ")</f>
        <v>-0.49015732468970441</v>
      </c>
      <c r="H46" s="50"/>
    </row>
    <row r="47" spans="1:8" x14ac:dyDescent="0.2">
      <c r="A47" s="56" t="s">
        <v>91</v>
      </c>
      <c r="B47" s="53"/>
      <c r="C47" s="54"/>
      <c r="D47" s="55"/>
      <c r="E47" s="53"/>
      <c r="F47" s="54"/>
      <c r="G47" s="55"/>
      <c r="H47" s="50"/>
    </row>
    <row r="48" spans="1:8" hidden="1" x14ac:dyDescent="0.2">
      <c r="A48" s="61" t="s">
        <v>89</v>
      </c>
      <c r="B48" s="86">
        <v>2773</v>
      </c>
      <c r="C48" s="86">
        <v>2161</v>
      </c>
      <c r="D48" s="85">
        <f>IF(AND(C48&gt;0,B48&gt;0),(B48/C48%)-100,"x  ")</f>
        <v>28.320222119389172</v>
      </c>
      <c r="E48" s="83">
        <v>22463</v>
      </c>
      <c r="F48" s="84">
        <v>21416</v>
      </c>
      <c r="G48" s="85">
        <f>IF(AND(F48&gt;0,E48&gt;0),(E48/F48%)-100,"x  ")</f>
        <v>4.8888681359731123</v>
      </c>
      <c r="H48" s="50"/>
    </row>
    <row r="49" spans="1:8" hidden="1" x14ac:dyDescent="0.2">
      <c r="A49" s="61" t="s">
        <v>90</v>
      </c>
      <c r="B49" s="86">
        <v>376</v>
      </c>
      <c r="C49" s="86">
        <v>333</v>
      </c>
      <c r="D49" s="85">
        <f>IF(AND(C49&gt;0,B49&gt;0),(B49/C49%)-100,"x  ")</f>
        <v>12.912912912912915</v>
      </c>
      <c r="E49" s="83">
        <v>3446</v>
      </c>
      <c r="F49" s="84">
        <v>3805</v>
      </c>
      <c r="G49" s="85">
        <f>IF(AND(F49&gt;0,E49&gt;0),(E49/F49%)-100,"x  ")</f>
        <v>-9.4349540078843575</v>
      </c>
      <c r="H49" s="50"/>
    </row>
    <row r="50" spans="1:8" x14ac:dyDescent="0.2">
      <c r="A50" s="56" t="s">
        <v>92</v>
      </c>
      <c r="B50" s="86">
        <f>(B48)+(B49)</f>
        <v>3149</v>
      </c>
      <c r="C50" s="86">
        <f>(C48)+(C49)</f>
        <v>2494</v>
      </c>
      <c r="D50" s="85">
        <f>IF(AND(C50&gt;0,B50&gt;0),(B50/C50%)-100,"x  ")</f>
        <v>26.263031275060143</v>
      </c>
      <c r="E50" s="83">
        <f>(E48)+(E49)</f>
        <v>25909</v>
      </c>
      <c r="F50" s="84">
        <f>(F48)+(F49)</f>
        <v>25221</v>
      </c>
      <c r="G50" s="85">
        <f>IF(AND(F50&gt;0,E50&gt;0),(E50/F50%)-100,"x  ")</f>
        <v>2.7278854922485181</v>
      </c>
      <c r="H50" s="57"/>
    </row>
    <row r="51" spans="1:8" x14ac:dyDescent="0.2">
      <c r="A51" s="68" t="s">
        <v>93</v>
      </c>
      <c r="B51" s="86">
        <v>2055</v>
      </c>
      <c r="C51" s="86">
        <v>1903</v>
      </c>
      <c r="D51" s="85">
        <f>IF(AND(C51&gt;0,B51&gt;0),(B51/C51%)-100,"x  ")</f>
        <v>7.9873883342091432</v>
      </c>
      <c r="E51" s="83">
        <v>11852</v>
      </c>
      <c r="F51" s="84">
        <v>12726</v>
      </c>
      <c r="G51" s="85">
        <f>IF(AND(F51&gt;0,E51&gt;0),(E51/F51%)-100,"x  ")</f>
        <v>-6.8678296401068764</v>
      </c>
      <c r="H51" s="50"/>
    </row>
    <row r="52" spans="1:8" x14ac:dyDescent="0.2">
      <c r="A52" s="69" t="s">
        <v>94</v>
      </c>
      <c r="B52" s="88">
        <v>608</v>
      </c>
      <c r="C52" s="88">
        <v>924</v>
      </c>
      <c r="D52" s="89">
        <f>IF(AND(C52&gt;0,B52&gt;0),(B52/C52%)-100,"x  ")</f>
        <v>-34.199134199134207</v>
      </c>
      <c r="E52" s="90">
        <v>4732</v>
      </c>
      <c r="F52" s="91">
        <v>6323</v>
      </c>
      <c r="G52" s="89">
        <f>IF(AND(F52&gt;0,E52&gt;0),(E52/F52%)-100,"x  ")</f>
        <v>-25.162106594970737</v>
      </c>
      <c r="H52" s="50"/>
    </row>
    <row r="53" spans="1:8" x14ac:dyDescent="0.2">
      <c r="H53" s="50"/>
    </row>
    <row r="54" spans="1:8" x14ac:dyDescent="0.2">
      <c r="A54" t="s">
        <v>73</v>
      </c>
      <c r="H54" s="70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10/14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3" t="s">
        <v>99</v>
      </c>
      <c r="B1" s="144"/>
      <c r="C1" s="144"/>
      <c r="D1" s="144"/>
      <c r="E1" s="144"/>
      <c r="F1" s="144"/>
      <c r="G1" s="144"/>
      <c r="H1" s="145"/>
    </row>
    <row r="2" spans="1:8" ht="15" customHeight="1" x14ac:dyDescent="0.2">
      <c r="A2" s="143" t="s">
        <v>115</v>
      </c>
      <c r="B2" s="143"/>
      <c r="C2" s="143"/>
      <c r="D2" s="143"/>
      <c r="E2" s="143"/>
      <c r="F2" s="143"/>
      <c r="G2" s="143"/>
      <c r="H2" s="145"/>
    </row>
    <row r="3" spans="1:8" x14ac:dyDescent="0.2">
      <c r="A3" s="71"/>
      <c r="B3" s="71"/>
      <c r="C3" s="71"/>
      <c r="D3" s="71"/>
      <c r="E3" s="71"/>
      <c r="F3" s="71"/>
      <c r="G3" s="71"/>
    </row>
    <row r="4" spans="1:8" x14ac:dyDescent="0.2">
      <c r="A4" s="71"/>
      <c r="B4" s="71"/>
      <c r="C4" s="71"/>
      <c r="D4" s="71"/>
      <c r="E4" s="71"/>
      <c r="F4" s="71"/>
      <c r="G4" s="71"/>
    </row>
    <row r="5" spans="1:8" x14ac:dyDescent="0.2">
      <c r="A5" s="71"/>
      <c r="B5" s="71"/>
      <c r="C5" s="71"/>
      <c r="D5" s="71"/>
      <c r="E5" s="71"/>
      <c r="F5" s="71"/>
      <c r="G5" s="71"/>
    </row>
    <row r="6" spans="1:8" x14ac:dyDescent="0.2">
      <c r="A6" s="71"/>
      <c r="B6" s="71"/>
      <c r="C6" s="71"/>
      <c r="D6" s="71"/>
      <c r="E6" s="71"/>
      <c r="F6" s="71"/>
      <c r="G6" s="71"/>
    </row>
    <row r="7" spans="1:8" x14ac:dyDescent="0.2">
      <c r="A7" s="71"/>
      <c r="B7" s="71"/>
      <c r="C7" s="71"/>
      <c r="D7" s="71"/>
      <c r="E7" s="71"/>
      <c r="F7" s="71"/>
      <c r="G7" s="71"/>
    </row>
    <row r="8" spans="1:8" ht="14.25" x14ac:dyDescent="0.2">
      <c r="A8" s="71"/>
      <c r="B8" s="71"/>
      <c r="C8" s="71"/>
      <c r="D8" s="72"/>
      <c r="E8" s="71"/>
      <c r="F8" s="71"/>
      <c r="G8" s="71"/>
    </row>
    <row r="9" spans="1:8" x14ac:dyDescent="0.2">
      <c r="A9" s="71"/>
      <c r="B9" s="71"/>
      <c r="C9" s="71"/>
      <c r="D9" s="71"/>
      <c r="E9" s="71"/>
      <c r="F9" s="71"/>
      <c r="G9" s="71"/>
    </row>
    <row r="10" spans="1:8" x14ac:dyDescent="0.2">
      <c r="A10" s="71"/>
      <c r="B10" s="71"/>
      <c r="C10" s="71"/>
      <c r="D10" s="71"/>
      <c r="E10" s="71"/>
      <c r="F10" s="71"/>
      <c r="G10" s="71"/>
    </row>
    <row r="11" spans="1:8" x14ac:dyDescent="0.2">
      <c r="A11" s="71"/>
      <c r="B11" s="71"/>
      <c r="C11" s="71"/>
      <c r="D11" s="71"/>
      <c r="E11" s="71"/>
      <c r="F11" s="71"/>
      <c r="G11" s="71"/>
    </row>
    <row r="12" spans="1:8" x14ac:dyDescent="0.2">
      <c r="A12" s="71"/>
      <c r="B12" s="71"/>
      <c r="C12" s="71"/>
      <c r="D12" s="71"/>
      <c r="E12" s="71"/>
      <c r="F12" s="71"/>
      <c r="G12" s="71"/>
    </row>
    <row r="13" spans="1:8" x14ac:dyDescent="0.2">
      <c r="A13" s="71"/>
      <c r="B13" s="71"/>
      <c r="C13" s="71"/>
      <c r="D13" s="71"/>
      <c r="E13" s="71"/>
      <c r="F13" s="71"/>
      <c r="G13" s="71"/>
    </row>
    <row r="14" spans="1:8" x14ac:dyDescent="0.2">
      <c r="A14" s="71"/>
      <c r="B14" s="71"/>
      <c r="C14" s="71"/>
      <c r="D14" s="71"/>
      <c r="E14" s="71"/>
      <c r="F14" s="71"/>
      <c r="G14" s="71"/>
    </row>
    <row r="15" spans="1:8" x14ac:dyDescent="0.2">
      <c r="A15" s="71"/>
      <c r="B15" s="71"/>
      <c r="C15" s="71"/>
      <c r="D15" s="71"/>
      <c r="E15" s="71"/>
      <c r="F15" s="71"/>
      <c r="G15" s="71"/>
    </row>
    <row r="16" spans="1:8" x14ac:dyDescent="0.2">
      <c r="A16" s="71"/>
      <c r="B16" s="71"/>
      <c r="C16" s="71"/>
      <c r="D16" s="71"/>
      <c r="E16" s="71"/>
      <c r="F16" s="71"/>
      <c r="G16" s="71"/>
    </row>
    <row r="17" spans="1:7" x14ac:dyDescent="0.2">
      <c r="A17" s="71"/>
      <c r="B17" s="71"/>
      <c r="C17" s="71"/>
      <c r="D17" s="71"/>
      <c r="E17" s="71"/>
      <c r="F17" s="71"/>
      <c r="G17" s="71"/>
    </row>
    <row r="18" spans="1:7" x14ac:dyDescent="0.2">
      <c r="A18" s="71"/>
      <c r="B18" s="71"/>
      <c r="C18" s="71"/>
      <c r="D18" s="71"/>
      <c r="E18" s="71"/>
      <c r="F18" s="71"/>
      <c r="G18" s="71"/>
    </row>
    <row r="19" spans="1:7" x14ac:dyDescent="0.2">
      <c r="A19" s="71"/>
      <c r="B19" s="71"/>
      <c r="C19" s="71"/>
      <c r="D19" s="71"/>
      <c r="E19" s="71"/>
      <c r="F19" s="71"/>
      <c r="G19" s="71"/>
    </row>
    <row r="20" spans="1:7" x14ac:dyDescent="0.2">
      <c r="A20" s="71"/>
      <c r="B20" s="71"/>
      <c r="C20" s="71"/>
      <c r="D20" s="71"/>
      <c r="E20" s="71"/>
      <c r="F20" s="71"/>
      <c r="G20" s="71"/>
    </row>
    <row r="21" spans="1:7" x14ac:dyDescent="0.2">
      <c r="A21" s="71"/>
      <c r="B21" s="71"/>
      <c r="C21" s="71"/>
      <c r="D21" s="71"/>
      <c r="E21" s="71"/>
      <c r="F21" s="71"/>
      <c r="G21" s="71"/>
    </row>
    <row r="22" spans="1:7" x14ac:dyDescent="0.2">
      <c r="A22" s="71"/>
      <c r="B22" s="71"/>
      <c r="C22" s="71"/>
      <c r="D22" s="71"/>
      <c r="E22" s="71"/>
      <c r="F22" s="71"/>
      <c r="G22" s="71"/>
    </row>
    <row r="23" spans="1:7" x14ac:dyDescent="0.2">
      <c r="A23" s="71"/>
      <c r="B23" s="71"/>
      <c r="C23" s="71"/>
      <c r="D23" s="71"/>
      <c r="E23" s="71"/>
      <c r="F23" s="71"/>
      <c r="G23" s="71"/>
    </row>
    <row r="24" spans="1:7" x14ac:dyDescent="0.2">
      <c r="A24" s="71"/>
      <c r="B24" s="71"/>
      <c r="C24" s="71"/>
      <c r="D24" s="71"/>
      <c r="E24" s="71"/>
      <c r="F24" s="71"/>
      <c r="G24" s="71"/>
    </row>
    <row r="25" spans="1:7" x14ac:dyDescent="0.2">
      <c r="A25" s="71"/>
      <c r="B25" s="71"/>
      <c r="C25" s="71"/>
      <c r="D25" s="71"/>
      <c r="E25" s="71"/>
      <c r="F25" s="71"/>
      <c r="G25" s="71"/>
    </row>
    <row r="26" spans="1:7" x14ac:dyDescent="0.2">
      <c r="A26" s="71"/>
      <c r="B26" s="71"/>
      <c r="C26" s="71"/>
      <c r="D26" s="71"/>
      <c r="E26" s="71"/>
      <c r="F26" s="71"/>
      <c r="G26" s="71"/>
    </row>
    <row r="27" spans="1:7" x14ac:dyDescent="0.2">
      <c r="A27" s="71"/>
      <c r="B27" s="71"/>
      <c r="C27" s="71"/>
      <c r="D27" s="71"/>
      <c r="E27" s="71"/>
      <c r="F27" s="71"/>
      <c r="G27" s="71"/>
    </row>
    <row r="28" spans="1:7" x14ac:dyDescent="0.2">
      <c r="A28" s="71"/>
      <c r="B28" s="71"/>
      <c r="C28" s="71"/>
      <c r="D28" s="71"/>
      <c r="E28" s="71"/>
      <c r="F28" s="71"/>
      <c r="G28" s="71"/>
    </row>
    <row r="29" spans="1:7" x14ac:dyDescent="0.2">
      <c r="B29" s="71"/>
      <c r="C29" s="71"/>
      <c r="D29" s="71"/>
      <c r="E29" s="71"/>
      <c r="F29" s="71"/>
      <c r="G29" s="71"/>
    </row>
    <row r="30" spans="1:7" x14ac:dyDescent="0.2">
      <c r="A30" s="71"/>
      <c r="B30" s="71"/>
      <c r="C30" s="71"/>
      <c r="D30" s="71"/>
      <c r="E30" s="71"/>
      <c r="F30" s="71"/>
      <c r="G30" s="71"/>
    </row>
    <row r="31" spans="1:7" x14ac:dyDescent="0.2">
      <c r="A31" s="24" t="s">
        <v>97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10/14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1"/>
    </row>
    <row r="2" spans="1:26" ht="14.25" x14ac:dyDescent="0.2">
      <c r="A2" s="146" t="s">
        <v>116</v>
      </c>
      <c r="B2" s="107"/>
      <c r="C2" s="107"/>
      <c r="D2" s="107"/>
      <c r="E2" s="107"/>
      <c r="F2" s="107"/>
      <c r="G2" s="107"/>
      <c r="H2" s="107"/>
      <c r="I2" s="72" t="s">
        <v>101</v>
      </c>
      <c r="M2" s="92" t="s">
        <v>117</v>
      </c>
    </row>
    <row r="3" spans="1:26" x14ac:dyDescent="0.2">
      <c r="A3" s="73"/>
      <c r="B3" s="27" t="s">
        <v>118</v>
      </c>
      <c r="C3" s="27" t="s">
        <v>119</v>
      </c>
      <c r="D3" s="27" t="s">
        <v>120</v>
      </c>
      <c r="E3" s="27" t="s">
        <v>121</v>
      </c>
      <c r="F3" s="28" t="s">
        <v>122</v>
      </c>
      <c r="G3" s="28" t="s">
        <v>123</v>
      </c>
      <c r="H3" s="29" t="s">
        <v>124</v>
      </c>
      <c r="I3" s="28" t="s">
        <v>125</v>
      </c>
      <c r="J3" s="28" t="s">
        <v>126</v>
      </c>
      <c r="K3" s="28" t="s">
        <v>127</v>
      </c>
      <c r="L3" s="28" t="s">
        <v>128</v>
      </c>
      <c r="M3" s="28" t="s">
        <v>129</v>
      </c>
      <c r="N3" s="28" t="s">
        <v>118</v>
      </c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x14ac:dyDescent="0.2">
      <c r="A4" s="74"/>
      <c r="B4" s="75"/>
      <c r="C4" s="75"/>
      <c r="D4" s="75"/>
      <c r="E4" s="75"/>
      <c r="F4" s="75"/>
      <c r="G4" s="76"/>
      <c r="H4" s="75"/>
      <c r="I4" s="75"/>
      <c r="J4" s="75"/>
      <c r="K4" s="75"/>
      <c r="L4" s="75"/>
      <c r="M4" s="75"/>
      <c r="N4" s="75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x14ac:dyDescent="0.2">
      <c r="A5" s="30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x14ac:dyDescent="0.2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x14ac:dyDescent="0.2">
      <c r="A7" s="23"/>
      <c r="B7" s="77">
        <v>683</v>
      </c>
      <c r="C7" s="77">
        <v>711</v>
      </c>
      <c r="D7" s="77">
        <v>555</v>
      </c>
      <c r="E7" s="77">
        <v>621</v>
      </c>
      <c r="F7" s="77">
        <v>531</v>
      </c>
      <c r="G7" s="77">
        <v>601</v>
      </c>
      <c r="H7" s="77">
        <v>543</v>
      </c>
      <c r="I7" s="77">
        <v>787</v>
      </c>
      <c r="J7" s="77">
        <v>944</v>
      </c>
      <c r="K7" s="77">
        <v>717</v>
      </c>
      <c r="L7" s="77">
        <v>792</v>
      </c>
      <c r="M7" s="78">
        <v>599</v>
      </c>
      <c r="N7" s="77">
        <v>860</v>
      </c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x14ac:dyDescent="0.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44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4.25" x14ac:dyDescent="0.2">
      <c r="A9" s="146" t="s">
        <v>130</v>
      </c>
      <c r="B9" s="107"/>
      <c r="C9" s="107"/>
      <c r="D9" s="107"/>
      <c r="E9" s="107"/>
      <c r="F9" s="107"/>
      <c r="G9" s="107"/>
      <c r="H9" s="107"/>
      <c r="I9" s="72" t="s">
        <v>98</v>
      </c>
    </row>
    <row r="10" spans="1:26" x14ac:dyDescent="0.2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x14ac:dyDescent="0.2">
      <c r="A11" s="23"/>
      <c r="B11" s="77">
        <v>1162</v>
      </c>
      <c r="C11" s="77">
        <v>1050</v>
      </c>
      <c r="D11" s="77">
        <v>1182</v>
      </c>
      <c r="E11" s="77">
        <v>834</v>
      </c>
      <c r="F11" s="77">
        <v>580</v>
      </c>
      <c r="G11" s="77">
        <v>987</v>
      </c>
      <c r="H11" s="77">
        <v>741</v>
      </c>
      <c r="I11" s="77">
        <v>1024</v>
      </c>
      <c r="J11" s="77">
        <v>1576</v>
      </c>
      <c r="K11" s="77">
        <v>896</v>
      </c>
      <c r="L11" s="77">
        <v>1253</v>
      </c>
      <c r="M11" s="78">
        <v>743</v>
      </c>
      <c r="N11" s="77">
        <v>1382</v>
      </c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10/14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2014-12-15T14:01:55Z</cp:lastPrinted>
  <dcterms:created xsi:type="dcterms:W3CDTF">2014-04-03T08:37:47Z</dcterms:created>
  <dcterms:modified xsi:type="dcterms:W3CDTF">2014-12-15T14:03:09Z</dcterms:modified>
  <cp:category>LIS-Bericht</cp:category>
</cp:coreProperties>
</file>