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Dezember 2009 S1" sheetId="2" r:id="rId2"/>
    <sheet name="Dezember 2009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2009 S1'!$A$1:$L$70</definedName>
    <definedName name="_xlnm.Print_Area" localSheetId="2">'Dezember 2009 S2'!$A$1:$J$77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2009 S1'!$B$26:$E$36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<sst xmlns="http://schemas.openxmlformats.org/spreadsheetml/2006/main" count="190" uniqueCount="156">
  <si>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</si>
  <si>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</si>
  <si>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</si>
  <si>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</si>
  <si>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</si>
  <si>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</si>
  <si>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</si>
  <si>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</si>
  <si>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</si>
  <si>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</si>
  <si>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</si>
  <si>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</si>
  <si>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</si>
  <si>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</si>
  <si>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</si>
  <si>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</si>
  <si>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</si>
  <si>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</si>
  <si>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</si>
  <si>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</si>
  <si>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</si>
  <si>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</si>
  <si>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</si>
  <si>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</si>
  <si>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</si>
  <si>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</si>
  <si>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</si>
  <si>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Verände-</t>
  </si>
  <si>
    <t>Mio. Euro</t>
  </si>
  <si>
    <t>rung in %</t>
  </si>
  <si>
    <t>J-Juni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</si>
  <si>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</si>
  <si>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</si>
  <si>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</si>
  <si>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</si>
  <si>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</si>
  <si>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</si>
  <si>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</si>
  <si>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</si>
  <si>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</si>
  <si>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</si>
  <si>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</si>
  <si>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</si>
  <si>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</si>
  <si>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</si>
  <si>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</si>
  <si>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</si>
  <si>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</si>
  <si>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</si>
  <si>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</si>
  <si>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</si>
  <si>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</si>
  <si>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</si>
  <si>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</si>
  <si>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</si>
  <si>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</si>
  <si>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</si>
  <si>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</si>
  <si>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</si>
  <si>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</si>
  <si>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</si>
  <si>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</si>
  <si>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</si>
  <si>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</si>
  <si>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</si>
  <si>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Rückwaren und Ersatzlieferungen</t>
  </si>
  <si>
    <t>Insgesamt</t>
  </si>
  <si>
    <t>1)</t>
  </si>
  <si>
    <t>2)</t>
  </si>
  <si>
    <t>X  =  Nachweis nicht sinnvoll</t>
  </si>
  <si>
    <t>3)</t>
  </si>
  <si>
    <t>EU- und Euro-Länder nach dem Stand 1.1.2009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</si>
  <si>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</si>
  <si>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</si>
  <si>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</si>
  <si>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</si>
  <si>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</si>
  <si>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</si>
  <si>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</si>
  <si>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</si>
  <si>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</si>
  <si>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</si>
  <si>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</si>
  <si>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</si>
  <si>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</si>
  <si>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</si>
  <si>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</si>
  <si>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</si>
  <si>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</si>
  <si>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</si>
  <si>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</si>
  <si>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</si>
  <si>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</si>
  <si>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</si>
  <si>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</si>
  <si>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</si>
  <si>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</si>
  <si>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</si>
  <si>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</si>
  <si>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</si>
  <si>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</si>
  <si>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</si>
  <si>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</si>
  <si>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</si>
  <si>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</si>
  <si>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</si>
  <si>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</si>
  <si>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</si>
  <si>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</si>
  <si>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</si>
  <si>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</si>
  <si>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</si>
  <si>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</si>
  <si>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</si>
  <si>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</si>
  <si>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</si>
  <si>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</si>
  <si>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</si>
  <si>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</si>
  <si>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</si>
  <si>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</si>
  <si>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</si>
  <si>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</si>
  <si>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Australien, Ozeanien</t>
  </si>
  <si>
    <t>Australien</t>
  </si>
  <si>
    <t>Schiffs- und Luftfahrzeugbedarf,</t>
  </si>
  <si>
    <t>nicht ermittelte Länder</t>
  </si>
  <si>
    <t>Fußnoten Seite 1</t>
  </si>
  <si>
    <t>Oktober bis Dezember 2009</t>
  </si>
  <si>
    <t>Oktober</t>
  </si>
  <si>
    <t>November</t>
  </si>
  <si>
    <t>Dezember</t>
  </si>
  <si>
    <t>Januar bis Dezember</t>
  </si>
  <si>
    <t>Weizen, Roggen, Gerste</t>
  </si>
  <si>
    <t>Kleie</t>
  </si>
  <si>
    <t>Backwaren</t>
  </si>
  <si>
    <t xml:space="preserve">Aluminium, roh, auch Legierungen </t>
  </si>
  <si>
    <t>Teer und Teerdestillationserzeugnisse</t>
  </si>
  <si>
    <t xml:space="preserve">andere chemische Vorerzeugnisse </t>
  </si>
  <si>
    <t>Chemische Enderzeugnisse</t>
  </si>
  <si>
    <t xml:space="preserve">Wasserfahrzeuge 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</si>
  <si>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</si>
  <si>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</si>
  <si>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</si>
  <si>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Bestimmungsland</t>
  </si>
  <si>
    <t>Jan. bis September</t>
  </si>
  <si>
    <t>Marokko</t>
  </si>
  <si>
    <t>Südkorea</t>
  </si>
  <si>
    <t>Saudi-Arabien</t>
  </si>
  <si>
    <r>
      <t>Ausfuhr des Landes Schleswig-Holstein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Oktober bis Dezember 2009 (Spezialhandel)</t>
    </r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</si>
  <si>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</si>
  <si>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</si>
  <si>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</si>
  <si>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</si>
  <si>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G III 1 – vj 4/09 S</t>
  </si>
  <si>
    <t>Ausfuhr des Landes Schleswig-Holstein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</si>
</sst>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12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b/>
      <vertAlign val="superscript"/>
      <sz val="12"/>
      <name val="Helvetica"/>
      <family val="2"/>
    </font>
    <font>
      <u val="single"/>
      <sz val="8"/>
      <name val="Helvetica"/>
      <family val="2"/>
    </font>
    <font>
      <vertAlign val="superscript"/>
      <sz val="9"/>
      <name val="Arial"/>
      <family val="2"/>
    </font>
    <font>
      <b/>
      <sz val="10"/>
      <color indexed="50"/>
      <name val="MS Sans Serif"/>
      <family val="2"/>
    </font>
    <font>
      <sz val="10"/>
      <color indexed="5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5" fontId="5" fillId="2" borderId="0" xfId="29" applyNumberFormat="1" applyFont="1" applyFill="1">
      <alignment/>
      <protection/>
    </xf>
    <xf numFmtId="0" fontId="5" fillId="2" borderId="0" xfId="29" applyFont="1" applyFill="1">
      <alignment/>
      <protection/>
    </xf>
    <xf numFmtId="0" fontId="13" fillId="2" borderId="0" xfId="29" applyFont="1" applyFill="1" applyAlignment="1">
      <alignment horizontal="centerContinuous"/>
      <protection/>
    </xf>
    <xf numFmtId="169" fontId="13" fillId="2" borderId="0" xfId="29" applyNumberFormat="1" applyFont="1" applyFill="1" applyAlignment="1">
      <alignment horizontal="centerContinuous"/>
      <protection/>
    </xf>
    <xf numFmtId="0" fontId="14" fillId="2" borderId="0" xfId="29" applyFont="1" applyFill="1" applyAlignment="1">
      <alignment horizontal="centerContinuous"/>
      <protection/>
    </xf>
    <xf numFmtId="169" fontId="5" fillId="2" borderId="0" xfId="29" applyNumberFormat="1" applyFont="1" applyFill="1">
      <alignment/>
      <protection/>
    </xf>
    <xf numFmtId="0" fontId="15" fillId="2" borderId="0" xfId="29" applyFont="1" applyFill="1">
      <alignment/>
      <protection/>
    </xf>
    <xf numFmtId="172" fontId="5" fillId="2" borderId="0" xfId="29" applyNumberFormat="1" applyFont="1" applyFill="1">
      <alignment/>
      <protection/>
    </xf>
    <xf numFmtId="0" fontId="5" fillId="2" borderId="2" xfId="29" applyFont="1" applyFill="1" applyBorder="1">
      <alignment/>
      <protection/>
    </xf>
    <xf numFmtId="0" fontId="5" fillId="2" borderId="9" xfId="29" applyFont="1" applyFill="1" applyBorder="1">
      <alignment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>
      <alignment/>
      <protection/>
    </xf>
    <xf numFmtId="0" fontId="5" fillId="2" borderId="12" xfId="29" applyFont="1" applyFill="1" applyBorder="1" applyAlignment="1">
      <alignment horizontal="center"/>
      <protection/>
    </xf>
    <xf numFmtId="169" fontId="5" fillId="2" borderId="2" xfId="29" applyNumberFormat="1" applyFont="1" applyFill="1" applyBorder="1" applyAlignment="1">
      <alignment horizontal="center"/>
      <protection/>
    </xf>
    <xf numFmtId="0" fontId="17" fillId="2" borderId="0" xfId="29" applyFont="1" applyFill="1">
      <alignment/>
      <protection/>
    </xf>
    <xf numFmtId="0" fontId="5" fillId="2" borderId="7" xfId="28" applyFont="1" applyFill="1" applyBorder="1">
      <alignment/>
      <protection/>
    </xf>
    <xf numFmtId="0" fontId="5" fillId="2" borderId="10" xfId="29" applyFont="1" applyFill="1" applyBorder="1">
      <alignment/>
      <protection/>
    </xf>
    <xf numFmtId="169" fontId="5" fillId="2" borderId="6" xfId="29" applyNumberFormat="1" applyFont="1" applyFill="1" applyBorder="1" applyAlignment="1">
      <alignment horizontal="center"/>
      <protection/>
    </xf>
    <xf numFmtId="0" fontId="18" fillId="2" borderId="0" xfId="29" applyFont="1" applyFill="1" applyAlignment="1">
      <alignment horizontal="right"/>
      <protection/>
    </xf>
    <xf numFmtId="0" fontId="19" fillId="2" borderId="0" xfId="28" applyFont="1" applyFill="1" applyBorder="1">
      <alignment/>
      <protection/>
    </xf>
    <xf numFmtId="0" fontId="19" fillId="2" borderId="13" xfId="29" applyFont="1" applyFill="1" applyBorder="1">
      <alignment/>
      <protection/>
    </xf>
    <xf numFmtId="0" fontId="19" fillId="2" borderId="5" xfId="29" applyFont="1" applyFill="1" applyBorder="1">
      <alignment/>
      <protection/>
    </xf>
    <xf numFmtId="0" fontId="19" fillId="2" borderId="5" xfId="29" applyFont="1" applyFill="1" applyBorder="1" applyAlignment="1">
      <alignment horizontal="center"/>
      <protection/>
    </xf>
    <xf numFmtId="169" fontId="19" fillId="2" borderId="0" xfId="29" applyNumberFormat="1" applyFont="1" applyFill="1" applyBorder="1" applyAlignment="1">
      <alignment horizontal="center"/>
      <protection/>
    </xf>
    <xf numFmtId="0" fontId="19" fillId="2" borderId="0" xfId="29" applyFont="1" applyFill="1">
      <alignment/>
      <protection/>
    </xf>
    <xf numFmtId="0" fontId="17" fillId="2" borderId="0" xfId="29" applyFont="1" applyFill="1" applyAlignment="1">
      <alignment horizontal="center"/>
      <protection/>
    </xf>
    <xf numFmtId="0" fontId="17" fillId="2" borderId="0" xfId="28" applyFont="1" applyFill="1">
      <alignment/>
      <protection/>
    </xf>
    <xf numFmtId="171" fontId="19" fillId="2" borderId="13" xfId="29" applyNumberFormat="1" applyFont="1" applyFill="1" applyBorder="1" applyAlignment="1">
      <alignment horizontal="right"/>
      <protection/>
    </xf>
    <xf numFmtId="171" fontId="19" fillId="2" borderId="13" xfId="29" applyNumberFormat="1" applyFont="1" applyFill="1" applyBorder="1">
      <alignment/>
      <protection/>
    </xf>
    <xf numFmtId="168" fontId="19" fillId="2" borderId="0" xfId="29" applyNumberFormat="1" applyFont="1" applyFill="1" applyBorder="1">
      <alignment/>
      <protection/>
    </xf>
    <xf numFmtId="171" fontId="17" fillId="2" borderId="0" xfId="29" applyNumberFormat="1" applyFont="1" applyFill="1">
      <alignment/>
      <protection/>
    </xf>
    <xf numFmtId="168" fontId="17" fillId="2" borderId="0" xfId="29" applyNumberFormat="1" applyFont="1" applyFill="1">
      <alignment/>
      <protection/>
    </xf>
    <xf numFmtId="171" fontId="17" fillId="2" borderId="0" xfId="29" applyNumberFormat="1" applyFont="1" applyFill="1" applyAlignment="1">
      <alignment horizontal="center"/>
      <protection/>
    </xf>
    <xf numFmtId="168" fontId="19" fillId="2" borderId="0" xfId="29" applyNumberFormat="1" applyFont="1" applyFill="1">
      <alignment/>
      <protection/>
    </xf>
    <xf numFmtId="173" fontId="19" fillId="2" borderId="0" xfId="29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17" fillId="2" borderId="0" xfId="28" applyFont="1" applyFill="1" applyAlignment="1">
      <alignment horizontal="left"/>
      <protection/>
    </xf>
    <xf numFmtId="0" fontId="17" fillId="2" borderId="7" xfId="28" applyFont="1" applyFill="1" applyBorder="1">
      <alignment/>
      <protection/>
    </xf>
    <xf numFmtId="0" fontId="17" fillId="2" borderId="2" xfId="28" applyFont="1" applyFill="1" applyBorder="1">
      <alignment/>
      <protection/>
    </xf>
    <xf numFmtId="171" fontId="19" fillId="2" borderId="14" xfId="29" applyNumberFormat="1" applyFont="1" applyFill="1" applyBorder="1" applyAlignment="1">
      <alignment horizontal="right"/>
      <protection/>
    </xf>
    <xf numFmtId="171" fontId="19" fillId="2" borderId="14" xfId="29" applyNumberFormat="1" applyFont="1" applyFill="1" applyBorder="1">
      <alignment/>
      <protection/>
    </xf>
    <xf numFmtId="173" fontId="19" fillId="2" borderId="2" xfId="29" applyNumberFormat="1" applyFont="1" applyFill="1" applyBorder="1">
      <alignment/>
      <protection/>
    </xf>
    <xf numFmtId="172" fontId="19" fillId="2" borderId="0" xfId="29" applyNumberFormat="1" applyFont="1" applyFill="1">
      <alignment/>
      <protection/>
    </xf>
    <xf numFmtId="169" fontId="19" fillId="2" borderId="0" xfId="29" applyNumberFormat="1" applyFont="1" applyFill="1" applyBorder="1">
      <alignment/>
      <protection/>
    </xf>
    <xf numFmtId="0" fontId="19" fillId="2" borderId="0" xfId="29" applyFont="1" applyFill="1" applyBorder="1">
      <alignment/>
      <protection/>
    </xf>
    <xf numFmtId="0" fontId="21" fillId="2" borderId="0" xfId="29" applyFont="1" applyFill="1">
      <alignment/>
      <protection/>
    </xf>
    <xf numFmtId="171" fontId="5" fillId="2" borderId="0" xfId="29" applyNumberFormat="1" applyFont="1" applyFill="1">
      <alignment/>
      <protection/>
    </xf>
    <xf numFmtId="171" fontId="5" fillId="2" borderId="0" xfId="29" applyNumberFormat="1" applyFont="1" applyFill="1" applyBorder="1">
      <alignment/>
      <protection/>
    </xf>
    <xf numFmtId="172" fontId="13" fillId="2" borderId="0" xfId="29" applyNumberFormat="1" applyFont="1" applyFill="1">
      <alignment/>
      <protection/>
    </xf>
    <xf numFmtId="0" fontId="5" fillId="2" borderId="0" xfId="29" applyFont="1" applyFill="1" applyBorder="1">
      <alignment/>
      <protection/>
    </xf>
    <xf numFmtId="0" fontId="5" fillId="2" borderId="0" xfId="27" applyFont="1" applyFill="1">
      <alignment/>
      <protection/>
    </xf>
    <xf numFmtId="0" fontId="11" fillId="2" borderId="0" xfId="30" applyFill="1" applyAlignment="1">
      <alignment horizontal="centerContinuous"/>
      <protection/>
    </xf>
    <xf numFmtId="0" fontId="16" fillId="2" borderId="0" xfId="30" applyFont="1" applyFill="1">
      <alignment/>
      <protection/>
    </xf>
    <xf numFmtId="0" fontId="8" fillId="2" borderId="0" xfId="26" applyFont="1" applyFill="1" applyBorder="1" applyAlignment="1">
      <alignment horizontal="center"/>
      <protection/>
    </xf>
    <xf numFmtId="171" fontId="8" fillId="2" borderId="0" xfId="26" applyNumberFormat="1" applyFont="1" applyFill="1">
      <alignment/>
      <protection/>
    </xf>
    <xf numFmtId="171" fontId="19" fillId="2" borderId="13" xfId="30" applyNumberFormat="1" applyFont="1" applyFill="1" applyBorder="1">
      <alignment/>
      <protection/>
    </xf>
    <xf numFmtId="173" fontId="19" fillId="2" borderId="0" xfId="30" applyNumberFormat="1" applyFont="1" applyFill="1" applyBorder="1">
      <alignment/>
      <protection/>
    </xf>
    <xf numFmtId="168" fontId="12" fillId="2" borderId="0" xfId="26" applyNumberFormat="1" applyFont="1" applyFill="1">
      <alignment/>
      <protection/>
    </xf>
    <xf numFmtId="174" fontId="19" fillId="2" borderId="0" xfId="30" applyNumberFormat="1" applyFont="1" applyFill="1" applyBorder="1">
      <alignment/>
      <protection/>
    </xf>
    <xf numFmtId="0" fontId="20" fillId="2" borderId="0" xfId="30" applyFont="1" applyFill="1">
      <alignment/>
      <protection/>
    </xf>
    <xf numFmtId="171" fontId="19" fillId="2" borderId="14" xfId="30" applyNumberFormat="1" applyFont="1" applyFill="1" applyBorder="1">
      <alignment/>
      <protection/>
    </xf>
    <xf numFmtId="0" fontId="19" fillId="2" borderId="0" xfId="30" applyFont="1" applyFill="1">
      <alignment/>
      <protection/>
    </xf>
    <xf numFmtId="0" fontId="24" fillId="2" borderId="0" xfId="29" applyFont="1" applyFill="1">
      <alignment/>
      <protection/>
    </xf>
    <xf numFmtId="0" fontId="21" fillId="2" borderId="0" xfId="30" applyFont="1" applyFill="1">
      <alignment/>
      <protection/>
    </xf>
    <xf numFmtId="0" fontId="0" fillId="2" borderId="0" xfId="30" applyFont="1" applyFill="1">
      <alignment/>
      <protection/>
    </xf>
    <xf numFmtId="0" fontId="1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11" fillId="2" borderId="0" xfId="24" applyFill="1">
      <alignment/>
      <protection/>
    </xf>
    <xf numFmtId="0" fontId="22" fillId="2" borderId="14" xfId="24" applyFont="1" applyFill="1" applyBorder="1" applyAlignment="1">
      <alignment horizontal="center"/>
      <protection/>
    </xf>
    <xf numFmtId="0" fontId="22" fillId="2" borderId="10" xfId="24" applyFont="1" applyFill="1" applyBorder="1" applyAlignment="1">
      <alignment horizontal="centerContinuous"/>
      <protection/>
    </xf>
    <xf numFmtId="0" fontId="22" fillId="2" borderId="2" xfId="30" applyFont="1" applyFill="1" applyBorder="1" applyAlignment="1">
      <alignment horizontal="center"/>
      <protection/>
    </xf>
    <xf numFmtId="0" fontId="0" fillId="2" borderId="0" xfId="26" applyFont="1" applyFill="1">
      <alignment/>
      <protection/>
    </xf>
    <xf numFmtId="171" fontId="0" fillId="2" borderId="0" xfId="26" applyNumberFormat="1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22" fillId="2" borderId="0" xfId="30" applyFont="1" applyFill="1" applyBorder="1" applyAlignment="1">
      <alignment horizontal="center"/>
      <protection/>
    </xf>
    <xf numFmtId="0" fontId="22" fillId="2" borderId="0" xfId="26" applyFont="1" applyFill="1" applyBorder="1" applyAlignment="1">
      <alignment horizontal="center"/>
      <protection/>
    </xf>
    <xf numFmtId="0" fontId="22" fillId="2" borderId="9" xfId="30" applyFont="1" applyFill="1" applyBorder="1">
      <alignment/>
      <protection/>
    </xf>
    <xf numFmtId="0" fontId="22" fillId="2" borderId="10" xfId="30" applyFont="1" applyFill="1" applyBorder="1">
      <alignment/>
      <protection/>
    </xf>
    <xf numFmtId="0" fontId="22" fillId="2" borderId="10" xfId="30" applyFont="1" applyFill="1" applyBorder="1" applyAlignment="1">
      <alignment/>
      <protection/>
    </xf>
    <xf numFmtId="0" fontId="22" fillId="2" borderId="11" xfId="30" applyFont="1" applyFill="1" applyBorder="1">
      <alignment/>
      <protection/>
    </xf>
    <xf numFmtId="0" fontId="22" fillId="2" borderId="7" xfId="30" applyFont="1" applyFill="1" applyBorder="1" applyAlignment="1">
      <alignment horizontal="center"/>
      <protection/>
    </xf>
    <xf numFmtId="0" fontId="0" fillId="2" borderId="0" xfId="26" applyFont="1" applyFill="1" applyAlignment="1">
      <alignment horizontal="right"/>
      <protection/>
    </xf>
    <xf numFmtId="0" fontId="22" fillId="2" borderId="0" xfId="30" applyFont="1" applyFill="1">
      <alignment/>
      <protection/>
    </xf>
    <xf numFmtId="168" fontId="22" fillId="2" borderId="13" xfId="30" applyNumberFormat="1" applyFont="1" applyFill="1" applyBorder="1">
      <alignment/>
      <protection/>
    </xf>
    <xf numFmtId="168" fontId="22" fillId="2" borderId="4" xfId="30" applyNumberFormat="1" applyFont="1" applyFill="1" applyBorder="1">
      <alignment/>
      <protection/>
    </xf>
    <xf numFmtId="168" fontId="22" fillId="2" borderId="14" xfId="30" applyNumberFormat="1" applyFont="1" applyFill="1" applyBorder="1">
      <alignment/>
      <protection/>
    </xf>
    <xf numFmtId="3" fontId="0" fillId="2" borderId="0" xfId="26" applyNumberFormat="1" applyFont="1" applyFill="1">
      <alignment/>
      <protection/>
    </xf>
    <xf numFmtId="3" fontId="0" fillId="2" borderId="0" xfId="30" applyNumberFormat="1" applyFont="1" applyFill="1">
      <alignment/>
      <protection/>
    </xf>
    <xf numFmtId="0" fontId="22" fillId="2" borderId="0" xfId="30" applyFont="1" applyFill="1" applyBorder="1" applyAlignment="1">
      <alignment/>
      <protection/>
    </xf>
    <xf numFmtId="171" fontId="22" fillId="2" borderId="13" xfId="30" applyNumberFormat="1" applyFont="1" applyFill="1" applyBorder="1" applyAlignment="1">
      <alignment horizontal="right"/>
      <protection/>
    </xf>
    <xf numFmtId="171" fontId="22" fillId="2" borderId="0" xfId="30" applyNumberFormat="1" applyFont="1" applyFill="1">
      <alignment/>
      <protection/>
    </xf>
    <xf numFmtId="171" fontId="22" fillId="2" borderId="13" xfId="30" applyNumberFormat="1" applyFont="1" applyFill="1" applyBorder="1">
      <alignment/>
      <protection/>
    </xf>
    <xf numFmtId="174" fontId="22" fillId="2" borderId="0" xfId="30" applyNumberFormat="1" applyFont="1" applyFill="1" applyBorder="1">
      <alignment/>
      <protection/>
    </xf>
    <xf numFmtId="171" fontId="0" fillId="2" borderId="0" xfId="26" applyNumberFormat="1" applyFont="1" applyFill="1" applyAlignment="1">
      <alignment horizontal="center"/>
      <protection/>
    </xf>
    <xf numFmtId="0" fontId="11" fillId="2" borderId="0" xfId="30" applyFill="1">
      <alignment/>
      <protection/>
    </xf>
    <xf numFmtId="3" fontId="22" fillId="2" borderId="0" xfId="26" applyNumberFormat="1" applyFont="1" applyFill="1" applyAlignment="1">
      <alignment horizontal="right"/>
      <protection/>
    </xf>
    <xf numFmtId="171" fontId="0" fillId="2" borderId="0" xfId="30" applyNumberFormat="1" applyFont="1" applyFill="1" applyBorder="1">
      <alignment/>
      <protection/>
    </xf>
    <xf numFmtId="3" fontId="0" fillId="2" borderId="0" xfId="26" applyNumberFormat="1" applyFont="1" applyFill="1" applyAlignment="1">
      <alignment horizontal="right"/>
      <protection/>
    </xf>
    <xf numFmtId="171" fontId="22" fillId="2" borderId="0" xfId="30" applyNumberFormat="1" applyFont="1" applyFill="1" applyBorder="1">
      <alignment/>
      <protection/>
    </xf>
    <xf numFmtId="0" fontId="22" fillId="0" borderId="0" xfId="30" applyFont="1">
      <alignment/>
      <protection/>
    </xf>
    <xf numFmtId="0" fontId="22" fillId="2" borderId="0" xfId="30" applyFont="1" applyFill="1" applyBorder="1">
      <alignment/>
      <protection/>
    </xf>
    <xf numFmtId="169" fontId="22" fillId="2" borderId="0" xfId="30" applyNumberFormat="1" applyFont="1" applyFill="1">
      <alignment/>
      <protection/>
    </xf>
    <xf numFmtId="0" fontId="22" fillId="2" borderId="2" xfId="30" applyFont="1" applyFill="1" applyBorder="1" applyAlignment="1">
      <alignment horizontal="right"/>
      <protection/>
    </xf>
    <xf numFmtId="171" fontId="22" fillId="2" borderId="14" xfId="30" applyNumberFormat="1" applyFont="1" applyFill="1" applyBorder="1" applyAlignment="1">
      <alignment horizontal="right"/>
      <protection/>
    </xf>
    <xf numFmtId="171" fontId="22" fillId="2" borderId="14" xfId="30" applyNumberFormat="1" applyFont="1" applyFill="1" applyBorder="1">
      <alignment/>
      <protection/>
    </xf>
    <xf numFmtId="174" fontId="22" fillId="2" borderId="1" xfId="30" applyNumberFormat="1" applyFont="1" applyFill="1" applyBorder="1">
      <alignment/>
      <protection/>
    </xf>
    <xf numFmtId="0" fontId="22" fillId="2" borderId="0" xfId="30" applyFont="1" applyFill="1" applyAlignment="1">
      <alignment horizontal="left"/>
      <protection/>
    </xf>
    <xf numFmtId="171" fontId="19" fillId="2" borderId="0" xfId="29" applyNumberFormat="1" applyFont="1" applyFill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9" applyFont="1" applyBorder="1" applyAlignment="1">
      <alignment horizontal="center" vertical="center"/>
      <protection/>
    </xf>
    <xf numFmtId="0" fontId="11" fillId="0" borderId="2" xfId="24" applyBorder="1" applyAlignment="1">
      <alignment horizontal="center" vertical="center"/>
      <protection/>
    </xf>
    <xf numFmtId="0" fontId="11" fillId="0" borderId="6" xfId="24" applyBorder="1" applyAlignment="1">
      <alignment horizontal="center" vertical="center"/>
      <protection/>
    </xf>
    <xf numFmtId="0" fontId="11" fillId="0" borderId="7" xfId="24" applyBorder="1" applyAlignment="1">
      <alignment horizontal="center" vertical="center"/>
      <protection/>
    </xf>
    <xf numFmtId="0" fontId="17" fillId="2" borderId="2" xfId="28" applyFont="1" applyFill="1" applyBorder="1" applyAlignment="1">
      <alignment horizontal="right"/>
      <protection/>
    </xf>
    <xf numFmtId="0" fontId="17" fillId="2" borderId="3" xfId="28" applyFont="1" applyFill="1" applyBorder="1" applyAlignment="1">
      <alignment horizontal="right"/>
      <protection/>
    </xf>
    <xf numFmtId="0" fontId="5" fillId="0" borderId="14" xfId="29" applyFont="1" applyBorder="1" applyAlignment="1">
      <alignment horizontal="center" vertical="center"/>
      <protection/>
    </xf>
    <xf numFmtId="0" fontId="5" fillId="0" borderId="15" xfId="29" applyFont="1" applyBorder="1" applyAlignment="1">
      <alignment horizontal="center" vertical="center"/>
      <protection/>
    </xf>
    <xf numFmtId="0" fontId="22" fillId="2" borderId="2" xfId="30" applyFont="1" applyFill="1" applyBorder="1" applyAlignment="1">
      <alignment horizontal="center" vertical="center"/>
      <protection/>
    </xf>
    <xf numFmtId="0" fontId="16" fillId="0" borderId="2" xfId="30" applyFont="1" applyBorder="1" applyAlignment="1">
      <alignment horizontal="center" vertical="center"/>
      <protection/>
    </xf>
    <xf numFmtId="0" fontId="16" fillId="0" borderId="3" xfId="30" applyFont="1" applyBorder="1" applyAlignment="1">
      <alignment horizontal="center" vertical="center"/>
      <protection/>
    </xf>
    <xf numFmtId="0" fontId="16" fillId="0" borderId="0" xfId="30" applyFont="1" applyAlignment="1">
      <alignment horizontal="center" vertical="center"/>
      <protection/>
    </xf>
    <xf numFmtId="0" fontId="16" fillId="0" borderId="5" xfId="30" applyFont="1" applyBorder="1" applyAlignment="1">
      <alignment horizontal="center" vertical="center"/>
      <protection/>
    </xf>
    <xf numFmtId="0" fontId="16" fillId="0" borderId="7" xfId="30" applyFont="1" applyBorder="1" applyAlignment="1">
      <alignment horizontal="center" vertical="center"/>
      <protection/>
    </xf>
    <xf numFmtId="0" fontId="16" fillId="0" borderId="8" xfId="30" applyFont="1" applyBorder="1" applyAlignment="1">
      <alignment horizontal="center" vertical="center"/>
      <protection/>
    </xf>
    <xf numFmtId="0" fontId="22" fillId="2" borderId="1" xfId="30" applyFont="1" applyFill="1" applyBorder="1" applyAlignment="1">
      <alignment horizontal="center" vertical="center"/>
      <protection/>
    </xf>
    <xf numFmtId="0" fontId="22" fillId="2" borderId="3" xfId="30" applyFont="1" applyFill="1" applyBorder="1" applyAlignment="1">
      <alignment horizontal="center" vertical="center"/>
      <protection/>
    </xf>
    <xf numFmtId="0" fontId="22" fillId="2" borderId="6" xfId="30" applyFont="1" applyFill="1" applyBorder="1" applyAlignment="1">
      <alignment horizontal="center" vertical="center"/>
      <protection/>
    </xf>
    <xf numFmtId="0" fontId="22" fillId="2" borderId="7" xfId="30" applyFont="1" applyFill="1" applyBorder="1" applyAlignment="1">
      <alignment horizontal="center" vertical="center"/>
      <protection/>
    </xf>
    <xf numFmtId="0" fontId="22" fillId="2" borderId="8" xfId="30" applyFont="1" applyFill="1" applyBorder="1" applyAlignment="1">
      <alignment horizontal="center" vertical="center"/>
      <protection/>
    </xf>
    <xf numFmtId="0" fontId="22" fillId="2" borderId="14" xfId="30" applyFont="1" applyFill="1" applyBorder="1" applyAlignment="1">
      <alignment horizontal="center" vertical="center"/>
      <protection/>
    </xf>
    <xf numFmtId="0" fontId="22" fillId="2" borderId="15" xfId="30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</cellXfs>
  <cellStyles count="1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rbeitstabelle StatBerich_Jahre" xfId="24"/>
    <cellStyle name="Standard_EXCEL-Vorblatt für Statistische Berichte" xfId="25"/>
    <cellStyle name="Standard_G_III_1_vj_3_09_S" xfId="26"/>
    <cellStyle name="Standard_HII942A (2)" xfId="27"/>
    <cellStyle name="Standard_LAND94A4" xfId="28"/>
    <cellStyle name="Standard_LANDH95A" xfId="29"/>
    <cellStyle name="Standard_StatBerich_Monate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2480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1457325</xdr:colOff>
      <xdr:row>7</xdr:row>
      <xdr:rowOff>95250</xdr:rowOff>
    </xdr:from>
    <xdr:to>
      <xdr:col>16</xdr:col>
      <xdr:colOff>2628900</xdr:colOff>
      <xdr:row>22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515850" y="1095375"/>
          <a:ext cx="31908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a:t>
          </a:r>
          <a:r>
            <a:rPr lang="en-US" cap="none" sz="1000" b="1" i="0" u="none" baseline="0">
              <a:solidFill>
                <a:srgbClr val="339933"/>
              </a:solidFill>
            </a:rPr>
            <a:t>Nicht</a:t>
          </a:r>
          <a:r>
            <a:rPr lang="en-US" cap="none" sz="1000" b="0" i="0" u="none" baseline="0">
              <a:solidFill>
                <a:srgbClr val="339933"/>
              </a:solidFill>
            </a:rPr>
            <a:t> alle EU-Länder sind auch in der Eurozone - 11 EU-Mitgliedsstaaten haben den Euro nicht eingeführt: Bulgarien, Dänemark, Estland, Lettland, Litauen, Polen, Rumänien, Schweden, Tschechien, Ungarn und Großbritannien.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86" t="s">
        <v>21</v>
      </c>
      <c r="C8" s="187"/>
      <c r="D8" s="188"/>
      <c r="E8" s="23" t="s">
        <v>16</v>
      </c>
      <c r="F8" s="186" t="s">
        <v>21</v>
      </c>
      <c r="G8" s="187"/>
      <c r="H8" s="18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154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155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128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62" t="s">
        <v>25</v>
      </c>
      <c r="C16" s="162"/>
      <c r="D16" s="162"/>
      <c r="E16" s="163"/>
      <c r="F16" s="32"/>
      <c r="G16" s="160">
        <v>40255</v>
      </c>
      <c r="H16" s="161"/>
    </row>
    <row r="17" spans="1:8" ht="12.75">
      <c r="A17" s="17" t="s">
        <v>10</v>
      </c>
      <c r="B17" s="158" t="s">
        <v>26</v>
      </c>
      <c r="C17" s="158"/>
      <c r="D17" s="158"/>
      <c r="E17" s="159"/>
      <c r="F17" s="18"/>
      <c r="G17" s="18"/>
      <c r="H17" s="19"/>
    </row>
    <row r="18" spans="1:8" ht="12.75">
      <c r="A18" s="22" t="s">
        <v>16</v>
      </c>
      <c r="B18" s="153" t="s">
        <v>21</v>
      </c>
      <c r="C18" s="154"/>
      <c r="D18" s="15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0" t="s">
        <v>22</v>
      </c>
      <c r="B20" s="151"/>
      <c r="C20" s="151"/>
      <c r="D20" s="151"/>
      <c r="E20" s="151"/>
      <c r="F20" s="151"/>
      <c r="G20" s="151"/>
      <c r="H20" s="152"/>
    </row>
    <row r="21" spans="1:8" ht="28.5" customHeight="1">
      <c r="A21" s="147" t="s">
        <v>23</v>
      </c>
      <c r="B21" s="148"/>
      <c r="C21" s="148"/>
      <c r="D21" s="148"/>
      <c r="E21" s="148"/>
      <c r="F21" s="148"/>
      <c r="G21" s="148"/>
      <c r="H21" s="149"/>
    </row>
    <row r="22" spans="1:8" ht="12.75">
      <c r="A22" s="155" t="s">
        <v>24</v>
      </c>
      <c r="B22" s="156"/>
      <c r="C22" s="156"/>
      <c r="D22" s="156"/>
      <c r="E22" s="156"/>
      <c r="F22" s="156"/>
      <c r="G22" s="156"/>
      <c r="H22" s="15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59"/>
  <sheetViews>
    <sheetView zoomScale="130" zoomScaleNormal="130" workbookViewId="0" topLeftCell="A20">
      <selection activeCell="M19" sqref="M19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8" width="8.7109375" style="39" customWidth="1"/>
    <col min="9" max="9" width="9.00390625" style="39" customWidth="1"/>
    <col min="10" max="11" width="8.7109375" style="39" customWidth="1"/>
    <col min="12" max="12" width="9.421875" style="39" bestFit="1" customWidth="1"/>
    <col min="13" max="13" width="11.421875" style="39" customWidth="1"/>
    <col min="14" max="15" width="5.7109375" style="39" bestFit="1" customWidth="1"/>
    <col min="16" max="16" width="8.421875" style="39" bestFit="1" customWidth="1"/>
    <col min="17" max="16384" width="11.421875" style="39" customWidth="1"/>
  </cols>
  <sheetData>
    <row r="4" ht="12">
      <c r="A4" s="38"/>
    </row>
    <row r="14" ht="7.5" customHeight="1"/>
    <row r="15" ht="11.25" customHeight="1"/>
    <row r="16" ht="10.5" customHeight="1"/>
    <row r="17" ht="6.75" customHeight="1"/>
    <row r="18" spans="1:12" ht="18.75">
      <c r="A18" s="42" t="s">
        <v>149</v>
      </c>
      <c r="B18" s="40"/>
      <c r="C18" s="40"/>
      <c r="D18" s="89"/>
      <c r="E18" s="40"/>
      <c r="F18" s="40"/>
      <c r="G18" s="40"/>
      <c r="H18" s="40"/>
      <c r="I18" s="40"/>
      <c r="J18" s="40"/>
      <c r="K18" s="40"/>
      <c r="L18" s="41"/>
    </row>
    <row r="19" ht="10.5" customHeight="1">
      <c r="L19" s="43"/>
    </row>
    <row r="20" spans="1:12" ht="10.5" customHeight="1">
      <c r="A20" s="39" t="s">
        <v>150</v>
      </c>
      <c r="C20" s="44"/>
      <c r="D20" s="44"/>
      <c r="E20" s="44"/>
      <c r="F20" s="44"/>
      <c r="G20" s="45"/>
      <c r="L20" s="43"/>
    </row>
    <row r="21" spans="1:12" ht="12" customHeight="1">
      <c r="A21" s="46"/>
      <c r="B21" s="46"/>
      <c r="C21" s="46"/>
      <c r="D21" s="46"/>
      <c r="E21" s="46"/>
      <c r="F21" s="46"/>
      <c r="G21" s="170" t="s">
        <v>129</v>
      </c>
      <c r="H21" s="170" t="s">
        <v>130</v>
      </c>
      <c r="I21" s="170" t="s">
        <v>131</v>
      </c>
      <c r="J21" s="164" t="s">
        <v>132</v>
      </c>
      <c r="K21" s="165"/>
      <c r="L21" s="165"/>
    </row>
    <row r="22" spans="7:12" ht="12" customHeight="1">
      <c r="G22" s="171"/>
      <c r="H22" s="171"/>
      <c r="I22" s="171"/>
      <c r="J22" s="166"/>
      <c r="K22" s="167"/>
      <c r="L22" s="167"/>
    </row>
    <row r="23" spans="4:17" ht="12">
      <c r="D23" s="90"/>
      <c r="G23" s="47"/>
      <c r="H23" s="48">
        <v>2009</v>
      </c>
      <c r="I23" s="49"/>
      <c r="J23" s="50">
        <v>2009</v>
      </c>
      <c r="K23" s="50">
        <v>2008</v>
      </c>
      <c r="L23" s="51" t="s">
        <v>27</v>
      </c>
      <c r="N23" s="52"/>
      <c r="O23" s="52"/>
      <c r="P23" s="52"/>
      <c r="Q23" s="91" t="s">
        <v>27</v>
      </c>
    </row>
    <row r="24" spans="1:17" ht="12">
      <c r="A24" s="53"/>
      <c r="B24" s="53"/>
      <c r="C24" s="53"/>
      <c r="D24" s="53"/>
      <c r="E24" s="53"/>
      <c r="F24" s="53"/>
      <c r="G24" s="47"/>
      <c r="H24" s="54"/>
      <c r="I24" s="48" t="s">
        <v>28</v>
      </c>
      <c r="J24" s="54"/>
      <c r="K24" s="54"/>
      <c r="L24" s="55" t="s">
        <v>29</v>
      </c>
      <c r="M24" s="56"/>
      <c r="N24" s="52" t="s">
        <v>30</v>
      </c>
      <c r="O24" s="92" t="s">
        <v>31</v>
      </c>
      <c r="P24" s="52" t="s">
        <v>32</v>
      </c>
      <c r="Q24" s="91" t="s">
        <v>33</v>
      </c>
    </row>
    <row r="25" spans="1:17" s="62" customFormat="1" ht="6" customHeight="1">
      <c r="A25" s="57"/>
      <c r="B25" s="57"/>
      <c r="C25" s="57"/>
      <c r="D25" s="57"/>
      <c r="E25" s="57"/>
      <c r="F25" s="57"/>
      <c r="G25" s="58"/>
      <c r="H25" s="59"/>
      <c r="I25" s="60"/>
      <c r="J25" s="59"/>
      <c r="K25" s="59"/>
      <c r="L25" s="61"/>
      <c r="N25" s="52"/>
      <c r="O25" s="52"/>
      <c r="P25" s="52"/>
      <c r="Q25" s="63"/>
    </row>
    <row r="26" spans="1:18" s="62" customFormat="1" ht="11.25">
      <c r="A26" s="64" t="s">
        <v>34</v>
      </c>
      <c r="B26" s="64"/>
      <c r="C26" s="64"/>
      <c r="D26" s="64"/>
      <c r="E26" s="64"/>
      <c r="F26" s="64"/>
      <c r="G26" s="65">
        <v>133</v>
      </c>
      <c r="H26" s="65">
        <v>147</v>
      </c>
      <c r="I26" s="65">
        <v>139</v>
      </c>
      <c r="J26" s="93">
        <v>1650</v>
      </c>
      <c r="K26" s="93">
        <v>2032</v>
      </c>
      <c r="L26" s="94">
        <f>SUM(J26/K26)*100-100</f>
        <v>-18.7992125984252</v>
      </c>
      <c r="M26" s="67"/>
      <c r="N26" s="95">
        <v>1231</v>
      </c>
      <c r="O26" s="68">
        <f aca="true" t="shared" si="0" ref="O26:O35">SUM(G26:I26)</f>
        <v>419</v>
      </c>
      <c r="P26" s="69">
        <f aca="true" t="shared" si="1" ref="P26:P35">SUM(N26:O26)</f>
        <v>1650</v>
      </c>
      <c r="Q26" s="70">
        <f aca="true" t="shared" si="2" ref="Q26:Q35">J26-P26</f>
        <v>0</v>
      </c>
      <c r="R26" s="71"/>
    </row>
    <row r="27" spans="1:17" s="62" customFormat="1" ht="11.25">
      <c r="A27" s="64" t="s">
        <v>35</v>
      </c>
      <c r="B27" s="64" t="s">
        <v>36</v>
      </c>
      <c r="C27" s="52"/>
      <c r="D27" s="64"/>
      <c r="E27" s="64"/>
      <c r="F27" s="64"/>
      <c r="G27" s="65">
        <v>1</v>
      </c>
      <c r="H27" s="65">
        <v>5</v>
      </c>
      <c r="I27" s="65">
        <v>2</v>
      </c>
      <c r="J27" s="93">
        <v>28</v>
      </c>
      <c r="K27" s="93">
        <v>24</v>
      </c>
      <c r="L27" s="96" t="s">
        <v>87</v>
      </c>
      <c r="M27" s="67"/>
      <c r="N27" s="95">
        <v>19</v>
      </c>
      <c r="O27" s="68">
        <f t="shared" si="0"/>
        <v>8</v>
      </c>
      <c r="P27" s="69">
        <f t="shared" si="1"/>
        <v>27</v>
      </c>
      <c r="Q27" s="70">
        <f t="shared" si="2"/>
        <v>1</v>
      </c>
    </row>
    <row r="28" spans="1:18" s="62" customFormat="1" ht="11.25">
      <c r="A28" s="64"/>
      <c r="B28" s="64" t="s">
        <v>37</v>
      </c>
      <c r="C28" s="52"/>
      <c r="D28" s="64"/>
      <c r="E28" s="64"/>
      <c r="F28" s="64"/>
      <c r="G28" s="65">
        <v>61</v>
      </c>
      <c r="H28" s="65">
        <v>52</v>
      </c>
      <c r="I28" s="65">
        <v>62</v>
      </c>
      <c r="J28" s="93">
        <v>642</v>
      </c>
      <c r="K28" s="93">
        <v>740</v>
      </c>
      <c r="L28" s="72">
        <f aca="true" t="shared" si="3" ref="L28:L35">SUM(J28/K28)*100-100</f>
        <v>-13.243243243243242</v>
      </c>
      <c r="M28" s="67"/>
      <c r="N28" s="95">
        <v>466</v>
      </c>
      <c r="O28" s="68">
        <f t="shared" si="0"/>
        <v>175</v>
      </c>
      <c r="P28" s="69">
        <f t="shared" si="1"/>
        <v>641</v>
      </c>
      <c r="Q28" s="70">
        <f t="shared" si="2"/>
        <v>1</v>
      </c>
      <c r="R28" s="71"/>
    </row>
    <row r="29" spans="1:18" s="62" customFormat="1" ht="11.25">
      <c r="A29" s="64"/>
      <c r="B29" s="64" t="s">
        <v>38</v>
      </c>
      <c r="C29" s="64" t="s">
        <v>39</v>
      </c>
      <c r="D29" s="64"/>
      <c r="E29" s="64"/>
      <c r="F29" s="64"/>
      <c r="G29" s="65">
        <v>13</v>
      </c>
      <c r="H29" s="65">
        <v>14</v>
      </c>
      <c r="I29" s="65">
        <v>16</v>
      </c>
      <c r="J29" s="93">
        <v>147</v>
      </c>
      <c r="K29" s="93">
        <v>222</v>
      </c>
      <c r="L29" s="72">
        <f t="shared" si="3"/>
        <v>-33.78378378378379</v>
      </c>
      <c r="M29" s="67"/>
      <c r="N29" s="95">
        <v>104</v>
      </c>
      <c r="O29" s="68">
        <f t="shared" si="0"/>
        <v>43</v>
      </c>
      <c r="P29" s="69">
        <f t="shared" si="1"/>
        <v>147</v>
      </c>
      <c r="Q29" s="70">
        <f t="shared" si="2"/>
        <v>0</v>
      </c>
      <c r="R29" s="71"/>
    </row>
    <row r="30" spans="1:18" s="62" customFormat="1" ht="11.25">
      <c r="A30" s="64"/>
      <c r="B30" s="64"/>
      <c r="C30" s="64" t="s">
        <v>40</v>
      </c>
      <c r="D30" s="64"/>
      <c r="E30" s="64"/>
      <c r="F30" s="64"/>
      <c r="G30" s="65">
        <v>30</v>
      </c>
      <c r="H30" s="65">
        <v>22</v>
      </c>
      <c r="I30" s="65">
        <v>30</v>
      </c>
      <c r="J30" s="93">
        <v>304</v>
      </c>
      <c r="K30" s="93">
        <v>318</v>
      </c>
      <c r="L30" s="72">
        <f t="shared" si="3"/>
        <v>-4.40251572327044</v>
      </c>
      <c r="N30" s="95">
        <v>222</v>
      </c>
      <c r="O30" s="68">
        <f t="shared" si="0"/>
        <v>82</v>
      </c>
      <c r="P30" s="69">
        <f t="shared" si="1"/>
        <v>304</v>
      </c>
      <c r="Q30" s="70">
        <f t="shared" si="2"/>
        <v>0</v>
      </c>
      <c r="R30" s="71"/>
    </row>
    <row r="31" spans="1:18" s="62" customFormat="1" ht="11.25">
      <c r="A31" s="64"/>
      <c r="B31" s="64" t="s">
        <v>41</v>
      </c>
      <c r="C31" s="52"/>
      <c r="D31" s="64"/>
      <c r="E31" s="64"/>
      <c r="F31" s="64"/>
      <c r="G31" s="65">
        <v>64</v>
      </c>
      <c r="H31" s="65">
        <v>78</v>
      </c>
      <c r="I31" s="65">
        <v>68</v>
      </c>
      <c r="J31" s="93">
        <v>900</v>
      </c>
      <c r="K31" s="93">
        <v>1208</v>
      </c>
      <c r="L31" s="72">
        <f t="shared" si="3"/>
        <v>-25.496688741721854</v>
      </c>
      <c r="M31" s="67"/>
      <c r="N31" s="95">
        <v>690</v>
      </c>
      <c r="O31" s="68">
        <f t="shared" si="0"/>
        <v>210</v>
      </c>
      <c r="P31" s="69">
        <f t="shared" si="1"/>
        <v>900</v>
      </c>
      <c r="Q31" s="70">
        <f t="shared" si="2"/>
        <v>0</v>
      </c>
      <c r="R31" s="71"/>
    </row>
    <row r="32" spans="1:17" s="62" customFormat="1" ht="11.25">
      <c r="A32" s="64"/>
      <c r="B32" s="64" t="s">
        <v>38</v>
      </c>
      <c r="C32" s="64" t="s">
        <v>133</v>
      </c>
      <c r="D32" s="52"/>
      <c r="E32" s="64"/>
      <c r="F32" s="64"/>
      <c r="G32" s="65">
        <v>7</v>
      </c>
      <c r="H32" s="65">
        <v>14</v>
      </c>
      <c r="I32" s="65">
        <v>8</v>
      </c>
      <c r="J32" s="93">
        <v>207</v>
      </c>
      <c r="K32" s="93">
        <v>442</v>
      </c>
      <c r="L32" s="72">
        <f t="shared" si="3"/>
        <v>-53.16742081447964</v>
      </c>
      <c r="M32" s="67"/>
      <c r="N32" s="95">
        <v>177</v>
      </c>
      <c r="O32" s="68">
        <f t="shared" si="0"/>
        <v>29</v>
      </c>
      <c r="P32" s="69">
        <f t="shared" si="1"/>
        <v>206</v>
      </c>
      <c r="Q32" s="70">
        <f t="shared" si="2"/>
        <v>1</v>
      </c>
    </row>
    <row r="33" spans="1:17" s="62" customFormat="1" ht="11.25">
      <c r="A33" s="64"/>
      <c r="B33" s="64"/>
      <c r="C33" s="64" t="s">
        <v>134</v>
      </c>
      <c r="D33" s="52"/>
      <c r="E33" s="64"/>
      <c r="F33" s="64"/>
      <c r="G33" s="65">
        <v>9</v>
      </c>
      <c r="H33" s="65">
        <v>7</v>
      </c>
      <c r="I33" s="65">
        <v>10</v>
      </c>
      <c r="J33" s="93">
        <v>107</v>
      </c>
      <c r="K33" s="93">
        <v>152</v>
      </c>
      <c r="L33" s="72">
        <f t="shared" si="3"/>
        <v>-29.60526315789474</v>
      </c>
      <c r="M33" s="67"/>
      <c r="N33" s="95">
        <v>81</v>
      </c>
      <c r="O33" s="68">
        <f t="shared" si="0"/>
        <v>26</v>
      </c>
      <c r="P33" s="69">
        <f t="shared" si="1"/>
        <v>107</v>
      </c>
      <c r="Q33" s="70">
        <f t="shared" si="2"/>
        <v>0</v>
      </c>
    </row>
    <row r="34" spans="1:17" s="62" customFormat="1" ht="11.25">
      <c r="A34" s="64"/>
      <c r="B34" s="64"/>
      <c r="C34" s="64" t="s">
        <v>135</v>
      </c>
      <c r="D34" s="52"/>
      <c r="E34" s="64"/>
      <c r="F34" s="64"/>
      <c r="G34" s="65">
        <v>9</v>
      </c>
      <c r="H34" s="65">
        <v>8</v>
      </c>
      <c r="I34" s="65">
        <v>13</v>
      </c>
      <c r="J34" s="93">
        <v>121</v>
      </c>
      <c r="K34" s="93">
        <v>110</v>
      </c>
      <c r="L34" s="72">
        <f t="shared" si="3"/>
        <v>10.000000000000014</v>
      </c>
      <c r="M34" s="67"/>
      <c r="N34" s="95">
        <v>91</v>
      </c>
      <c r="O34" s="68">
        <f t="shared" si="0"/>
        <v>30</v>
      </c>
      <c r="P34" s="69">
        <f t="shared" si="1"/>
        <v>121</v>
      </c>
      <c r="Q34" s="70">
        <f t="shared" si="2"/>
        <v>0</v>
      </c>
    </row>
    <row r="35" spans="1:17" s="62" customFormat="1" ht="11.25">
      <c r="A35" s="64"/>
      <c r="B35" s="64" t="s">
        <v>42</v>
      </c>
      <c r="C35" s="52"/>
      <c r="D35" s="64"/>
      <c r="E35" s="64"/>
      <c r="F35" s="73"/>
      <c r="G35" s="65">
        <v>5</v>
      </c>
      <c r="H35" s="65">
        <v>12</v>
      </c>
      <c r="I35" s="65">
        <v>7</v>
      </c>
      <c r="J35" s="93">
        <v>80</v>
      </c>
      <c r="K35" s="93">
        <v>59</v>
      </c>
      <c r="L35" s="72">
        <f t="shared" si="3"/>
        <v>35.59322033898303</v>
      </c>
      <c r="M35" s="67"/>
      <c r="N35" s="95">
        <v>55</v>
      </c>
      <c r="O35" s="68">
        <f t="shared" si="0"/>
        <v>24</v>
      </c>
      <c r="P35" s="69">
        <f t="shared" si="1"/>
        <v>79</v>
      </c>
      <c r="Q35" s="70">
        <f t="shared" si="2"/>
        <v>1</v>
      </c>
    </row>
    <row r="36" spans="1:17" s="62" customFormat="1" ht="6" customHeight="1">
      <c r="A36" s="64"/>
      <c r="B36" s="64"/>
      <c r="C36" s="52"/>
      <c r="D36" s="64"/>
      <c r="E36" s="64"/>
      <c r="F36" s="73"/>
      <c r="G36" s="58"/>
      <c r="H36" s="93"/>
      <c r="I36" s="93"/>
      <c r="J36" s="93"/>
      <c r="K36" s="66"/>
      <c r="L36" s="97"/>
      <c r="M36" s="67"/>
      <c r="N36" s="95"/>
      <c r="O36" s="68"/>
      <c r="P36" s="69"/>
      <c r="Q36" s="70"/>
    </row>
    <row r="37" spans="1:17" s="62" customFormat="1" ht="11.25">
      <c r="A37" s="64" t="s">
        <v>43</v>
      </c>
      <c r="B37" s="64"/>
      <c r="C37" s="64"/>
      <c r="D37" s="64"/>
      <c r="E37" s="64"/>
      <c r="F37" s="64"/>
      <c r="G37" s="93">
        <f>+G38+G39+G44</f>
        <v>1119</v>
      </c>
      <c r="H37" s="93">
        <f>+H38+H39+H44</f>
        <v>1141</v>
      </c>
      <c r="I37" s="93">
        <f>+I38+I39+I44</f>
        <v>1109</v>
      </c>
      <c r="J37" s="93">
        <f>+J38+J39+J44</f>
        <v>12591</v>
      </c>
      <c r="K37" s="93">
        <v>15566</v>
      </c>
      <c r="L37" s="72">
        <f aca="true" t="shared" si="4" ref="L37:L53">SUM(J37/K37)*100-100</f>
        <v>-19.1121675446486</v>
      </c>
      <c r="M37" s="67"/>
      <c r="N37" s="95">
        <v>9222</v>
      </c>
      <c r="O37" s="68">
        <f aca="true" t="shared" si="5" ref="O37:O61">SUM(G37:I37)</f>
        <v>3369</v>
      </c>
      <c r="P37" s="69">
        <f aca="true" t="shared" si="6" ref="P37:P61">SUM(N37:O37)</f>
        <v>12591</v>
      </c>
      <c r="Q37" s="70">
        <f aca="true" t="shared" si="7" ref="Q37:Q61">J37-P37</f>
        <v>0</v>
      </c>
    </row>
    <row r="38" spans="1:17" s="62" customFormat="1" ht="13.5" customHeight="1">
      <c r="A38" s="64" t="s">
        <v>35</v>
      </c>
      <c r="B38" s="64" t="s">
        <v>44</v>
      </c>
      <c r="C38" s="52"/>
      <c r="D38" s="64"/>
      <c r="E38" s="64"/>
      <c r="F38" s="64"/>
      <c r="G38" s="65">
        <v>9</v>
      </c>
      <c r="H38" s="65">
        <v>8</v>
      </c>
      <c r="I38" s="65">
        <v>7</v>
      </c>
      <c r="J38" s="93">
        <v>90</v>
      </c>
      <c r="K38" s="66">
        <v>131</v>
      </c>
      <c r="L38" s="72">
        <f t="shared" si="4"/>
        <v>-31.297709923664115</v>
      </c>
      <c r="M38" s="67"/>
      <c r="N38" s="95">
        <v>65</v>
      </c>
      <c r="O38" s="68">
        <f t="shared" si="5"/>
        <v>24</v>
      </c>
      <c r="P38" s="69">
        <f t="shared" si="6"/>
        <v>89</v>
      </c>
      <c r="Q38" s="70">
        <f t="shared" si="7"/>
        <v>1</v>
      </c>
    </row>
    <row r="39" spans="1:17" s="62" customFormat="1" ht="13.5" customHeight="1">
      <c r="A39" s="64"/>
      <c r="B39" s="64" t="s">
        <v>45</v>
      </c>
      <c r="C39" s="64"/>
      <c r="D39" s="52"/>
      <c r="E39" s="64"/>
      <c r="F39" s="64"/>
      <c r="G39" s="65">
        <v>121</v>
      </c>
      <c r="H39" s="65">
        <v>94</v>
      </c>
      <c r="I39" s="65">
        <v>127</v>
      </c>
      <c r="J39" s="93">
        <v>1365</v>
      </c>
      <c r="K39" s="66">
        <v>1736</v>
      </c>
      <c r="L39" s="72">
        <f t="shared" si="4"/>
        <v>-21.370967741935488</v>
      </c>
      <c r="M39" s="67"/>
      <c r="N39" s="95">
        <v>1024</v>
      </c>
      <c r="O39" s="68">
        <f t="shared" si="5"/>
        <v>342</v>
      </c>
      <c r="P39" s="69">
        <f t="shared" si="6"/>
        <v>1366</v>
      </c>
      <c r="Q39" s="70">
        <f t="shared" si="7"/>
        <v>-1</v>
      </c>
    </row>
    <row r="40" spans="1:17" s="62" customFormat="1" ht="11.25">
      <c r="A40" s="64"/>
      <c r="B40" s="64" t="s">
        <v>38</v>
      </c>
      <c r="C40" s="64" t="s">
        <v>136</v>
      </c>
      <c r="D40" s="52"/>
      <c r="E40" s="64"/>
      <c r="F40" s="64"/>
      <c r="G40" s="65">
        <v>3</v>
      </c>
      <c r="H40" s="65">
        <v>4</v>
      </c>
      <c r="I40" s="65">
        <v>4</v>
      </c>
      <c r="J40" s="93">
        <v>37</v>
      </c>
      <c r="K40" s="66">
        <v>37</v>
      </c>
      <c r="L40" s="72">
        <f t="shared" si="4"/>
        <v>0</v>
      </c>
      <c r="M40" s="67"/>
      <c r="N40" s="95">
        <v>27</v>
      </c>
      <c r="O40" s="68">
        <f t="shared" si="5"/>
        <v>11</v>
      </c>
      <c r="P40" s="69">
        <f t="shared" si="6"/>
        <v>38</v>
      </c>
      <c r="Q40" s="70">
        <f t="shared" si="7"/>
        <v>-1</v>
      </c>
    </row>
    <row r="41" spans="1:17" s="62" customFormat="1" ht="11.25">
      <c r="A41" s="64"/>
      <c r="B41" s="64"/>
      <c r="C41" s="64" t="s">
        <v>46</v>
      </c>
      <c r="D41" s="52"/>
      <c r="E41" s="64"/>
      <c r="F41" s="64"/>
      <c r="G41" s="65">
        <v>34</v>
      </c>
      <c r="H41" s="65">
        <v>8</v>
      </c>
      <c r="I41" s="65">
        <v>28</v>
      </c>
      <c r="J41" s="93">
        <v>348</v>
      </c>
      <c r="K41" s="66">
        <v>664</v>
      </c>
      <c r="L41" s="72">
        <f t="shared" si="4"/>
        <v>-47.59036144578314</v>
      </c>
      <c r="M41" s="67"/>
      <c r="N41" s="95">
        <v>278</v>
      </c>
      <c r="O41" s="68">
        <f t="shared" si="5"/>
        <v>70</v>
      </c>
      <c r="P41" s="69">
        <f t="shared" si="6"/>
        <v>348</v>
      </c>
      <c r="Q41" s="70">
        <f t="shared" si="7"/>
        <v>0</v>
      </c>
    </row>
    <row r="42" spans="1:17" s="62" customFormat="1" ht="11.25">
      <c r="A42" s="64"/>
      <c r="B42" s="64"/>
      <c r="C42" s="64" t="s">
        <v>47</v>
      </c>
      <c r="D42" s="52"/>
      <c r="E42" s="64"/>
      <c r="F42" s="64"/>
      <c r="G42" s="65">
        <v>6</v>
      </c>
      <c r="H42" s="65">
        <v>6</v>
      </c>
      <c r="I42" s="65">
        <v>6</v>
      </c>
      <c r="J42" s="93">
        <v>75</v>
      </c>
      <c r="K42" s="66">
        <v>123</v>
      </c>
      <c r="L42" s="72">
        <f t="shared" si="4"/>
        <v>-39.02439024390244</v>
      </c>
      <c r="M42" s="67"/>
      <c r="N42" s="95">
        <v>57</v>
      </c>
      <c r="O42" s="68">
        <f t="shared" si="5"/>
        <v>18</v>
      </c>
      <c r="P42" s="69">
        <f t="shared" si="6"/>
        <v>75</v>
      </c>
      <c r="Q42" s="70">
        <f t="shared" si="7"/>
        <v>0</v>
      </c>
    </row>
    <row r="43" spans="1:17" s="62" customFormat="1" ht="11.25">
      <c r="A43" s="64"/>
      <c r="B43" s="64"/>
      <c r="C43" s="64" t="s">
        <v>137</v>
      </c>
      <c r="D43" s="52"/>
      <c r="E43" s="64"/>
      <c r="F43" s="64"/>
      <c r="G43" s="65">
        <v>20</v>
      </c>
      <c r="H43" s="65">
        <v>19</v>
      </c>
      <c r="I43" s="65">
        <v>30</v>
      </c>
      <c r="J43" s="93">
        <v>242</v>
      </c>
      <c r="K43" s="66">
        <v>284</v>
      </c>
      <c r="L43" s="72">
        <f t="shared" si="4"/>
        <v>-14.788732394366207</v>
      </c>
      <c r="M43" s="67"/>
      <c r="N43" s="95">
        <v>174</v>
      </c>
      <c r="O43" s="68">
        <f t="shared" si="5"/>
        <v>69</v>
      </c>
      <c r="P43" s="69">
        <f t="shared" si="6"/>
        <v>243</v>
      </c>
      <c r="Q43" s="70">
        <f t="shared" si="7"/>
        <v>-1</v>
      </c>
    </row>
    <row r="44" spans="1:17" s="62" customFormat="1" ht="13.5" customHeight="1">
      <c r="A44" s="64"/>
      <c r="B44" s="64" t="s">
        <v>48</v>
      </c>
      <c r="C44" s="64"/>
      <c r="D44" s="52"/>
      <c r="E44" s="64"/>
      <c r="F44" s="64"/>
      <c r="G44" s="65">
        <f>+G45+G49</f>
        <v>989</v>
      </c>
      <c r="H44" s="65">
        <f>+H45+H49</f>
        <v>1039</v>
      </c>
      <c r="I44" s="65">
        <f>+I45+I49</f>
        <v>975</v>
      </c>
      <c r="J44" s="65">
        <f>+J45+J49</f>
        <v>11136</v>
      </c>
      <c r="K44" s="65">
        <v>13699</v>
      </c>
      <c r="L44" s="72">
        <f t="shared" si="4"/>
        <v>-18.70939484633915</v>
      </c>
      <c r="M44" s="67"/>
      <c r="N44" s="95">
        <v>8133</v>
      </c>
      <c r="O44" s="68">
        <f t="shared" si="5"/>
        <v>3003</v>
      </c>
      <c r="P44" s="69">
        <f t="shared" si="6"/>
        <v>11136</v>
      </c>
      <c r="Q44" s="70">
        <f t="shared" si="7"/>
        <v>0</v>
      </c>
    </row>
    <row r="45" spans="1:17" s="62" customFormat="1" ht="11.25">
      <c r="A45" s="64"/>
      <c r="B45" s="64" t="s">
        <v>49</v>
      </c>
      <c r="C45" s="74" t="s">
        <v>50</v>
      </c>
      <c r="D45" s="52"/>
      <c r="E45" s="64"/>
      <c r="F45" s="64"/>
      <c r="G45" s="65">
        <v>165</v>
      </c>
      <c r="H45" s="65">
        <v>172</v>
      </c>
      <c r="I45" s="65">
        <v>153</v>
      </c>
      <c r="J45" s="93">
        <v>1779</v>
      </c>
      <c r="K45" s="66">
        <v>2175</v>
      </c>
      <c r="L45" s="72">
        <f t="shared" si="4"/>
        <v>-18.206896551724142</v>
      </c>
      <c r="M45" s="67"/>
      <c r="N45" s="95">
        <v>1289</v>
      </c>
      <c r="O45" s="68">
        <f t="shared" si="5"/>
        <v>490</v>
      </c>
      <c r="P45" s="69">
        <f t="shared" si="6"/>
        <v>1779</v>
      </c>
      <c r="Q45" s="70">
        <f t="shared" si="7"/>
        <v>0</v>
      </c>
    </row>
    <row r="46" spans="1:17" s="62" customFormat="1" ht="11.25">
      <c r="A46" s="64"/>
      <c r="B46" s="52"/>
      <c r="C46" s="74" t="s">
        <v>51</v>
      </c>
      <c r="D46" s="64" t="s">
        <v>52</v>
      </c>
      <c r="E46" s="52"/>
      <c r="F46" s="64"/>
      <c r="G46" s="65">
        <v>24</v>
      </c>
      <c r="H46" s="65">
        <v>21</v>
      </c>
      <c r="I46" s="65">
        <v>19</v>
      </c>
      <c r="J46" s="93">
        <v>252</v>
      </c>
      <c r="K46" s="66">
        <v>287</v>
      </c>
      <c r="L46" s="72">
        <f t="shared" si="4"/>
        <v>-12.195121951219505</v>
      </c>
      <c r="M46" s="67"/>
      <c r="N46" s="95">
        <v>188</v>
      </c>
      <c r="O46" s="68">
        <f t="shared" si="5"/>
        <v>64</v>
      </c>
      <c r="P46" s="69">
        <f t="shared" si="6"/>
        <v>252</v>
      </c>
      <c r="Q46" s="70">
        <f t="shared" si="7"/>
        <v>0</v>
      </c>
    </row>
    <row r="47" spans="1:17" s="62" customFormat="1" ht="11.25">
      <c r="A47" s="64"/>
      <c r="B47" s="64"/>
      <c r="C47" s="52"/>
      <c r="D47" s="64" t="s">
        <v>53</v>
      </c>
      <c r="E47" s="52"/>
      <c r="F47" s="64"/>
      <c r="G47" s="65">
        <v>71</v>
      </c>
      <c r="H47" s="65">
        <v>71</v>
      </c>
      <c r="I47" s="65">
        <v>61</v>
      </c>
      <c r="J47" s="93">
        <v>714</v>
      </c>
      <c r="K47" s="66">
        <v>971</v>
      </c>
      <c r="L47" s="72">
        <f t="shared" si="4"/>
        <v>-26.467559217301755</v>
      </c>
      <c r="M47" s="67"/>
      <c r="N47" s="95">
        <v>511</v>
      </c>
      <c r="O47" s="68">
        <f t="shared" si="5"/>
        <v>203</v>
      </c>
      <c r="P47" s="69">
        <f t="shared" si="6"/>
        <v>714</v>
      </c>
      <c r="Q47" s="70">
        <f t="shared" si="7"/>
        <v>0</v>
      </c>
    </row>
    <row r="48" spans="1:17" s="62" customFormat="1" ht="11.25">
      <c r="A48" s="64"/>
      <c r="B48" s="64"/>
      <c r="C48" s="52"/>
      <c r="D48" s="64" t="s">
        <v>138</v>
      </c>
      <c r="E48" s="52"/>
      <c r="F48" s="64"/>
      <c r="G48" s="65">
        <v>22</v>
      </c>
      <c r="H48" s="65">
        <v>24</v>
      </c>
      <c r="I48" s="65">
        <v>20</v>
      </c>
      <c r="J48" s="93">
        <v>259</v>
      </c>
      <c r="K48" s="66">
        <v>222</v>
      </c>
      <c r="L48" s="72">
        <f t="shared" si="4"/>
        <v>16.66666666666667</v>
      </c>
      <c r="M48" s="67"/>
      <c r="N48" s="95">
        <v>194</v>
      </c>
      <c r="O48" s="68">
        <f t="shared" si="5"/>
        <v>66</v>
      </c>
      <c r="P48" s="69">
        <f t="shared" si="6"/>
        <v>260</v>
      </c>
      <c r="Q48" s="70">
        <f t="shared" si="7"/>
        <v>-1</v>
      </c>
    </row>
    <row r="49" spans="1:17" s="62" customFormat="1" ht="14.25" customHeight="1">
      <c r="A49" s="64"/>
      <c r="B49" s="64"/>
      <c r="C49" s="52" t="s">
        <v>54</v>
      </c>
      <c r="D49" s="64"/>
      <c r="E49" s="52"/>
      <c r="F49" s="64"/>
      <c r="G49" s="65">
        <v>824</v>
      </c>
      <c r="H49" s="65">
        <v>867</v>
      </c>
      <c r="I49" s="65">
        <v>822</v>
      </c>
      <c r="J49" s="93">
        <v>9357</v>
      </c>
      <c r="K49" s="66">
        <v>11524</v>
      </c>
      <c r="L49" s="72">
        <f t="shared" si="4"/>
        <v>-18.80423464074974</v>
      </c>
      <c r="M49" s="67"/>
      <c r="N49" s="95">
        <v>6844</v>
      </c>
      <c r="O49" s="68">
        <f t="shared" si="5"/>
        <v>2513</v>
      </c>
      <c r="P49" s="69">
        <f t="shared" si="6"/>
        <v>9357</v>
      </c>
      <c r="Q49" s="70">
        <f t="shared" si="7"/>
        <v>0</v>
      </c>
    </row>
    <row r="50" spans="1:17" s="62" customFormat="1" ht="11.25">
      <c r="A50" s="64"/>
      <c r="B50" s="52"/>
      <c r="C50" s="74" t="s">
        <v>51</v>
      </c>
      <c r="D50" s="64" t="s">
        <v>55</v>
      </c>
      <c r="E50" s="64"/>
      <c r="F50" s="64"/>
      <c r="G50" s="65">
        <v>26</v>
      </c>
      <c r="H50" s="65">
        <v>17</v>
      </c>
      <c r="I50" s="65">
        <v>22</v>
      </c>
      <c r="J50" s="93">
        <v>267</v>
      </c>
      <c r="K50" s="66">
        <v>216</v>
      </c>
      <c r="L50" s="72">
        <f t="shared" si="4"/>
        <v>23.611111111111114</v>
      </c>
      <c r="M50" s="67"/>
      <c r="N50" s="95">
        <v>202</v>
      </c>
      <c r="O50" s="68">
        <f t="shared" si="5"/>
        <v>65</v>
      </c>
      <c r="P50" s="69">
        <f t="shared" si="6"/>
        <v>267</v>
      </c>
      <c r="Q50" s="70">
        <f t="shared" si="7"/>
        <v>0</v>
      </c>
    </row>
    <row r="51" spans="1:17" s="62" customFormat="1" ht="11.25">
      <c r="A51" s="64"/>
      <c r="B51" s="52"/>
      <c r="C51" s="74"/>
      <c r="D51" s="64" t="s">
        <v>56</v>
      </c>
      <c r="E51" s="64"/>
      <c r="F51" s="52"/>
      <c r="G51" s="65">
        <v>36</v>
      </c>
      <c r="H51" s="65">
        <v>29</v>
      </c>
      <c r="I51" s="66">
        <v>29</v>
      </c>
      <c r="J51" s="93">
        <v>373</v>
      </c>
      <c r="K51" s="66">
        <v>395</v>
      </c>
      <c r="L51" s="72">
        <f t="shared" si="4"/>
        <v>-5.569620253164558</v>
      </c>
      <c r="M51" s="67"/>
      <c r="N51" s="95">
        <v>279</v>
      </c>
      <c r="O51" s="68">
        <f t="shared" si="5"/>
        <v>94</v>
      </c>
      <c r="P51" s="69">
        <f t="shared" si="6"/>
        <v>373</v>
      </c>
      <c r="Q51" s="70">
        <f t="shared" si="7"/>
        <v>0</v>
      </c>
    </row>
    <row r="52" spans="1:17" s="62" customFormat="1" ht="11.25">
      <c r="A52" s="64"/>
      <c r="B52" s="64"/>
      <c r="C52" s="64"/>
      <c r="D52" s="64" t="s">
        <v>57</v>
      </c>
      <c r="E52" s="64"/>
      <c r="F52" s="64"/>
      <c r="G52" s="65">
        <v>27</v>
      </c>
      <c r="H52" s="65">
        <v>27</v>
      </c>
      <c r="I52" s="65">
        <v>23</v>
      </c>
      <c r="J52" s="93">
        <v>301</v>
      </c>
      <c r="K52" s="66">
        <v>342</v>
      </c>
      <c r="L52" s="72">
        <f t="shared" si="4"/>
        <v>-11.988304093567251</v>
      </c>
      <c r="M52" s="67"/>
      <c r="N52" s="95">
        <v>224</v>
      </c>
      <c r="O52" s="68">
        <f t="shared" si="5"/>
        <v>77</v>
      </c>
      <c r="P52" s="69">
        <f t="shared" si="6"/>
        <v>301</v>
      </c>
      <c r="Q52" s="70">
        <f t="shared" si="7"/>
        <v>0</v>
      </c>
    </row>
    <row r="53" spans="1:17" s="62" customFormat="1" ht="11.25">
      <c r="A53" s="64"/>
      <c r="B53" s="64"/>
      <c r="C53" s="64"/>
      <c r="D53" s="64" t="s">
        <v>139</v>
      </c>
      <c r="E53" s="64"/>
      <c r="F53" s="64"/>
      <c r="G53" s="65">
        <v>32</v>
      </c>
      <c r="H53" s="65">
        <v>35</v>
      </c>
      <c r="I53" s="65">
        <v>35</v>
      </c>
      <c r="J53" s="93">
        <v>423</v>
      </c>
      <c r="K53" s="66">
        <v>561</v>
      </c>
      <c r="L53" s="72">
        <f t="shared" si="4"/>
        <v>-24.598930481283418</v>
      </c>
      <c r="M53" s="67"/>
      <c r="N53" s="95">
        <v>321</v>
      </c>
      <c r="O53" s="68">
        <f t="shared" si="5"/>
        <v>102</v>
      </c>
      <c r="P53" s="69">
        <f t="shared" si="6"/>
        <v>423</v>
      </c>
      <c r="Q53" s="70">
        <f t="shared" si="7"/>
        <v>0</v>
      </c>
    </row>
    <row r="54" spans="1:17" s="62" customFormat="1" ht="11.25">
      <c r="A54" s="64"/>
      <c r="B54" s="64"/>
      <c r="C54" s="64"/>
      <c r="D54" s="64" t="s">
        <v>58</v>
      </c>
      <c r="E54" s="64"/>
      <c r="F54" s="64"/>
      <c r="G54" s="65">
        <v>40</v>
      </c>
      <c r="H54" s="65">
        <v>34</v>
      </c>
      <c r="I54" s="65">
        <v>32</v>
      </c>
      <c r="J54" s="93">
        <v>426</v>
      </c>
      <c r="K54" s="66">
        <v>417</v>
      </c>
      <c r="L54" s="96" t="s">
        <v>87</v>
      </c>
      <c r="M54" s="67"/>
      <c r="N54" s="95">
        <v>319</v>
      </c>
      <c r="O54" s="68">
        <f t="shared" si="5"/>
        <v>106</v>
      </c>
      <c r="P54" s="69">
        <f t="shared" si="6"/>
        <v>425</v>
      </c>
      <c r="Q54" s="70">
        <f t="shared" si="7"/>
        <v>1</v>
      </c>
    </row>
    <row r="55" spans="1:17" s="62" customFormat="1" ht="11.25">
      <c r="A55" s="64"/>
      <c r="B55" s="64"/>
      <c r="C55" s="64"/>
      <c r="D55" s="64" t="s">
        <v>59</v>
      </c>
      <c r="E55" s="64"/>
      <c r="F55" s="64"/>
      <c r="G55" s="65">
        <v>66</v>
      </c>
      <c r="H55" s="65">
        <v>111</v>
      </c>
      <c r="I55" s="65">
        <v>85</v>
      </c>
      <c r="J55" s="93">
        <v>920</v>
      </c>
      <c r="K55" s="66">
        <v>828</v>
      </c>
      <c r="L55" s="72">
        <f aca="true" t="shared" si="8" ref="L55:L61">SUM(J55/K55)*100-100</f>
        <v>11.111111111111114</v>
      </c>
      <c r="M55" s="67"/>
      <c r="N55" s="95">
        <v>659</v>
      </c>
      <c r="O55" s="68">
        <f t="shared" si="5"/>
        <v>262</v>
      </c>
      <c r="P55" s="69">
        <f t="shared" si="6"/>
        <v>921</v>
      </c>
      <c r="Q55" s="70">
        <f t="shared" si="7"/>
        <v>-1</v>
      </c>
    </row>
    <row r="56" spans="1:17" s="62" customFormat="1" ht="11.25">
      <c r="A56" s="64"/>
      <c r="B56" s="64"/>
      <c r="C56" s="64"/>
      <c r="D56" s="64" t="s">
        <v>60</v>
      </c>
      <c r="E56" s="64"/>
      <c r="F56" s="64"/>
      <c r="G56" s="65">
        <v>189</v>
      </c>
      <c r="H56" s="65">
        <v>186</v>
      </c>
      <c r="I56" s="65">
        <v>197</v>
      </c>
      <c r="J56" s="93">
        <v>2176</v>
      </c>
      <c r="K56" s="66">
        <v>2911</v>
      </c>
      <c r="L56" s="72">
        <f t="shared" si="8"/>
        <v>-25.249055307454483</v>
      </c>
      <c r="M56" s="67"/>
      <c r="N56" s="95">
        <v>1604</v>
      </c>
      <c r="O56" s="68">
        <f t="shared" si="5"/>
        <v>572</v>
      </c>
      <c r="P56" s="69">
        <f t="shared" si="6"/>
        <v>2176</v>
      </c>
      <c r="Q56" s="70">
        <f t="shared" si="7"/>
        <v>0</v>
      </c>
    </row>
    <row r="57" spans="1:17" s="62" customFormat="1" ht="11.25">
      <c r="A57" s="64"/>
      <c r="B57" s="64"/>
      <c r="C57" s="64"/>
      <c r="D57" s="64" t="s">
        <v>61</v>
      </c>
      <c r="E57" s="64"/>
      <c r="F57" s="64"/>
      <c r="G57" s="65">
        <v>8</v>
      </c>
      <c r="H57" s="65">
        <v>6</v>
      </c>
      <c r="I57" s="65">
        <v>15</v>
      </c>
      <c r="J57" s="93">
        <v>130</v>
      </c>
      <c r="K57" s="66">
        <v>501</v>
      </c>
      <c r="L57" s="72">
        <f t="shared" si="8"/>
        <v>-74.05189620758483</v>
      </c>
      <c r="M57" s="67"/>
      <c r="N57" s="95">
        <v>101</v>
      </c>
      <c r="O57" s="68">
        <f t="shared" si="5"/>
        <v>29</v>
      </c>
      <c r="P57" s="69">
        <f t="shared" si="6"/>
        <v>130</v>
      </c>
      <c r="Q57" s="70">
        <f t="shared" si="7"/>
        <v>0</v>
      </c>
    </row>
    <row r="58" spans="1:17" s="62" customFormat="1" ht="11.25">
      <c r="A58" s="64"/>
      <c r="B58" s="64"/>
      <c r="C58" s="64"/>
      <c r="D58" s="64" t="s">
        <v>62</v>
      </c>
      <c r="E58" s="64"/>
      <c r="F58" s="64"/>
      <c r="G58" s="65">
        <v>80</v>
      </c>
      <c r="H58" s="65">
        <v>91</v>
      </c>
      <c r="I58" s="65">
        <v>98</v>
      </c>
      <c r="J58" s="93">
        <v>962</v>
      </c>
      <c r="K58" s="66">
        <v>983</v>
      </c>
      <c r="L58" s="72">
        <f t="shared" si="8"/>
        <v>-2.1363173957273602</v>
      </c>
      <c r="M58" s="67"/>
      <c r="N58" s="95">
        <v>692</v>
      </c>
      <c r="O58" s="68">
        <f t="shared" si="5"/>
        <v>269</v>
      </c>
      <c r="P58" s="69">
        <f t="shared" si="6"/>
        <v>961</v>
      </c>
      <c r="Q58" s="70">
        <f t="shared" si="7"/>
        <v>1</v>
      </c>
    </row>
    <row r="59" spans="1:17" s="62" customFormat="1" ht="11.25">
      <c r="A59" s="64"/>
      <c r="B59" s="64"/>
      <c r="C59" s="64"/>
      <c r="D59" s="64" t="s">
        <v>63</v>
      </c>
      <c r="E59" s="64"/>
      <c r="F59" s="64"/>
      <c r="G59" s="65">
        <v>35</v>
      </c>
      <c r="H59" s="65">
        <v>43</v>
      </c>
      <c r="I59" s="65">
        <v>33</v>
      </c>
      <c r="J59" s="93">
        <v>427</v>
      </c>
      <c r="K59" s="66">
        <v>477</v>
      </c>
      <c r="L59" s="72">
        <f t="shared" si="8"/>
        <v>-10.48218029350106</v>
      </c>
      <c r="M59" s="67"/>
      <c r="N59" s="95">
        <v>317</v>
      </c>
      <c r="O59" s="68">
        <f t="shared" si="5"/>
        <v>111</v>
      </c>
      <c r="P59" s="69">
        <f t="shared" si="6"/>
        <v>428</v>
      </c>
      <c r="Q59" s="70">
        <f t="shared" si="7"/>
        <v>-1</v>
      </c>
    </row>
    <row r="60" spans="1:17" s="62" customFormat="1" ht="11.25">
      <c r="A60" s="64"/>
      <c r="B60" s="64"/>
      <c r="C60" s="64"/>
      <c r="D60" s="64" t="s">
        <v>64</v>
      </c>
      <c r="E60" s="64"/>
      <c r="F60" s="64"/>
      <c r="G60" s="65">
        <v>65</v>
      </c>
      <c r="H60" s="65">
        <v>61</v>
      </c>
      <c r="I60" s="65">
        <v>58</v>
      </c>
      <c r="J60" s="93">
        <v>654</v>
      </c>
      <c r="K60" s="66">
        <v>805</v>
      </c>
      <c r="L60" s="72">
        <f t="shared" si="8"/>
        <v>-18.757763975155285</v>
      </c>
      <c r="M60" s="67"/>
      <c r="N60" s="95">
        <v>471</v>
      </c>
      <c r="O60" s="68">
        <f t="shared" si="5"/>
        <v>184</v>
      </c>
      <c r="P60" s="69">
        <f t="shared" si="6"/>
        <v>655</v>
      </c>
      <c r="Q60" s="70">
        <f t="shared" si="7"/>
        <v>-1</v>
      </c>
    </row>
    <row r="61" spans="1:17" s="62" customFormat="1" ht="11.25">
      <c r="A61" s="64"/>
      <c r="B61" s="64"/>
      <c r="C61" s="64"/>
      <c r="D61" s="64" t="s">
        <v>140</v>
      </c>
      <c r="E61" s="64"/>
      <c r="F61" s="64"/>
      <c r="G61" s="65">
        <v>60</v>
      </c>
      <c r="H61" s="65">
        <v>77</v>
      </c>
      <c r="I61" s="65">
        <v>0</v>
      </c>
      <c r="J61" s="93">
        <v>348</v>
      </c>
      <c r="K61" s="66">
        <v>610</v>
      </c>
      <c r="L61" s="72">
        <f t="shared" si="8"/>
        <v>-42.950819672131146</v>
      </c>
      <c r="M61" s="67"/>
      <c r="N61" s="95">
        <v>212</v>
      </c>
      <c r="O61" s="68">
        <f t="shared" si="5"/>
        <v>137</v>
      </c>
      <c r="P61" s="69">
        <f t="shared" si="6"/>
        <v>349</v>
      </c>
      <c r="Q61" s="70">
        <f t="shared" si="7"/>
        <v>-1</v>
      </c>
    </row>
    <row r="62" spans="1:17" s="62" customFormat="1" ht="11.25">
      <c r="A62" s="64"/>
      <c r="B62" s="64"/>
      <c r="C62" s="64"/>
      <c r="D62" s="64"/>
      <c r="E62" s="64"/>
      <c r="F62" s="64"/>
      <c r="G62" s="65"/>
      <c r="H62" s="65"/>
      <c r="I62" s="65"/>
      <c r="J62" s="93"/>
      <c r="K62" s="66"/>
      <c r="L62" s="72"/>
      <c r="M62" s="67"/>
      <c r="N62" s="95"/>
      <c r="O62" s="68"/>
      <c r="P62" s="69"/>
      <c r="Q62" s="70"/>
    </row>
    <row r="63" spans="1:17" s="62" customFormat="1" ht="11.25">
      <c r="A63" s="52" t="s">
        <v>65</v>
      </c>
      <c r="B63" s="64"/>
      <c r="C63" s="52"/>
      <c r="D63" s="64"/>
      <c r="E63" s="64"/>
      <c r="F63" s="64"/>
      <c r="G63" s="65">
        <v>58</v>
      </c>
      <c r="H63" s="65">
        <v>55</v>
      </c>
      <c r="I63" s="65">
        <v>52</v>
      </c>
      <c r="J63" s="93">
        <v>730</v>
      </c>
      <c r="K63" s="66">
        <v>806</v>
      </c>
      <c r="L63" s="72">
        <f>SUM(J63/K63)*100-100</f>
        <v>-9.429280397022339</v>
      </c>
      <c r="M63" s="67"/>
      <c r="N63" s="95">
        <v>565</v>
      </c>
      <c r="O63" s="68">
        <f>SUM(G63:I63)</f>
        <v>165</v>
      </c>
      <c r="P63" s="69">
        <f>SUM(N63:O63)</f>
        <v>730</v>
      </c>
      <c r="Q63" s="70">
        <f>J63-P63</f>
        <v>0</v>
      </c>
    </row>
    <row r="64" spans="1:17" s="62" customFormat="1" ht="7.5" customHeight="1">
      <c r="A64" s="64"/>
      <c r="B64" s="75"/>
      <c r="C64" s="75"/>
      <c r="D64" s="64"/>
      <c r="E64" s="64"/>
      <c r="F64" s="64"/>
      <c r="G64" s="65"/>
      <c r="H64" s="65"/>
      <c r="I64" s="65"/>
      <c r="J64" s="93"/>
      <c r="K64" s="66"/>
      <c r="L64" s="72"/>
      <c r="M64" s="67"/>
      <c r="N64" s="95"/>
      <c r="O64" s="68"/>
      <c r="P64" s="69"/>
      <c r="Q64" s="70"/>
    </row>
    <row r="65" spans="1:17" s="62" customFormat="1" ht="11.25">
      <c r="A65" s="76"/>
      <c r="B65" s="64"/>
      <c r="C65" s="64"/>
      <c r="D65" s="76"/>
      <c r="E65" s="168" t="s">
        <v>66</v>
      </c>
      <c r="F65" s="169"/>
      <c r="G65" s="77">
        <v>1308</v>
      </c>
      <c r="H65" s="77">
        <v>1342</v>
      </c>
      <c r="I65" s="77">
        <v>1301</v>
      </c>
      <c r="J65" s="98">
        <v>14969</v>
      </c>
      <c r="K65" s="78">
        <v>18403</v>
      </c>
      <c r="L65" s="79">
        <f>SUM(J65/K65)*100-100</f>
        <v>-18.66000108677933</v>
      </c>
      <c r="M65" s="67"/>
      <c r="N65" s="95">
        <v>11018</v>
      </c>
      <c r="O65" s="68">
        <f>SUM(G65:I65)</f>
        <v>3951</v>
      </c>
      <c r="P65" s="69">
        <f>SUM(N65:O65)</f>
        <v>14969</v>
      </c>
      <c r="Q65" s="70">
        <f>J65-P65</f>
        <v>0</v>
      </c>
    </row>
    <row r="66" spans="1:13" s="62" customFormat="1" ht="7.5" customHeight="1">
      <c r="A66" s="52"/>
      <c r="B66" s="52"/>
      <c r="C66" s="52"/>
      <c r="G66" s="80"/>
      <c r="H66" s="80"/>
      <c r="I66" s="99"/>
      <c r="J66" s="97"/>
      <c r="K66" s="80"/>
      <c r="L66" s="81"/>
      <c r="M66" s="82"/>
    </row>
    <row r="67" spans="1:13" s="62" customFormat="1" ht="11.25" customHeight="1">
      <c r="A67" s="83" t="s">
        <v>67</v>
      </c>
      <c r="B67" s="100" t="s">
        <v>141</v>
      </c>
      <c r="C67" s="83"/>
      <c r="K67" s="146"/>
      <c r="L67" s="81"/>
      <c r="M67" s="82"/>
    </row>
    <row r="68" spans="2:13" s="62" customFormat="1" ht="11.25" customHeight="1">
      <c r="B68" s="83" t="s">
        <v>142</v>
      </c>
      <c r="C68" s="83"/>
      <c r="L68" s="81"/>
      <c r="M68" s="82"/>
    </row>
    <row r="69" spans="1:13" ht="11.25" customHeight="1">
      <c r="A69" s="83"/>
      <c r="B69" s="83" t="s">
        <v>143</v>
      </c>
      <c r="C69" s="83"/>
      <c r="L69" s="84"/>
      <c r="M69" s="85"/>
    </row>
    <row r="70" spans="1:13" ht="11.25" customHeight="1">
      <c r="A70" s="101" t="s">
        <v>68</v>
      </c>
      <c r="B70" s="83" t="s">
        <v>69</v>
      </c>
      <c r="C70" s="83"/>
      <c r="G70" s="86"/>
      <c r="H70" s="86"/>
      <c r="I70" s="86"/>
      <c r="J70" s="86"/>
      <c r="K70" s="86"/>
      <c r="M70" s="87"/>
    </row>
    <row r="71" spans="1:13" ht="11.25" customHeight="1">
      <c r="A71" s="101" t="s">
        <v>70</v>
      </c>
      <c r="B71" s="83" t="s">
        <v>71</v>
      </c>
      <c r="G71" s="45"/>
      <c r="H71" s="45"/>
      <c r="I71" s="45"/>
      <c r="J71" s="45"/>
      <c r="K71" s="45"/>
      <c r="M71" s="87"/>
    </row>
    <row r="72" spans="7:13" ht="12">
      <c r="G72" s="84"/>
      <c r="H72" s="84"/>
      <c r="I72" s="84"/>
      <c r="J72" s="84"/>
      <c r="K72" s="84"/>
      <c r="M72" s="87"/>
    </row>
    <row r="73" spans="7:13" ht="12">
      <c r="G73" s="84"/>
      <c r="H73" s="84"/>
      <c r="I73" s="84"/>
      <c r="J73" s="84"/>
      <c r="K73" s="84"/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  <row r="4138" ht="12">
      <c r="M4138" s="87"/>
    </row>
    <row r="4139" ht="12">
      <c r="M4139" s="87"/>
    </row>
    <row r="4140" ht="12">
      <c r="M4140" s="87"/>
    </row>
    <row r="4141" ht="12">
      <c r="M4141" s="87"/>
    </row>
    <row r="4142" ht="12">
      <c r="M4142" s="87"/>
    </row>
    <row r="4143" ht="12">
      <c r="M4143" s="87"/>
    </row>
    <row r="4144" ht="12">
      <c r="M4144" s="87"/>
    </row>
    <row r="4145" ht="12">
      <c r="M4145" s="87"/>
    </row>
    <row r="4146" ht="12">
      <c r="M4146" s="87"/>
    </row>
    <row r="4147" ht="12">
      <c r="M4147" s="87"/>
    </row>
    <row r="4148" ht="12">
      <c r="M4148" s="87"/>
    </row>
    <row r="4149" ht="12">
      <c r="M4149" s="87"/>
    </row>
    <row r="4150" ht="12">
      <c r="M4150" s="87"/>
    </row>
    <row r="4151" ht="12">
      <c r="M4151" s="87"/>
    </row>
    <row r="4152" ht="12">
      <c r="M4152" s="87"/>
    </row>
    <row r="4153" ht="12">
      <c r="M4153" s="87"/>
    </row>
    <row r="4154" ht="12">
      <c r="M4154" s="87"/>
    </row>
    <row r="4155" ht="12">
      <c r="M4155" s="87"/>
    </row>
    <row r="4156" ht="12">
      <c r="M4156" s="87"/>
    </row>
    <row r="4157" ht="12">
      <c r="M4157" s="87"/>
    </row>
    <row r="4158" ht="12">
      <c r="M4158" s="87"/>
    </row>
    <row r="4159" ht="12">
      <c r="M4159" s="87"/>
    </row>
  </sheetData>
  <mergeCells count="5">
    <mergeCell ref="J21:L22"/>
    <mergeCell ref="E65:F65"/>
    <mergeCell ref="G21:G22"/>
    <mergeCell ref="H21:H22"/>
    <mergeCell ref="I21:I22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102" customWidth="1"/>
    <col min="2" max="2" width="8.00390625" style="102" customWidth="1"/>
    <col min="3" max="3" width="9.421875" style="102" customWidth="1"/>
    <col min="4" max="4" width="18.8515625" style="102" customWidth="1"/>
    <col min="5" max="9" width="10.7109375" style="102" customWidth="1"/>
    <col min="10" max="10" width="11.28125" style="102" bestFit="1" customWidth="1"/>
    <col min="11" max="14" width="11.421875" style="102" customWidth="1"/>
    <col min="15" max="15" width="11.421875" style="105" customWidth="1"/>
    <col min="16" max="16" width="30.28125" style="106" customWidth="1"/>
    <col min="17" max="17" width="51.8515625" style="102" customWidth="1"/>
    <col min="18" max="19" width="11.7109375" style="102" bestFit="1" customWidth="1"/>
    <col min="20" max="16384" width="11.421875" style="102" customWidth="1"/>
  </cols>
  <sheetData>
    <row r="1" spans="1:7" ht="12.75">
      <c r="A1" s="102" t="s">
        <v>151</v>
      </c>
      <c r="B1" s="103"/>
      <c r="C1" s="104"/>
      <c r="D1" s="104"/>
      <c r="E1" s="104"/>
      <c r="F1" s="104"/>
      <c r="G1" s="104"/>
    </row>
    <row r="2" ht="9" customHeight="1"/>
    <row r="3" spans="1:10" ht="12.75">
      <c r="A3" s="172" t="s">
        <v>144</v>
      </c>
      <c r="B3" s="173"/>
      <c r="C3" s="173"/>
      <c r="D3" s="174"/>
      <c r="E3" s="107" t="s">
        <v>129</v>
      </c>
      <c r="F3" s="107" t="s">
        <v>130</v>
      </c>
      <c r="G3" s="107" t="s">
        <v>131</v>
      </c>
      <c r="H3" s="108" t="s">
        <v>132</v>
      </c>
      <c r="I3" s="108"/>
      <c r="J3" s="108"/>
    </row>
    <row r="4" spans="1:15" ht="12.75">
      <c r="A4" s="175"/>
      <c r="B4" s="175"/>
      <c r="C4" s="175"/>
      <c r="D4" s="176"/>
      <c r="E4" s="179">
        <v>2009</v>
      </c>
      <c r="F4" s="172"/>
      <c r="G4" s="180"/>
      <c r="H4" s="184">
        <v>2009</v>
      </c>
      <c r="I4" s="184">
        <v>2008</v>
      </c>
      <c r="J4" s="109" t="s">
        <v>27</v>
      </c>
      <c r="L4" s="110"/>
      <c r="M4" s="111"/>
      <c r="N4" s="110"/>
      <c r="O4" s="112"/>
    </row>
    <row r="5" spans="1:15" ht="12.75">
      <c r="A5" s="175"/>
      <c r="B5" s="175"/>
      <c r="C5" s="175"/>
      <c r="D5" s="176"/>
      <c r="E5" s="181"/>
      <c r="F5" s="182"/>
      <c r="G5" s="183"/>
      <c r="H5" s="185"/>
      <c r="I5" s="185"/>
      <c r="J5" s="113" t="s">
        <v>33</v>
      </c>
      <c r="L5" s="110"/>
      <c r="M5" s="111"/>
      <c r="N5" s="110"/>
      <c r="O5" s="114" t="s">
        <v>27</v>
      </c>
    </row>
    <row r="6" spans="1:15" ht="12.75">
      <c r="A6" s="177"/>
      <c r="B6" s="177"/>
      <c r="C6" s="177"/>
      <c r="D6" s="178"/>
      <c r="E6" s="115"/>
      <c r="F6" s="116"/>
      <c r="G6" s="117" t="s">
        <v>28</v>
      </c>
      <c r="H6" s="116"/>
      <c r="I6" s="118"/>
      <c r="J6" s="119" t="s">
        <v>72</v>
      </c>
      <c r="L6" s="110" t="s">
        <v>145</v>
      </c>
      <c r="M6" s="111" t="s">
        <v>31</v>
      </c>
      <c r="N6" s="120" t="s">
        <v>32</v>
      </c>
      <c r="O6" s="114" t="s">
        <v>33</v>
      </c>
    </row>
    <row r="7" spans="1:18" ht="6" customHeight="1">
      <c r="A7" s="121"/>
      <c r="B7" s="121"/>
      <c r="C7" s="121"/>
      <c r="D7" s="121"/>
      <c r="E7" s="122"/>
      <c r="F7" s="122"/>
      <c r="G7" s="122"/>
      <c r="H7" s="123"/>
      <c r="I7" s="124"/>
      <c r="J7" s="121"/>
      <c r="L7" s="125"/>
      <c r="M7" s="111"/>
      <c r="N7" s="110"/>
      <c r="O7" s="112"/>
      <c r="R7" s="126"/>
    </row>
    <row r="8" spans="1:17" ht="15" customHeight="1">
      <c r="A8" s="121" t="s">
        <v>73</v>
      </c>
      <c r="B8" s="127"/>
      <c r="C8" s="127"/>
      <c r="D8" s="127"/>
      <c r="E8" s="128">
        <v>952</v>
      </c>
      <c r="F8" s="128">
        <v>893</v>
      </c>
      <c r="G8" s="128">
        <v>941</v>
      </c>
      <c r="H8" s="129">
        <v>10412</v>
      </c>
      <c r="I8" s="130">
        <v>12807</v>
      </c>
      <c r="J8" s="131">
        <f aca="true" t="shared" si="0" ref="J8:J25">SUM(H8/I8)*100-100</f>
        <v>-18.700710548918565</v>
      </c>
      <c r="K8" s="105"/>
      <c r="L8" s="125">
        <v>7626</v>
      </c>
      <c r="M8" s="111">
        <f>SUM(E8:G8)</f>
        <v>2786</v>
      </c>
      <c r="N8" s="111">
        <f>SUM(L8:M8)</f>
        <v>10412</v>
      </c>
      <c r="O8" s="132">
        <f aca="true" t="shared" si="1" ref="O8:O25">H8-N8</f>
        <v>0</v>
      </c>
      <c r="P8" s="102"/>
      <c r="Q8" s="126"/>
    </row>
    <row r="9" spans="1:17" ht="16.5" customHeight="1">
      <c r="A9" s="121" t="s">
        <v>35</v>
      </c>
      <c r="B9" s="127" t="s">
        <v>152</v>
      </c>
      <c r="C9" s="121"/>
      <c r="D9" s="121"/>
      <c r="E9" s="128">
        <f>E10+E27</f>
        <v>837</v>
      </c>
      <c r="F9" s="128">
        <f>F10+F27</f>
        <v>755</v>
      </c>
      <c r="G9" s="128">
        <f>G10+G27</f>
        <v>837</v>
      </c>
      <c r="H9" s="128">
        <f>H10+H27</f>
        <v>9061</v>
      </c>
      <c r="I9" s="128">
        <v>11167</v>
      </c>
      <c r="J9" s="131">
        <f t="shared" si="0"/>
        <v>-18.85913853317811</v>
      </c>
      <c r="K9" s="105"/>
      <c r="L9" s="125">
        <v>6632</v>
      </c>
      <c r="M9" s="111">
        <f aca="true" t="shared" si="2" ref="M9:M72">SUM(E9:G9)</f>
        <v>2429</v>
      </c>
      <c r="N9" s="111">
        <f aca="true" t="shared" si="3" ref="N9:N72">SUM(L9:M9)</f>
        <v>9061</v>
      </c>
      <c r="O9" s="132">
        <f t="shared" si="1"/>
        <v>0</v>
      </c>
      <c r="P9" s="102"/>
      <c r="Q9" s="126"/>
    </row>
    <row r="10" spans="1:16" ht="15" customHeight="1">
      <c r="A10" s="121"/>
      <c r="B10" s="127" t="s">
        <v>153</v>
      </c>
      <c r="C10" s="121"/>
      <c r="D10" s="121"/>
      <c r="E10" s="128">
        <f>SUM(E11:E25)</f>
        <v>478</v>
      </c>
      <c r="F10" s="128">
        <v>444</v>
      </c>
      <c r="G10" s="128">
        <v>464</v>
      </c>
      <c r="H10" s="128">
        <f>SUM(H11:H25)</f>
        <v>5151</v>
      </c>
      <c r="I10" s="128">
        <v>6425</v>
      </c>
      <c r="J10" s="131">
        <f t="shared" si="0"/>
        <v>-19.828793774319067</v>
      </c>
      <c r="K10" s="105"/>
      <c r="L10" s="110">
        <v>3765</v>
      </c>
      <c r="M10" s="111">
        <f t="shared" si="2"/>
        <v>1386</v>
      </c>
      <c r="N10" s="111">
        <f t="shared" si="3"/>
        <v>5151</v>
      </c>
      <c r="O10" s="132">
        <f t="shared" si="1"/>
        <v>0</v>
      </c>
      <c r="P10" s="102"/>
    </row>
    <row r="11" spans="1:16" ht="15" customHeight="1">
      <c r="A11" s="129"/>
      <c r="B11" s="121" t="s">
        <v>74</v>
      </c>
      <c r="C11" s="121" t="s">
        <v>75</v>
      </c>
      <c r="D11" s="121"/>
      <c r="E11" s="128">
        <v>74</v>
      </c>
      <c r="F11" s="128">
        <v>67</v>
      </c>
      <c r="G11" s="130">
        <v>78</v>
      </c>
      <c r="H11" s="129">
        <v>901</v>
      </c>
      <c r="I11" s="130">
        <v>1109</v>
      </c>
      <c r="J11" s="131">
        <f t="shared" si="0"/>
        <v>-18.755635707844903</v>
      </c>
      <c r="L11" s="110">
        <v>682</v>
      </c>
      <c r="M11" s="111">
        <f t="shared" si="2"/>
        <v>219</v>
      </c>
      <c r="N11" s="111">
        <f t="shared" si="3"/>
        <v>901</v>
      </c>
      <c r="O11" s="132">
        <f t="shared" si="1"/>
        <v>0</v>
      </c>
      <c r="P11" s="102"/>
    </row>
    <row r="12" spans="1:16" ht="12.75">
      <c r="A12" s="129"/>
      <c r="B12" s="121"/>
      <c r="C12" s="121" t="s">
        <v>76</v>
      </c>
      <c r="D12" s="121"/>
      <c r="E12" s="128">
        <v>50</v>
      </c>
      <c r="F12" s="130">
        <v>95</v>
      </c>
      <c r="G12" s="130">
        <v>79</v>
      </c>
      <c r="H12" s="129">
        <v>688</v>
      </c>
      <c r="I12" s="130">
        <v>825</v>
      </c>
      <c r="J12" s="131">
        <f t="shared" si="0"/>
        <v>-16.606060606060595</v>
      </c>
      <c r="L12" s="110">
        <v>464</v>
      </c>
      <c r="M12" s="111">
        <f t="shared" si="2"/>
        <v>224</v>
      </c>
      <c r="N12" s="111">
        <f t="shared" si="3"/>
        <v>688</v>
      </c>
      <c r="O12" s="132">
        <f t="shared" si="1"/>
        <v>0</v>
      </c>
      <c r="P12" s="102"/>
    </row>
    <row r="13" spans="1:18" ht="12.75">
      <c r="A13" s="129"/>
      <c r="B13" s="121"/>
      <c r="C13" s="121" t="s">
        <v>77</v>
      </c>
      <c r="D13" s="121"/>
      <c r="E13" s="128">
        <v>51</v>
      </c>
      <c r="F13" s="130">
        <v>3</v>
      </c>
      <c r="G13" s="130">
        <v>3</v>
      </c>
      <c r="H13" s="129">
        <v>124</v>
      </c>
      <c r="I13" s="130">
        <v>31</v>
      </c>
      <c r="J13" s="131">
        <f t="shared" si="0"/>
        <v>300</v>
      </c>
      <c r="L13" s="110">
        <v>67</v>
      </c>
      <c r="M13" s="111">
        <f t="shared" si="2"/>
        <v>57</v>
      </c>
      <c r="N13" s="111">
        <f t="shared" si="3"/>
        <v>124</v>
      </c>
      <c r="O13" s="132">
        <f t="shared" si="1"/>
        <v>0</v>
      </c>
      <c r="P13" s="102"/>
      <c r="R13" s="126"/>
    </row>
    <row r="14" spans="1:18" ht="12.75">
      <c r="A14" s="129"/>
      <c r="B14" s="121"/>
      <c r="C14" s="121" t="s">
        <v>78</v>
      </c>
      <c r="D14" s="121"/>
      <c r="E14" s="128">
        <v>89</v>
      </c>
      <c r="F14" s="130">
        <v>76</v>
      </c>
      <c r="G14" s="130">
        <v>86</v>
      </c>
      <c r="H14" s="129">
        <v>1000</v>
      </c>
      <c r="I14" s="130">
        <v>1325</v>
      </c>
      <c r="J14" s="131">
        <f t="shared" si="0"/>
        <v>-24.52830188679245</v>
      </c>
      <c r="L14" s="110">
        <v>749</v>
      </c>
      <c r="M14" s="111">
        <f t="shared" si="2"/>
        <v>251</v>
      </c>
      <c r="N14" s="111">
        <f t="shared" si="3"/>
        <v>1000</v>
      </c>
      <c r="O14" s="132">
        <f t="shared" si="1"/>
        <v>0</v>
      </c>
      <c r="P14" s="102"/>
      <c r="R14" s="126"/>
    </row>
    <row r="15" spans="1:16" ht="12.75">
      <c r="A15" s="129"/>
      <c r="B15" s="121"/>
      <c r="C15" s="121" t="s">
        <v>79</v>
      </c>
      <c r="D15" s="121"/>
      <c r="E15" s="130">
        <v>63</v>
      </c>
      <c r="F15" s="130">
        <v>60</v>
      </c>
      <c r="G15" s="130">
        <v>58</v>
      </c>
      <c r="H15" s="129">
        <v>732</v>
      </c>
      <c r="I15" s="130">
        <v>1014</v>
      </c>
      <c r="J15" s="131">
        <f t="shared" si="0"/>
        <v>-27.810650887573956</v>
      </c>
      <c r="L15" s="110">
        <v>551</v>
      </c>
      <c r="M15" s="111">
        <f t="shared" si="2"/>
        <v>181</v>
      </c>
      <c r="N15" s="111">
        <f t="shared" si="3"/>
        <v>732</v>
      </c>
      <c r="O15" s="132">
        <f t="shared" si="1"/>
        <v>0</v>
      </c>
      <c r="P15" s="102"/>
    </row>
    <row r="16" spans="1:18" ht="12.75">
      <c r="A16" s="129"/>
      <c r="B16" s="121"/>
      <c r="C16" s="121" t="s">
        <v>80</v>
      </c>
      <c r="D16" s="127"/>
      <c r="E16" s="130">
        <v>10</v>
      </c>
      <c r="F16" s="130">
        <v>3</v>
      </c>
      <c r="G16" s="130">
        <v>5</v>
      </c>
      <c r="H16" s="129">
        <v>55</v>
      </c>
      <c r="I16" s="130">
        <v>74</v>
      </c>
      <c r="J16" s="131">
        <f t="shared" si="0"/>
        <v>-25.675675675675677</v>
      </c>
      <c r="L16" s="110">
        <v>37</v>
      </c>
      <c r="M16" s="111">
        <f t="shared" si="2"/>
        <v>18</v>
      </c>
      <c r="N16" s="111">
        <f t="shared" si="3"/>
        <v>55</v>
      </c>
      <c r="O16" s="132">
        <f t="shared" si="1"/>
        <v>0</v>
      </c>
      <c r="P16" s="102"/>
      <c r="R16" s="126"/>
    </row>
    <row r="17" spans="1:16" ht="12.75">
      <c r="A17" s="129"/>
      <c r="B17" s="121"/>
      <c r="C17" s="121" t="s">
        <v>81</v>
      </c>
      <c r="D17" s="121"/>
      <c r="E17" s="130">
        <v>9</v>
      </c>
      <c r="F17" s="130">
        <v>12</v>
      </c>
      <c r="G17" s="130">
        <v>12</v>
      </c>
      <c r="H17" s="129">
        <v>158</v>
      </c>
      <c r="I17" s="130">
        <v>148</v>
      </c>
      <c r="J17" s="131">
        <f t="shared" si="0"/>
        <v>6.756756756756758</v>
      </c>
      <c r="L17" s="110">
        <v>125</v>
      </c>
      <c r="M17" s="111">
        <f t="shared" si="2"/>
        <v>33</v>
      </c>
      <c r="N17" s="111">
        <f t="shared" si="3"/>
        <v>158</v>
      </c>
      <c r="O17" s="132">
        <f t="shared" si="1"/>
        <v>0</v>
      </c>
      <c r="P17" s="102"/>
    </row>
    <row r="18" spans="1:16" ht="12.75">
      <c r="A18" s="129"/>
      <c r="B18" s="121"/>
      <c r="C18" s="121" t="s">
        <v>82</v>
      </c>
      <c r="D18" s="121"/>
      <c r="E18" s="130">
        <v>8</v>
      </c>
      <c r="F18" s="130">
        <v>7</v>
      </c>
      <c r="G18" s="130">
        <v>13</v>
      </c>
      <c r="H18" s="129">
        <v>119</v>
      </c>
      <c r="I18" s="130">
        <v>244</v>
      </c>
      <c r="J18" s="131">
        <f t="shared" si="0"/>
        <v>-51.22950819672131</v>
      </c>
      <c r="L18" s="110">
        <v>90</v>
      </c>
      <c r="M18" s="111">
        <f t="shared" si="2"/>
        <v>28</v>
      </c>
      <c r="N18" s="111">
        <f t="shared" si="3"/>
        <v>118</v>
      </c>
      <c r="O18" s="132">
        <f t="shared" si="1"/>
        <v>1</v>
      </c>
      <c r="P18" s="102"/>
    </row>
    <row r="19" spans="1:16" ht="12.75">
      <c r="A19" s="129"/>
      <c r="B19" s="121"/>
      <c r="C19" s="121" t="s">
        <v>83</v>
      </c>
      <c r="D19" s="121"/>
      <c r="E19" s="130">
        <v>41</v>
      </c>
      <c r="F19" s="130">
        <v>38</v>
      </c>
      <c r="G19" s="130">
        <v>41</v>
      </c>
      <c r="H19" s="129">
        <v>439</v>
      </c>
      <c r="I19" s="130">
        <v>639</v>
      </c>
      <c r="J19" s="131">
        <f t="shared" si="0"/>
        <v>-31.298904538341148</v>
      </c>
      <c r="L19" s="110">
        <v>319</v>
      </c>
      <c r="M19" s="111">
        <f t="shared" si="2"/>
        <v>120</v>
      </c>
      <c r="N19" s="111">
        <f t="shared" si="3"/>
        <v>439</v>
      </c>
      <c r="O19" s="132">
        <f t="shared" si="1"/>
        <v>0</v>
      </c>
      <c r="P19" s="102"/>
    </row>
    <row r="20" spans="1:16" ht="12.75">
      <c r="A20" s="129"/>
      <c r="B20" s="121"/>
      <c r="C20" s="121" t="s">
        <v>84</v>
      </c>
      <c r="D20" s="121"/>
      <c r="E20" s="130">
        <v>16</v>
      </c>
      <c r="F20" s="130">
        <v>14</v>
      </c>
      <c r="G20" s="130">
        <v>19</v>
      </c>
      <c r="H20" s="129">
        <v>174</v>
      </c>
      <c r="I20" s="130">
        <v>228</v>
      </c>
      <c r="J20" s="131">
        <f t="shared" si="0"/>
        <v>-23.68421052631578</v>
      </c>
      <c r="L20" s="110">
        <v>126</v>
      </c>
      <c r="M20" s="111">
        <f t="shared" si="2"/>
        <v>49</v>
      </c>
      <c r="N20" s="111">
        <f t="shared" si="3"/>
        <v>175</v>
      </c>
      <c r="O20" s="132">
        <f t="shared" si="1"/>
        <v>-1</v>
      </c>
      <c r="P20" s="102"/>
    </row>
    <row r="21" spans="1:16" ht="12.75">
      <c r="A21" s="129"/>
      <c r="B21" s="121"/>
      <c r="C21" s="121" t="s">
        <v>85</v>
      </c>
      <c r="D21" s="121"/>
      <c r="E21" s="130">
        <v>58</v>
      </c>
      <c r="F21" s="130">
        <v>58</v>
      </c>
      <c r="G21" s="130">
        <v>57</v>
      </c>
      <c r="H21" s="129">
        <v>645</v>
      </c>
      <c r="I21" s="130">
        <v>715</v>
      </c>
      <c r="J21" s="131">
        <f t="shared" si="0"/>
        <v>-9.790209790209786</v>
      </c>
      <c r="L21" s="110">
        <v>472</v>
      </c>
      <c r="M21" s="111">
        <f t="shared" si="2"/>
        <v>173</v>
      </c>
      <c r="N21" s="111">
        <f t="shared" si="3"/>
        <v>645</v>
      </c>
      <c r="O21" s="132">
        <f t="shared" si="1"/>
        <v>0</v>
      </c>
      <c r="P21" s="102"/>
    </row>
    <row r="22" spans="1:16" ht="12.75">
      <c r="A22" s="129"/>
      <c r="B22" s="121"/>
      <c r="C22" s="121" t="s">
        <v>89</v>
      </c>
      <c r="D22" s="121"/>
      <c r="E22" s="130">
        <v>4</v>
      </c>
      <c r="F22" s="130">
        <v>4</v>
      </c>
      <c r="G22" s="130">
        <v>4</v>
      </c>
      <c r="H22" s="129">
        <v>45</v>
      </c>
      <c r="I22" s="130">
        <v>59</v>
      </c>
      <c r="J22" s="131">
        <f t="shared" si="0"/>
        <v>-23.728813559322035</v>
      </c>
      <c r="L22" s="120">
        <v>33</v>
      </c>
      <c r="M22" s="111">
        <f t="shared" si="2"/>
        <v>12</v>
      </c>
      <c r="N22" s="111">
        <f t="shared" si="3"/>
        <v>45</v>
      </c>
      <c r="O22" s="132">
        <f t="shared" si="1"/>
        <v>0</v>
      </c>
      <c r="P22" s="102"/>
    </row>
    <row r="23" spans="1:18" ht="12.75">
      <c r="A23" s="129"/>
      <c r="B23" s="121"/>
      <c r="C23" s="121" t="s">
        <v>86</v>
      </c>
      <c r="D23" s="121"/>
      <c r="E23" s="130">
        <v>0</v>
      </c>
      <c r="F23" s="130">
        <v>0</v>
      </c>
      <c r="G23" s="130">
        <v>4</v>
      </c>
      <c r="H23" s="129">
        <v>10</v>
      </c>
      <c r="I23" s="130">
        <v>5</v>
      </c>
      <c r="J23" s="131">
        <f t="shared" si="0"/>
        <v>100</v>
      </c>
      <c r="K23" s="133"/>
      <c r="L23" s="134">
        <v>5</v>
      </c>
      <c r="M23" s="111">
        <f t="shared" si="2"/>
        <v>4</v>
      </c>
      <c r="N23" s="111">
        <f t="shared" si="3"/>
        <v>9</v>
      </c>
      <c r="O23" s="132">
        <f t="shared" si="1"/>
        <v>1</v>
      </c>
      <c r="P23" s="102"/>
      <c r="Q23" s="105"/>
      <c r="R23" s="105"/>
    </row>
    <row r="24" spans="1:18" ht="12.75">
      <c r="A24" s="129"/>
      <c r="B24" s="121"/>
      <c r="C24" s="121" t="s">
        <v>88</v>
      </c>
      <c r="D24" s="121"/>
      <c r="E24" s="130">
        <v>1</v>
      </c>
      <c r="F24" s="130">
        <v>1</v>
      </c>
      <c r="G24" s="130">
        <v>1</v>
      </c>
      <c r="H24" s="129">
        <v>11</v>
      </c>
      <c r="I24" s="130">
        <v>9</v>
      </c>
      <c r="J24" s="131">
        <f t="shared" si="0"/>
        <v>22.22222222222223</v>
      </c>
      <c r="K24" s="135"/>
      <c r="L24" s="136">
        <v>8</v>
      </c>
      <c r="M24" s="111">
        <f t="shared" si="2"/>
        <v>3</v>
      </c>
      <c r="N24" s="111">
        <f t="shared" si="3"/>
        <v>11</v>
      </c>
      <c r="O24" s="132">
        <f t="shared" si="1"/>
        <v>0</v>
      </c>
      <c r="P24" s="105"/>
      <c r="Q24" s="105"/>
      <c r="R24" s="105"/>
    </row>
    <row r="25" spans="1:16" ht="12.75">
      <c r="A25" s="129"/>
      <c r="B25" s="121"/>
      <c r="C25" s="121" t="s">
        <v>90</v>
      </c>
      <c r="D25" s="121"/>
      <c r="E25" s="130">
        <v>4</v>
      </c>
      <c r="F25" s="130">
        <v>5</v>
      </c>
      <c r="G25" s="130">
        <v>5</v>
      </c>
      <c r="H25" s="129">
        <v>50</v>
      </c>
      <c r="I25" s="130">
        <v>67</v>
      </c>
      <c r="J25" s="131">
        <f t="shared" si="0"/>
        <v>-25.373134328358205</v>
      </c>
      <c r="K25" s="121"/>
      <c r="L25" s="136">
        <v>37</v>
      </c>
      <c r="M25" s="111">
        <f t="shared" si="2"/>
        <v>14</v>
      </c>
      <c r="N25" s="111">
        <f t="shared" si="3"/>
        <v>51</v>
      </c>
      <c r="O25" s="132">
        <f t="shared" si="1"/>
        <v>-1</v>
      </c>
      <c r="P25" s="102"/>
    </row>
    <row r="26" spans="1:16" ht="12.75">
      <c r="A26" s="129"/>
      <c r="B26" s="121"/>
      <c r="C26" s="121"/>
      <c r="D26" s="121"/>
      <c r="E26" s="130"/>
      <c r="F26" s="130"/>
      <c r="G26" s="130"/>
      <c r="H26" s="129"/>
      <c r="I26" s="130"/>
      <c r="J26" s="131"/>
      <c r="K26" s="121"/>
      <c r="L26" s="111"/>
      <c r="M26" s="111"/>
      <c r="N26" s="111"/>
      <c r="O26" s="132"/>
      <c r="P26" s="102"/>
    </row>
    <row r="27" spans="1:15" ht="12.75" customHeight="1">
      <c r="A27" s="129"/>
      <c r="B27" s="127" t="s">
        <v>91</v>
      </c>
      <c r="C27" s="121"/>
      <c r="D27" s="121"/>
      <c r="E27" s="130">
        <v>359</v>
      </c>
      <c r="F27" s="130">
        <v>311</v>
      </c>
      <c r="G27" s="130">
        <v>373</v>
      </c>
      <c r="H27" s="129">
        <v>3910</v>
      </c>
      <c r="I27" s="130">
        <v>4742</v>
      </c>
      <c r="J27" s="131">
        <f aca="true" t="shared" si="4" ref="J27:J38">SUM(H27/I27)*100-100</f>
        <v>-17.54533951919022</v>
      </c>
      <c r="K27" s="105"/>
      <c r="L27" s="110">
        <v>2867</v>
      </c>
      <c r="M27" s="111">
        <f t="shared" si="2"/>
        <v>1043</v>
      </c>
      <c r="N27" s="111">
        <f t="shared" si="3"/>
        <v>3910</v>
      </c>
      <c r="O27" s="132">
        <f aca="true" t="shared" si="5" ref="O27:O38">H27-N27</f>
        <v>0</v>
      </c>
    </row>
    <row r="28" spans="1:17" ht="15" customHeight="1">
      <c r="A28" s="129"/>
      <c r="B28" s="121" t="s">
        <v>92</v>
      </c>
      <c r="C28" s="121" t="s">
        <v>93</v>
      </c>
      <c r="D28" s="121"/>
      <c r="E28" s="130">
        <v>81</v>
      </c>
      <c r="F28" s="130">
        <v>63</v>
      </c>
      <c r="G28" s="130">
        <v>84</v>
      </c>
      <c r="H28" s="129">
        <v>908</v>
      </c>
      <c r="I28" s="130">
        <v>1372</v>
      </c>
      <c r="J28" s="131">
        <f t="shared" si="4"/>
        <v>-33.81924198250729</v>
      </c>
      <c r="K28" s="129"/>
      <c r="L28" s="110">
        <v>680</v>
      </c>
      <c r="M28" s="111">
        <f t="shared" si="2"/>
        <v>228</v>
      </c>
      <c r="N28" s="111">
        <f t="shared" si="3"/>
        <v>908</v>
      </c>
      <c r="O28" s="132">
        <f t="shared" si="5"/>
        <v>0</v>
      </c>
      <c r="Q28" s="129"/>
    </row>
    <row r="29" spans="1:17" ht="12.75">
      <c r="A29" s="129"/>
      <c r="B29" s="121"/>
      <c r="C29" s="121" t="s">
        <v>94</v>
      </c>
      <c r="D29" s="121"/>
      <c r="E29" s="130">
        <v>134</v>
      </c>
      <c r="F29" s="130">
        <v>99</v>
      </c>
      <c r="G29" s="130">
        <v>134</v>
      </c>
      <c r="H29" s="129">
        <v>1306</v>
      </c>
      <c r="I29" s="130">
        <v>1328</v>
      </c>
      <c r="J29" s="131">
        <f t="shared" si="4"/>
        <v>-1.6566265060240966</v>
      </c>
      <c r="K29" s="129"/>
      <c r="L29" s="110">
        <v>939</v>
      </c>
      <c r="M29" s="111">
        <f t="shared" si="2"/>
        <v>367</v>
      </c>
      <c r="N29" s="111">
        <f t="shared" si="3"/>
        <v>1306</v>
      </c>
      <c r="O29" s="132">
        <f t="shared" si="5"/>
        <v>0</v>
      </c>
      <c r="Q29" s="129"/>
    </row>
    <row r="30" spans="1:17" ht="12.75">
      <c r="A30" s="129"/>
      <c r="B30" s="121"/>
      <c r="C30" s="121" t="s">
        <v>95</v>
      </c>
      <c r="D30" s="121"/>
      <c r="E30" s="130">
        <v>47</v>
      </c>
      <c r="F30" s="137">
        <v>45</v>
      </c>
      <c r="G30" s="130">
        <v>49</v>
      </c>
      <c r="H30" s="129">
        <v>528</v>
      </c>
      <c r="I30" s="130">
        <v>602</v>
      </c>
      <c r="J30" s="131">
        <f t="shared" si="4"/>
        <v>-12.292358803986716</v>
      </c>
      <c r="K30" s="129"/>
      <c r="L30" s="110">
        <v>387</v>
      </c>
      <c r="M30" s="111">
        <f t="shared" si="2"/>
        <v>141</v>
      </c>
      <c r="N30" s="111">
        <f t="shared" si="3"/>
        <v>528</v>
      </c>
      <c r="O30" s="132">
        <f t="shared" si="5"/>
        <v>0</v>
      </c>
      <c r="Q30" s="129"/>
    </row>
    <row r="31" spans="1:15" ht="12.75">
      <c r="A31" s="129"/>
      <c r="B31" s="121"/>
      <c r="C31" s="121" t="s">
        <v>97</v>
      </c>
      <c r="D31" s="121"/>
      <c r="E31" s="130">
        <v>42</v>
      </c>
      <c r="F31" s="130">
        <v>38</v>
      </c>
      <c r="G31" s="130">
        <v>45</v>
      </c>
      <c r="H31" s="129">
        <v>474</v>
      </c>
      <c r="I31" s="130">
        <v>481</v>
      </c>
      <c r="J31" s="131">
        <f t="shared" si="4"/>
        <v>-1.455301455301452</v>
      </c>
      <c r="K31" s="121"/>
      <c r="L31" s="110">
        <v>349</v>
      </c>
      <c r="M31" s="111">
        <f t="shared" si="2"/>
        <v>125</v>
      </c>
      <c r="N31" s="111">
        <f t="shared" si="3"/>
        <v>474</v>
      </c>
      <c r="O31" s="132">
        <f t="shared" si="5"/>
        <v>0</v>
      </c>
    </row>
    <row r="32" spans="1:15" ht="12.75">
      <c r="A32" s="129"/>
      <c r="B32" s="121"/>
      <c r="C32" s="121" t="s">
        <v>98</v>
      </c>
      <c r="D32" s="121"/>
      <c r="E32" s="130">
        <v>4</v>
      </c>
      <c r="F32" s="130">
        <v>4</v>
      </c>
      <c r="G32" s="130">
        <v>6</v>
      </c>
      <c r="H32" s="129">
        <v>53</v>
      </c>
      <c r="I32" s="130">
        <v>77</v>
      </c>
      <c r="J32" s="131">
        <f t="shared" si="4"/>
        <v>-31.16883116883116</v>
      </c>
      <c r="K32" s="121"/>
      <c r="L32" s="110">
        <v>40</v>
      </c>
      <c r="M32" s="111">
        <f t="shared" si="2"/>
        <v>14</v>
      </c>
      <c r="N32" s="111">
        <f t="shared" si="3"/>
        <v>54</v>
      </c>
      <c r="O32" s="132">
        <f t="shared" si="5"/>
        <v>-1</v>
      </c>
    </row>
    <row r="33" spans="1:17" ht="12.75">
      <c r="A33" s="129"/>
      <c r="B33" s="121"/>
      <c r="C33" s="121" t="s">
        <v>99</v>
      </c>
      <c r="D33" s="121"/>
      <c r="E33" s="130">
        <v>2</v>
      </c>
      <c r="F33" s="130">
        <v>2</v>
      </c>
      <c r="G33" s="130">
        <v>2</v>
      </c>
      <c r="H33" s="129">
        <v>24</v>
      </c>
      <c r="I33" s="130">
        <v>26</v>
      </c>
      <c r="J33" s="131">
        <f t="shared" si="4"/>
        <v>-7.692307692307693</v>
      </c>
      <c r="K33" s="129"/>
      <c r="L33" s="110">
        <v>19</v>
      </c>
      <c r="M33" s="111">
        <f t="shared" si="2"/>
        <v>6</v>
      </c>
      <c r="N33" s="111">
        <f t="shared" si="3"/>
        <v>25</v>
      </c>
      <c r="O33" s="132">
        <f t="shared" si="5"/>
        <v>-1</v>
      </c>
      <c r="Q33" s="129"/>
    </row>
    <row r="34" spans="1:15" ht="12.75">
      <c r="A34" s="129"/>
      <c r="B34" s="121"/>
      <c r="C34" s="121" t="s">
        <v>100</v>
      </c>
      <c r="D34" s="121"/>
      <c r="E34" s="130">
        <v>4</v>
      </c>
      <c r="F34" s="130">
        <v>5</v>
      </c>
      <c r="G34" s="130">
        <v>3</v>
      </c>
      <c r="H34" s="129">
        <v>40</v>
      </c>
      <c r="I34" s="130">
        <v>49</v>
      </c>
      <c r="J34" s="131">
        <f t="shared" si="4"/>
        <v>-18.367346938775512</v>
      </c>
      <c r="K34" s="121"/>
      <c r="L34" s="110">
        <v>28</v>
      </c>
      <c r="M34" s="111">
        <f t="shared" si="2"/>
        <v>12</v>
      </c>
      <c r="N34" s="111">
        <f t="shared" si="3"/>
        <v>40</v>
      </c>
      <c r="O34" s="132">
        <f t="shared" si="5"/>
        <v>0</v>
      </c>
    </row>
    <row r="35" spans="1:17" ht="12.75">
      <c r="A35" s="129"/>
      <c r="B35" s="121"/>
      <c r="C35" s="121" t="s">
        <v>96</v>
      </c>
      <c r="D35" s="121"/>
      <c r="E35" s="130">
        <v>23</v>
      </c>
      <c r="F35" s="137">
        <v>22</v>
      </c>
      <c r="G35" s="130">
        <v>20</v>
      </c>
      <c r="H35" s="129">
        <v>273</v>
      </c>
      <c r="I35" s="130">
        <v>312</v>
      </c>
      <c r="J35" s="131">
        <f t="shared" si="4"/>
        <v>-12.5</v>
      </c>
      <c r="K35" s="129"/>
      <c r="L35" s="110">
        <v>207</v>
      </c>
      <c r="M35" s="111">
        <f t="shared" si="2"/>
        <v>65</v>
      </c>
      <c r="N35" s="111">
        <f t="shared" si="3"/>
        <v>272</v>
      </c>
      <c r="O35" s="132">
        <f t="shared" si="5"/>
        <v>1</v>
      </c>
      <c r="Q35" s="129"/>
    </row>
    <row r="36" spans="1:15" ht="12.75">
      <c r="A36" s="129"/>
      <c r="B36" s="121"/>
      <c r="C36" s="121" t="s">
        <v>101</v>
      </c>
      <c r="D36" s="121"/>
      <c r="E36" s="130">
        <v>12</v>
      </c>
      <c r="F36" s="130">
        <v>13</v>
      </c>
      <c r="G36" s="130">
        <v>12</v>
      </c>
      <c r="H36" s="129">
        <v>154</v>
      </c>
      <c r="I36" s="130">
        <v>256</v>
      </c>
      <c r="J36" s="131">
        <f t="shared" si="4"/>
        <v>-39.84375</v>
      </c>
      <c r="K36" s="121"/>
      <c r="L36" s="110">
        <v>117</v>
      </c>
      <c r="M36" s="111">
        <f t="shared" si="2"/>
        <v>37</v>
      </c>
      <c r="N36" s="111">
        <f t="shared" si="3"/>
        <v>154</v>
      </c>
      <c r="O36" s="132">
        <f t="shared" si="5"/>
        <v>0</v>
      </c>
    </row>
    <row r="37" spans="1:15" ht="12.75">
      <c r="A37" s="129"/>
      <c r="B37" s="121"/>
      <c r="C37" s="121" t="s">
        <v>102</v>
      </c>
      <c r="D37" s="121"/>
      <c r="E37" s="130">
        <v>8</v>
      </c>
      <c r="F37" s="130">
        <v>15</v>
      </c>
      <c r="G37" s="130">
        <v>12</v>
      </c>
      <c r="H37" s="129">
        <v>104</v>
      </c>
      <c r="I37" s="130">
        <v>127</v>
      </c>
      <c r="J37" s="131">
        <f t="shared" si="4"/>
        <v>-18.110236220472444</v>
      </c>
      <c r="K37" s="121"/>
      <c r="L37" s="110">
        <v>69</v>
      </c>
      <c r="M37" s="111">
        <f t="shared" si="2"/>
        <v>35</v>
      </c>
      <c r="N37" s="111">
        <f t="shared" si="3"/>
        <v>104</v>
      </c>
      <c r="O37" s="132">
        <f t="shared" si="5"/>
        <v>0</v>
      </c>
    </row>
    <row r="38" spans="1:15" ht="12.75">
      <c r="A38" s="129"/>
      <c r="B38" s="121"/>
      <c r="C38" s="121" t="s">
        <v>103</v>
      </c>
      <c r="D38" s="121"/>
      <c r="E38" s="130">
        <v>2</v>
      </c>
      <c r="F38" s="130">
        <v>4</v>
      </c>
      <c r="G38" s="130">
        <v>5</v>
      </c>
      <c r="H38" s="129">
        <v>45</v>
      </c>
      <c r="I38" s="130">
        <v>45</v>
      </c>
      <c r="J38" s="131">
        <f t="shared" si="4"/>
        <v>0</v>
      </c>
      <c r="L38" s="110">
        <v>34</v>
      </c>
      <c r="M38" s="111">
        <f t="shared" si="2"/>
        <v>11</v>
      </c>
      <c r="N38" s="111">
        <f t="shared" si="3"/>
        <v>45</v>
      </c>
      <c r="O38" s="132">
        <f t="shared" si="5"/>
        <v>0</v>
      </c>
    </row>
    <row r="39" spans="1:15" ht="6.75" customHeight="1">
      <c r="A39" s="121"/>
      <c r="B39" s="121"/>
      <c r="C39" s="121"/>
      <c r="D39" s="121"/>
      <c r="E39" s="130"/>
      <c r="F39" s="130"/>
      <c r="G39" s="130"/>
      <c r="H39" s="129"/>
      <c r="I39" s="130"/>
      <c r="J39" s="131"/>
      <c r="L39" s="110"/>
      <c r="M39" s="111"/>
      <c r="N39" s="111"/>
      <c r="O39" s="132"/>
    </row>
    <row r="40" spans="1:15" ht="12.75">
      <c r="A40" s="121"/>
      <c r="B40" s="121" t="s">
        <v>104</v>
      </c>
      <c r="C40" s="121"/>
      <c r="D40" s="121"/>
      <c r="E40" s="130">
        <v>40</v>
      </c>
      <c r="F40" s="130">
        <v>46</v>
      </c>
      <c r="G40" s="130">
        <v>41</v>
      </c>
      <c r="H40" s="129">
        <v>457</v>
      </c>
      <c r="I40" s="130">
        <v>655</v>
      </c>
      <c r="J40" s="131">
        <f>SUM(H40/I40)*100-100</f>
        <v>-30.229007633587784</v>
      </c>
      <c r="L40" s="110">
        <v>329</v>
      </c>
      <c r="M40" s="111">
        <f t="shared" si="2"/>
        <v>127</v>
      </c>
      <c r="N40" s="111">
        <f t="shared" si="3"/>
        <v>456</v>
      </c>
      <c r="O40" s="132">
        <f>H40-N40</f>
        <v>1</v>
      </c>
    </row>
    <row r="41" spans="1:15" ht="15" customHeight="1">
      <c r="A41" s="121"/>
      <c r="B41" s="121" t="s">
        <v>51</v>
      </c>
      <c r="C41" s="121" t="s">
        <v>105</v>
      </c>
      <c r="D41" s="121"/>
      <c r="E41" s="130">
        <v>30</v>
      </c>
      <c r="F41" s="130">
        <v>34</v>
      </c>
      <c r="G41" s="130">
        <v>31</v>
      </c>
      <c r="H41" s="129">
        <v>324</v>
      </c>
      <c r="I41" s="130">
        <v>472</v>
      </c>
      <c r="J41" s="131">
        <f>SUM(H41/I41)*100-100</f>
        <v>-31.35593220338984</v>
      </c>
      <c r="L41" s="110">
        <v>229</v>
      </c>
      <c r="M41" s="111">
        <f t="shared" si="2"/>
        <v>95</v>
      </c>
      <c r="N41" s="111">
        <f t="shared" si="3"/>
        <v>324</v>
      </c>
      <c r="O41" s="132">
        <f>H41-N41</f>
        <v>0</v>
      </c>
    </row>
    <row r="42" spans="1:15" ht="6.75" customHeight="1">
      <c r="A42" s="127"/>
      <c r="B42" s="127"/>
      <c r="C42" s="121"/>
      <c r="D42" s="121"/>
      <c r="E42" s="130"/>
      <c r="F42" s="130"/>
      <c r="G42" s="130"/>
      <c r="H42" s="129"/>
      <c r="I42" s="130"/>
      <c r="J42" s="131"/>
      <c r="L42" s="110"/>
      <c r="M42" s="111"/>
      <c r="N42" s="111"/>
      <c r="O42" s="132"/>
    </row>
    <row r="43" spans="1:15" ht="12.75">
      <c r="A43" s="121"/>
      <c r="B43" s="121" t="s">
        <v>106</v>
      </c>
      <c r="C43" s="121"/>
      <c r="D43" s="121"/>
      <c r="E43" s="130">
        <v>75</v>
      </c>
      <c r="F43" s="130">
        <v>93</v>
      </c>
      <c r="G43" s="130">
        <v>63</v>
      </c>
      <c r="H43" s="129">
        <v>896</v>
      </c>
      <c r="I43" s="130">
        <v>986</v>
      </c>
      <c r="J43" s="131">
        <f>SUM(H43/I43)*100-100</f>
        <v>-9.127789046653149</v>
      </c>
      <c r="L43" s="110">
        <v>665</v>
      </c>
      <c r="M43" s="111">
        <f t="shared" si="2"/>
        <v>231</v>
      </c>
      <c r="N43" s="111">
        <f t="shared" si="3"/>
        <v>896</v>
      </c>
      <c r="O43" s="132">
        <f>H43-N43</f>
        <v>0</v>
      </c>
    </row>
    <row r="44" spans="1:15" ht="15" customHeight="1">
      <c r="A44" s="121"/>
      <c r="B44" s="121" t="s">
        <v>51</v>
      </c>
      <c r="C44" s="121" t="s">
        <v>107</v>
      </c>
      <c r="D44" s="121"/>
      <c r="E44" s="130">
        <v>17</v>
      </c>
      <c r="F44" s="130">
        <v>24</v>
      </c>
      <c r="G44" s="130">
        <v>13</v>
      </c>
      <c r="H44" s="129">
        <v>191</v>
      </c>
      <c r="I44" s="130">
        <v>246</v>
      </c>
      <c r="J44" s="131">
        <f>SUM(H44/I44)*100-100</f>
        <v>-22.357723577235774</v>
      </c>
      <c r="L44" s="110">
        <v>138</v>
      </c>
      <c r="M44" s="111">
        <f t="shared" si="2"/>
        <v>54</v>
      </c>
      <c r="N44" s="111">
        <f t="shared" si="3"/>
        <v>192</v>
      </c>
      <c r="O44" s="132">
        <f>H44-N44</f>
        <v>-1</v>
      </c>
    </row>
    <row r="45" spans="1:15" ht="12.75">
      <c r="A45" s="121"/>
      <c r="B45" s="121"/>
      <c r="C45" s="121" t="s">
        <v>108</v>
      </c>
      <c r="D45" s="121"/>
      <c r="E45" s="130">
        <v>37</v>
      </c>
      <c r="F45" s="130">
        <v>45</v>
      </c>
      <c r="G45" s="130">
        <v>25</v>
      </c>
      <c r="H45" s="129">
        <v>410</v>
      </c>
      <c r="I45" s="130">
        <v>413</v>
      </c>
      <c r="J45" s="131">
        <f>SUM(H45/I45)*100-100</f>
        <v>-0.7263922518159802</v>
      </c>
      <c r="L45" s="110">
        <v>303</v>
      </c>
      <c r="M45" s="111">
        <f t="shared" si="2"/>
        <v>107</v>
      </c>
      <c r="N45" s="111">
        <f t="shared" si="3"/>
        <v>410</v>
      </c>
      <c r="O45" s="132">
        <f>H45-N45</f>
        <v>0</v>
      </c>
    </row>
    <row r="46" spans="1:15" ht="12.75">
      <c r="A46" s="127"/>
      <c r="B46" s="121"/>
      <c r="C46" s="121" t="s">
        <v>109</v>
      </c>
      <c r="D46" s="121"/>
      <c r="E46" s="130">
        <v>17</v>
      </c>
      <c r="F46" s="130">
        <v>20</v>
      </c>
      <c r="G46" s="130">
        <v>19</v>
      </c>
      <c r="H46" s="129">
        <v>226</v>
      </c>
      <c r="I46" s="130">
        <v>233</v>
      </c>
      <c r="J46" s="131">
        <f>SUM(H46/I46)*100-100</f>
        <v>-3.0042918454935688</v>
      </c>
      <c r="L46" s="110">
        <v>170</v>
      </c>
      <c r="M46" s="111">
        <f t="shared" si="2"/>
        <v>56</v>
      </c>
      <c r="N46" s="111">
        <f t="shared" si="3"/>
        <v>226</v>
      </c>
      <c r="O46" s="132">
        <f>H46-N46</f>
        <v>0</v>
      </c>
    </row>
    <row r="47" spans="1:15" ht="5.25" customHeight="1">
      <c r="A47" s="127"/>
      <c r="B47" s="121"/>
      <c r="C47" s="127"/>
      <c r="D47" s="127"/>
      <c r="E47" s="130"/>
      <c r="F47" s="130"/>
      <c r="G47" s="130"/>
      <c r="H47" s="129"/>
      <c r="I47" s="130"/>
      <c r="J47" s="131"/>
      <c r="L47" s="110"/>
      <c r="M47" s="111"/>
      <c r="N47" s="111"/>
      <c r="O47" s="132"/>
    </row>
    <row r="48" spans="1:15" ht="12.75">
      <c r="A48" s="121" t="s">
        <v>110</v>
      </c>
      <c r="B48" s="127"/>
      <c r="C48" s="127"/>
      <c r="D48" s="127"/>
      <c r="E48" s="130">
        <v>35</v>
      </c>
      <c r="F48" s="130">
        <v>29</v>
      </c>
      <c r="G48" s="130">
        <v>27</v>
      </c>
      <c r="H48" s="129">
        <v>330</v>
      </c>
      <c r="I48" s="130">
        <v>684</v>
      </c>
      <c r="J48" s="131">
        <f>SUM(H48/I48)*100-100</f>
        <v>-51.75438596491228</v>
      </c>
      <c r="L48" s="110">
        <v>240</v>
      </c>
      <c r="M48" s="111">
        <f t="shared" si="2"/>
        <v>91</v>
      </c>
      <c r="N48" s="111">
        <f t="shared" si="3"/>
        <v>331</v>
      </c>
      <c r="O48" s="132">
        <f>H48-N48</f>
        <v>-1</v>
      </c>
    </row>
    <row r="49" spans="1:15" ht="15" customHeight="1">
      <c r="A49" s="127" t="s">
        <v>51</v>
      </c>
      <c r="B49" s="121" t="s">
        <v>111</v>
      </c>
      <c r="C49" s="121"/>
      <c r="D49" s="127"/>
      <c r="E49" s="130">
        <v>3</v>
      </c>
      <c r="F49" s="130">
        <v>3</v>
      </c>
      <c r="G49" s="130">
        <v>5</v>
      </c>
      <c r="H49" s="129">
        <v>46</v>
      </c>
      <c r="I49" s="130">
        <v>61</v>
      </c>
      <c r="J49" s="131">
        <f>SUM(H49/I49)*100-100</f>
        <v>-24.59016393442623</v>
      </c>
      <c r="L49" s="110">
        <v>36</v>
      </c>
      <c r="M49" s="111">
        <f t="shared" si="2"/>
        <v>11</v>
      </c>
      <c r="N49" s="111">
        <f t="shared" si="3"/>
        <v>47</v>
      </c>
      <c r="O49" s="132">
        <f>H49-N49</f>
        <v>-1</v>
      </c>
    </row>
    <row r="50" spans="1:15" ht="12.75">
      <c r="A50" s="121"/>
      <c r="B50" s="121" t="s">
        <v>146</v>
      </c>
      <c r="C50" s="121"/>
      <c r="D50" s="121"/>
      <c r="E50" s="130">
        <v>1</v>
      </c>
      <c r="F50" s="130">
        <v>4</v>
      </c>
      <c r="G50" s="130">
        <v>1</v>
      </c>
      <c r="H50" s="129">
        <v>23</v>
      </c>
      <c r="I50" s="130">
        <v>58</v>
      </c>
      <c r="J50" s="131">
        <f>SUM(H50/I50)*100-100</f>
        <v>-60.3448275862069</v>
      </c>
      <c r="L50" s="110">
        <v>17</v>
      </c>
      <c r="M50" s="111">
        <f t="shared" si="2"/>
        <v>6</v>
      </c>
      <c r="N50" s="111">
        <f t="shared" si="3"/>
        <v>23</v>
      </c>
      <c r="O50" s="132">
        <f>H50-N50</f>
        <v>0</v>
      </c>
    </row>
    <row r="51" spans="1:15" ht="12.75">
      <c r="A51" s="121"/>
      <c r="B51" s="121" t="s">
        <v>112</v>
      </c>
      <c r="C51" s="121"/>
      <c r="D51" s="121"/>
      <c r="E51" s="130">
        <v>6</v>
      </c>
      <c r="F51" s="130">
        <v>5</v>
      </c>
      <c r="G51" s="130">
        <v>6</v>
      </c>
      <c r="H51" s="129">
        <v>76</v>
      </c>
      <c r="I51" s="130">
        <v>292</v>
      </c>
      <c r="J51" s="131">
        <f>SUM(H51/I51)*100-100</f>
        <v>-73.97260273972603</v>
      </c>
      <c r="L51" s="110">
        <v>59</v>
      </c>
      <c r="M51" s="111">
        <f t="shared" si="2"/>
        <v>17</v>
      </c>
      <c r="N51" s="111">
        <f t="shared" si="3"/>
        <v>76</v>
      </c>
      <c r="O51" s="132">
        <f>H51-N51</f>
        <v>0</v>
      </c>
    </row>
    <row r="52" spans="1:15" ht="5.25" customHeight="1">
      <c r="A52" s="121"/>
      <c r="B52" s="121"/>
      <c r="C52" s="121"/>
      <c r="D52" s="121"/>
      <c r="E52" s="130"/>
      <c r="F52" s="130"/>
      <c r="G52" s="130"/>
      <c r="H52" s="129"/>
      <c r="I52" s="130"/>
      <c r="J52" s="131"/>
      <c r="K52" s="135"/>
      <c r="L52" s="110"/>
      <c r="M52" s="111"/>
      <c r="N52" s="111"/>
      <c r="O52" s="132"/>
    </row>
    <row r="53" spans="1:15" ht="12.75">
      <c r="A53" s="121" t="s">
        <v>113</v>
      </c>
      <c r="B53" s="121"/>
      <c r="C53" s="121"/>
      <c r="D53" s="121"/>
      <c r="E53" s="130">
        <v>112</v>
      </c>
      <c r="F53" s="130">
        <v>201</v>
      </c>
      <c r="G53" s="130">
        <v>126</v>
      </c>
      <c r="H53" s="129">
        <v>1669</v>
      </c>
      <c r="I53" s="130">
        <v>2158</v>
      </c>
      <c r="J53" s="131">
        <f>SUM(H53/I53)*100-100</f>
        <v>-22.65987025023169</v>
      </c>
      <c r="L53" s="110">
        <v>1231</v>
      </c>
      <c r="M53" s="111">
        <f t="shared" si="2"/>
        <v>439</v>
      </c>
      <c r="N53" s="111">
        <f t="shared" si="3"/>
        <v>1670</v>
      </c>
      <c r="O53" s="132">
        <f>H53-N53</f>
        <v>-1</v>
      </c>
    </row>
    <row r="54" spans="1:15" ht="15" customHeight="1">
      <c r="A54" s="121" t="s">
        <v>114</v>
      </c>
      <c r="B54" s="121"/>
      <c r="C54" s="121"/>
      <c r="D54" s="121"/>
      <c r="E54" s="130">
        <v>86</v>
      </c>
      <c r="F54" s="130">
        <v>91</v>
      </c>
      <c r="G54" s="130">
        <v>89</v>
      </c>
      <c r="H54" s="129">
        <v>1270</v>
      </c>
      <c r="I54" s="130">
        <v>1495</v>
      </c>
      <c r="J54" s="131">
        <f>SUM(H54/I54)*100-100</f>
        <v>-15.050167224080269</v>
      </c>
      <c r="L54" s="110">
        <v>1004</v>
      </c>
      <c r="M54" s="111">
        <f t="shared" si="2"/>
        <v>266</v>
      </c>
      <c r="N54" s="111">
        <f t="shared" si="3"/>
        <v>1270</v>
      </c>
      <c r="O54" s="132">
        <f>H54-N54</f>
        <v>0</v>
      </c>
    </row>
    <row r="55" spans="1:15" ht="12.75">
      <c r="A55" s="121"/>
      <c r="B55" s="138" t="s">
        <v>51</v>
      </c>
      <c r="C55" s="121" t="s">
        <v>115</v>
      </c>
      <c r="D55" s="138"/>
      <c r="E55" s="130">
        <v>74</v>
      </c>
      <c r="F55" s="130">
        <v>77</v>
      </c>
      <c r="G55" s="130">
        <v>75</v>
      </c>
      <c r="H55" s="129">
        <v>1027</v>
      </c>
      <c r="I55" s="130">
        <v>1177</v>
      </c>
      <c r="J55" s="131">
        <f>SUM(H55/I55)*100-100</f>
        <v>-12.744265080713674</v>
      </c>
      <c r="L55" s="110">
        <v>801</v>
      </c>
      <c r="M55" s="111">
        <f t="shared" si="2"/>
        <v>226</v>
      </c>
      <c r="N55" s="111">
        <f t="shared" si="3"/>
        <v>1027</v>
      </c>
      <c r="O55" s="132">
        <f>H55-N55</f>
        <v>0</v>
      </c>
    </row>
    <row r="56" spans="1:15" ht="12.75">
      <c r="A56" s="121"/>
      <c r="B56" s="127"/>
      <c r="C56" s="121" t="s">
        <v>116</v>
      </c>
      <c r="D56" s="121"/>
      <c r="E56" s="130">
        <v>7</v>
      </c>
      <c r="F56" s="130">
        <v>6</v>
      </c>
      <c r="G56" s="130">
        <v>9</v>
      </c>
      <c r="H56" s="129">
        <v>174</v>
      </c>
      <c r="I56" s="130">
        <v>246</v>
      </c>
      <c r="J56" s="131">
        <f>SUM(H56/I56)*100-100</f>
        <v>-29.268292682926827</v>
      </c>
      <c r="L56" s="110">
        <v>151</v>
      </c>
      <c r="M56" s="111">
        <f t="shared" si="2"/>
        <v>22</v>
      </c>
      <c r="N56" s="111">
        <f t="shared" si="3"/>
        <v>173</v>
      </c>
      <c r="O56" s="132">
        <f>H56-N56</f>
        <v>1</v>
      </c>
    </row>
    <row r="57" spans="1:15" ht="4.5" customHeight="1">
      <c r="A57" s="121"/>
      <c r="B57" s="127"/>
      <c r="C57" s="121"/>
      <c r="D57" s="121"/>
      <c r="E57" s="130"/>
      <c r="F57" s="130"/>
      <c r="G57" s="130"/>
      <c r="H57" s="129"/>
      <c r="I57" s="130"/>
      <c r="J57" s="131"/>
      <c r="L57" s="110"/>
      <c r="M57" s="111"/>
      <c r="N57" s="111"/>
      <c r="O57" s="132"/>
    </row>
    <row r="58" spans="1:15" ht="12.75">
      <c r="A58" s="121"/>
      <c r="B58" s="127" t="s">
        <v>117</v>
      </c>
      <c r="C58" s="121"/>
      <c r="D58" s="127"/>
      <c r="E58" s="130">
        <v>24</v>
      </c>
      <c r="F58" s="130">
        <v>28</v>
      </c>
      <c r="G58" s="130">
        <v>28</v>
      </c>
      <c r="H58" s="129">
        <v>265</v>
      </c>
      <c r="I58" s="130">
        <v>281</v>
      </c>
      <c r="J58" s="131">
        <f>SUM(H58/I58)*100-100</f>
        <v>-5.693950177935946</v>
      </c>
      <c r="L58" s="110">
        <v>185</v>
      </c>
      <c r="M58" s="111">
        <f t="shared" si="2"/>
        <v>80</v>
      </c>
      <c r="N58" s="111">
        <f t="shared" si="3"/>
        <v>265</v>
      </c>
      <c r="O58" s="132">
        <f>H58-N58</f>
        <v>0</v>
      </c>
    </row>
    <row r="59" spans="1:15" ht="12.75">
      <c r="A59" s="121"/>
      <c r="B59" s="121" t="s">
        <v>51</v>
      </c>
      <c r="C59" s="121" t="s">
        <v>118</v>
      </c>
      <c r="D59" s="121"/>
      <c r="E59" s="130">
        <v>14</v>
      </c>
      <c r="F59" s="130">
        <v>16</v>
      </c>
      <c r="G59" s="130">
        <v>14</v>
      </c>
      <c r="H59" s="129">
        <v>136</v>
      </c>
      <c r="I59" s="130">
        <v>154</v>
      </c>
      <c r="J59" s="131">
        <f>SUM(H59/I59)*100-100</f>
        <v>-11.688311688311686</v>
      </c>
      <c r="K59" s="105"/>
      <c r="L59" s="110">
        <v>93</v>
      </c>
      <c r="M59" s="111">
        <f t="shared" si="2"/>
        <v>44</v>
      </c>
      <c r="N59" s="111">
        <f t="shared" si="3"/>
        <v>137</v>
      </c>
      <c r="O59" s="132">
        <f>H59-N59</f>
        <v>-1</v>
      </c>
    </row>
    <row r="60" spans="1:15" ht="3.75" customHeight="1">
      <c r="A60" s="121"/>
      <c r="B60" s="121"/>
      <c r="C60" s="121"/>
      <c r="D60" s="127"/>
      <c r="E60" s="130"/>
      <c r="F60" s="130"/>
      <c r="G60" s="130"/>
      <c r="H60" s="129"/>
      <c r="I60" s="130"/>
      <c r="J60" s="131"/>
      <c r="L60" s="110"/>
      <c r="M60" s="111"/>
      <c r="N60" s="111"/>
      <c r="O60" s="132"/>
    </row>
    <row r="61" spans="1:15" ht="12.75">
      <c r="A61" s="121" t="s">
        <v>119</v>
      </c>
      <c r="B61" s="127"/>
      <c r="C61" s="127"/>
      <c r="D61" s="127"/>
      <c r="E61" s="130">
        <v>194</v>
      </c>
      <c r="F61" s="130">
        <v>206</v>
      </c>
      <c r="G61" s="130">
        <v>185</v>
      </c>
      <c r="H61" s="129">
        <v>2348</v>
      </c>
      <c r="I61" s="130">
        <v>2485</v>
      </c>
      <c r="J61" s="131">
        <f aca="true" t="shared" si="6" ref="J61:J66">SUM(H61/I61)*100-100</f>
        <v>-5.513078470824951</v>
      </c>
      <c r="L61" s="110">
        <v>1763</v>
      </c>
      <c r="M61" s="111">
        <f t="shared" si="2"/>
        <v>585</v>
      </c>
      <c r="N61" s="111">
        <f t="shared" si="3"/>
        <v>2348</v>
      </c>
      <c r="O61" s="132">
        <f aca="true" t="shared" si="7" ref="O61:O66">H61-N61</f>
        <v>0</v>
      </c>
    </row>
    <row r="62" spans="1:15" ht="15" customHeight="1">
      <c r="A62" s="121" t="s">
        <v>51</v>
      </c>
      <c r="B62" s="121" t="s">
        <v>120</v>
      </c>
      <c r="C62" s="121"/>
      <c r="D62" s="121"/>
      <c r="E62" s="130">
        <v>28</v>
      </c>
      <c r="F62" s="130">
        <v>41</v>
      </c>
      <c r="G62" s="130">
        <v>21</v>
      </c>
      <c r="H62" s="129">
        <v>301</v>
      </c>
      <c r="I62" s="130">
        <v>325</v>
      </c>
      <c r="J62" s="131">
        <f t="shared" si="6"/>
        <v>-7.384615384615387</v>
      </c>
      <c r="L62" s="110">
        <v>211</v>
      </c>
      <c r="M62" s="111">
        <f t="shared" si="2"/>
        <v>90</v>
      </c>
      <c r="N62" s="111">
        <f t="shared" si="3"/>
        <v>301</v>
      </c>
      <c r="O62" s="132">
        <f t="shared" si="7"/>
        <v>0</v>
      </c>
    </row>
    <row r="63" spans="1:15" ht="12.75">
      <c r="A63" s="121"/>
      <c r="B63" s="121" t="s">
        <v>121</v>
      </c>
      <c r="C63" s="121"/>
      <c r="D63" s="127"/>
      <c r="E63" s="130">
        <v>61</v>
      </c>
      <c r="F63" s="130">
        <v>67</v>
      </c>
      <c r="G63" s="130">
        <v>64</v>
      </c>
      <c r="H63" s="129">
        <v>784</v>
      </c>
      <c r="I63" s="130">
        <v>861</v>
      </c>
      <c r="J63" s="131">
        <f t="shared" si="6"/>
        <v>-8.943089430894318</v>
      </c>
      <c r="L63" s="110">
        <v>593</v>
      </c>
      <c r="M63" s="111">
        <f t="shared" si="2"/>
        <v>192</v>
      </c>
      <c r="N63" s="111">
        <f t="shared" si="3"/>
        <v>785</v>
      </c>
      <c r="O63" s="132">
        <f t="shared" si="7"/>
        <v>-1</v>
      </c>
    </row>
    <row r="64" spans="1:15" ht="12.75">
      <c r="A64" s="121"/>
      <c r="B64" s="121" t="s">
        <v>147</v>
      </c>
      <c r="C64" s="121"/>
      <c r="D64" s="121"/>
      <c r="E64" s="130">
        <v>13</v>
      </c>
      <c r="F64" s="130">
        <v>14</v>
      </c>
      <c r="G64" s="130">
        <v>14</v>
      </c>
      <c r="H64" s="129">
        <v>157</v>
      </c>
      <c r="I64" s="130">
        <v>163</v>
      </c>
      <c r="J64" s="131">
        <f t="shared" si="6"/>
        <v>-3.680981595092021</v>
      </c>
      <c r="L64" s="110">
        <v>116</v>
      </c>
      <c r="M64" s="111">
        <f t="shared" si="2"/>
        <v>41</v>
      </c>
      <c r="N64" s="111">
        <f t="shared" si="3"/>
        <v>157</v>
      </c>
      <c r="O64" s="132">
        <f t="shared" si="7"/>
        <v>0</v>
      </c>
    </row>
    <row r="65" spans="1:15" ht="12.75">
      <c r="A65" s="121"/>
      <c r="B65" s="121" t="s">
        <v>122</v>
      </c>
      <c r="C65" s="121"/>
      <c r="D65" s="121"/>
      <c r="E65" s="130">
        <v>23</v>
      </c>
      <c r="F65" s="130">
        <v>20</v>
      </c>
      <c r="G65" s="130">
        <v>19</v>
      </c>
      <c r="H65" s="129">
        <v>224</v>
      </c>
      <c r="I65" s="130">
        <v>223</v>
      </c>
      <c r="J65" s="131">
        <f t="shared" si="6"/>
        <v>0.44843049327354834</v>
      </c>
      <c r="L65" s="110">
        <v>162</v>
      </c>
      <c r="M65" s="111">
        <f t="shared" si="2"/>
        <v>62</v>
      </c>
      <c r="N65" s="111">
        <f t="shared" si="3"/>
        <v>224</v>
      </c>
      <c r="O65" s="132">
        <f t="shared" si="7"/>
        <v>0</v>
      </c>
    </row>
    <row r="66" spans="1:15" ht="12.75">
      <c r="A66" s="121"/>
      <c r="B66" s="121" t="s">
        <v>148</v>
      </c>
      <c r="C66" s="121"/>
      <c r="D66" s="121"/>
      <c r="E66" s="130">
        <v>6</v>
      </c>
      <c r="F66" s="130">
        <v>4</v>
      </c>
      <c r="G66" s="130">
        <v>6</v>
      </c>
      <c r="H66" s="129">
        <v>123</v>
      </c>
      <c r="I66" s="130">
        <v>86</v>
      </c>
      <c r="J66" s="131">
        <f t="shared" si="6"/>
        <v>43.02325581395351</v>
      </c>
      <c r="L66" s="110">
        <v>107</v>
      </c>
      <c r="M66" s="111">
        <f t="shared" si="2"/>
        <v>16</v>
      </c>
      <c r="N66" s="111">
        <f t="shared" si="3"/>
        <v>123</v>
      </c>
      <c r="O66" s="132">
        <f t="shared" si="7"/>
        <v>0</v>
      </c>
    </row>
    <row r="67" spans="1:15" ht="6.75" customHeight="1">
      <c r="A67" s="121"/>
      <c r="B67" s="127"/>
      <c r="C67" s="127"/>
      <c r="D67" s="121"/>
      <c r="E67" s="130"/>
      <c r="F67" s="130"/>
      <c r="G67" s="130"/>
      <c r="H67" s="129"/>
      <c r="I67" s="130"/>
      <c r="J67" s="131"/>
      <c r="L67" s="110"/>
      <c r="M67" s="111"/>
      <c r="N67" s="111"/>
      <c r="O67" s="132"/>
    </row>
    <row r="68" spans="1:15" ht="12.75">
      <c r="A68" s="139" t="s">
        <v>123</v>
      </c>
      <c r="B68" s="121"/>
      <c r="C68" s="121"/>
      <c r="D68" s="121"/>
      <c r="E68" s="130">
        <v>15</v>
      </c>
      <c r="F68" s="130">
        <v>13</v>
      </c>
      <c r="G68" s="130">
        <v>21</v>
      </c>
      <c r="H68" s="129">
        <v>196</v>
      </c>
      <c r="I68" s="130">
        <v>252</v>
      </c>
      <c r="J68" s="131">
        <f>SUM(H68/I68)*100-100</f>
        <v>-22.222222222222214</v>
      </c>
      <c r="K68" s="105"/>
      <c r="L68" s="110">
        <v>147</v>
      </c>
      <c r="M68" s="111">
        <f t="shared" si="2"/>
        <v>49</v>
      </c>
      <c r="N68" s="111">
        <f t="shared" si="3"/>
        <v>196</v>
      </c>
      <c r="O68" s="132">
        <f>H68-N68</f>
        <v>0</v>
      </c>
    </row>
    <row r="69" spans="1:15" ht="15" customHeight="1">
      <c r="A69" s="121" t="s">
        <v>51</v>
      </c>
      <c r="B69" s="121" t="s">
        <v>124</v>
      </c>
      <c r="C69" s="121"/>
      <c r="D69" s="127"/>
      <c r="E69" s="130">
        <v>14</v>
      </c>
      <c r="F69" s="130">
        <v>12</v>
      </c>
      <c r="G69" s="130">
        <v>20</v>
      </c>
      <c r="H69" s="129">
        <v>179</v>
      </c>
      <c r="I69" s="130">
        <v>234</v>
      </c>
      <c r="J69" s="131">
        <f>SUM(H69/I69)*100-100</f>
        <v>-23.504273504273513</v>
      </c>
      <c r="L69" s="110">
        <v>133</v>
      </c>
      <c r="M69" s="111">
        <f t="shared" si="2"/>
        <v>46</v>
      </c>
      <c r="N69" s="111">
        <f t="shared" si="3"/>
        <v>179</v>
      </c>
      <c r="O69" s="132">
        <f>H69-N69</f>
        <v>0</v>
      </c>
    </row>
    <row r="70" spans="1:15" ht="6" customHeight="1">
      <c r="A70" s="121"/>
      <c r="B70" s="121"/>
      <c r="C70" s="121"/>
      <c r="D70" s="121"/>
      <c r="E70" s="130"/>
      <c r="F70" s="130"/>
      <c r="G70" s="130"/>
      <c r="H70" s="129"/>
      <c r="I70" s="130"/>
      <c r="J70" s="131"/>
      <c r="L70" s="110"/>
      <c r="M70" s="111"/>
      <c r="N70" s="111"/>
      <c r="O70" s="132"/>
    </row>
    <row r="71" spans="1:15" ht="12.75">
      <c r="A71" s="127" t="s">
        <v>125</v>
      </c>
      <c r="B71" s="121"/>
      <c r="C71" s="121"/>
      <c r="D71" s="121"/>
      <c r="E71" s="130"/>
      <c r="F71" s="130"/>
      <c r="G71" s="130"/>
      <c r="H71" s="129"/>
      <c r="I71" s="130"/>
      <c r="J71" s="131"/>
      <c r="L71" s="110"/>
      <c r="M71" s="111"/>
      <c r="N71" s="111"/>
      <c r="O71" s="132"/>
    </row>
    <row r="72" spans="1:15" ht="12.75">
      <c r="A72" s="127" t="s">
        <v>126</v>
      </c>
      <c r="B72" s="127"/>
      <c r="C72" s="127"/>
      <c r="D72" s="127"/>
      <c r="E72" s="130">
        <v>0</v>
      </c>
      <c r="F72" s="130">
        <v>0</v>
      </c>
      <c r="G72" s="130">
        <v>0</v>
      </c>
      <c r="H72" s="129">
        <v>13</v>
      </c>
      <c r="I72" s="130">
        <v>18</v>
      </c>
      <c r="J72" s="131">
        <f>SUM(H72/I72)*100-100</f>
        <v>-27.777777777777786</v>
      </c>
      <c r="L72" s="110">
        <v>12</v>
      </c>
      <c r="M72" s="111">
        <f t="shared" si="2"/>
        <v>0</v>
      </c>
      <c r="N72" s="111">
        <f t="shared" si="3"/>
        <v>12</v>
      </c>
      <c r="O72" s="132">
        <f>H72-N72</f>
        <v>1</v>
      </c>
    </row>
    <row r="73" spans="1:15" ht="12.75">
      <c r="A73" s="127"/>
      <c r="B73" s="121"/>
      <c r="C73" s="127"/>
      <c r="D73" s="127"/>
      <c r="E73" s="130"/>
      <c r="F73" s="130"/>
      <c r="G73" s="130"/>
      <c r="H73" s="129"/>
      <c r="I73" s="130"/>
      <c r="J73" s="140"/>
      <c r="L73" s="110"/>
      <c r="M73" s="111"/>
      <c r="N73" s="111"/>
      <c r="O73" s="132"/>
    </row>
    <row r="74" spans="1:15" ht="12.75">
      <c r="A74" s="88"/>
      <c r="B74" s="141"/>
      <c r="C74" s="109" t="s">
        <v>66</v>
      </c>
      <c r="D74" s="109"/>
      <c r="E74" s="142">
        <v>1308</v>
      </c>
      <c r="F74" s="142">
        <v>1342</v>
      </c>
      <c r="G74" s="143">
        <v>1301</v>
      </c>
      <c r="H74" s="143">
        <v>14969</v>
      </c>
      <c r="I74" s="143">
        <v>18403</v>
      </c>
      <c r="J74" s="144">
        <f>SUM(H74/I74)*100-100</f>
        <v>-18.66000108677933</v>
      </c>
      <c r="L74" s="111">
        <v>11018</v>
      </c>
      <c r="M74" s="111">
        <f>SUM(E74:G74)</f>
        <v>3951</v>
      </c>
      <c r="N74" s="111">
        <f>SUM(L74:M74)</f>
        <v>14969</v>
      </c>
      <c r="O74" s="132">
        <f>H74-N74</f>
        <v>0</v>
      </c>
    </row>
    <row r="75" spans="1:10" ht="16.5" customHeight="1">
      <c r="A75" s="88" t="s">
        <v>127</v>
      </c>
      <c r="B75" s="139"/>
      <c r="C75" s="139"/>
      <c r="D75" s="121"/>
      <c r="E75" s="129"/>
      <c r="F75" s="129"/>
      <c r="G75" s="129"/>
      <c r="H75" s="129"/>
      <c r="I75" s="129"/>
      <c r="J75" s="129"/>
    </row>
    <row r="76" spans="1:10" ht="12.75">
      <c r="A76" s="121"/>
      <c r="B76" s="121"/>
      <c r="C76" s="121"/>
      <c r="D76" s="121"/>
      <c r="E76" s="129"/>
      <c r="F76" s="129"/>
      <c r="G76" s="129"/>
      <c r="H76" s="129"/>
      <c r="I76" s="129"/>
      <c r="J76" s="129"/>
    </row>
    <row r="77" spans="1:10" ht="12.75">
      <c r="A77" s="145">
        <v>2</v>
      </c>
      <c r="B77" s="121"/>
      <c r="C77" s="121"/>
      <c r="D77" s="121"/>
      <c r="E77" s="129"/>
      <c r="F77" s="129"/>
      <c r="G77" s="129"/>
      <c r="H77" s="129"/>
      <c r="I77" s="129"/>
      <c r="J77" s="121"/>
    </row>
    <row r="78" spans="1:10" ht="12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12.75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ht="12.75">
      <c r="A80" s="121"/>
      <c r="B80" s="121"/>
      <c r="C80" s="121"/>
      <c r="D80" s="121"/>
      <c r="E80" s="129"/>
      <c r="F80" s="129"/>
      <c r="G80" s="129"/>
      <c r="H80" s="129"/>
      <c r="I80" s="129"/>
      <c r="J80" s="121"/>
    </row>
    <row r="81" spans="1:10" ht="12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</row>
    <row r="83" spans="1:10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</row>
    <row r="84" spans="1:10" ht="12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</row>
    <row r="85" spans="1:10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</row>
    <row r="86" spans="1:10" ht="12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</row>
    <row r="87" spans="1:10" ht="12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</row>
    <row r="88" spans="1:10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12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</row>
    <row r="92" spans="1:10" ht="12.75">
      <c r="A92" s="121"/>
      <c r="B92" s="121"/>
      <c r="C92" s="121"/>
      <c r="D92" s="121"/>
      <c r="E92" s="121"/>
      <c r="F92" s="121"/>
      <c r="G92" s="121"/>
      <c r="H92" s="121"/>
      <c r="I92" s="121"/>
      <c r="J92" s="121"/>
    </row>
    <row r="93" spans="1:10" ht="12.75">
      <c r="A93" s="121"/>
      <c r="B93" s="121"/>
      <c r="C93" s="121"/>
      <c r="D93" s="121"/>
      <c r="E93" s="121"/>
      <c r="F93" s="121"/>
      <c r="G93" s="121"/>
      <c r="H93" s="121"/>
      <c r="I93" s="121"/>
      <c r="J93" s="121"/>
    </row>
    <row r="94" spans="1:10" ht="12.7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ht="12.75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ht="12.7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ht="12.7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2.7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2.7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2.7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ht="12.7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ht="12.7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ht="12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ht="12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ht="12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ht="12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ht="12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ht="12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1:10" ht="12.7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1:10" ht="12.7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1:10" ht="12.7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1:10" ht="12.7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1:10" ht="12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ht="12.7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1:10" ht="12.7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</row>
    <row r="116" spans="1:10" ht="12.7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1:10" ht="12.7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</row>
    <row r="118" spans="1:10" ht="12.7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</row>
    <row r="119" spans="1:10" ht="12.7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</row>
    <row r="120" spans="1:10" ht="12.7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</row>
    <row r="121" spans="1:10" ht="12.7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</row>
    <row r="122" spans="1:10" ht="12.7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0" ht="12.7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</row>
    <row r="124" spans="1:10" ht="12.7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</row>
    <row r="125" spans="1:10" ht="12.7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1:10" ht="12.7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</row>
    <row r="127" spans="1:10" ht="12.7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ht="12.7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</row>
    <row r="129" spans="1:10" ht="12.7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</row>
    <row r="130" spans="1:10" ht="12.7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ht="12.7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</row>
    <row r="132" spans="1:10" ht="12.7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</row>
    <row r="133" spans="1:10" ht="12.7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</row>
    <row r="134" spans="1:10" ht="12.7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12.7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0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</row>
    <row r="137" spans="1:10" ht="12.7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</row>
    <row r="138" spans="1:10" ht="12.7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</row>
    <row r="139" spans="1:10" ht="12.7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</row>
    <row r="140" spans="1:10" ht="12.7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</row>
    <row r="141" spans="1:10" ht="12.7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</row>
    <row r="142" spans="1:10" ht="12.7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</row>
    <row r="143" spans="1:10" ht="12.7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</row>
    <row r="144" spans="1:10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</row>
    <row r="145" spans="1:10" ht="12.7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</row>
    <row r="146" spans="1:10" ht="12.7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</row>
    <row r="147" spans="1:10" ht="12.7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</row>
    <row r="148" spans="1:10" ht="12.7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</row>
    <row r="149" spans="1:10" ht="12.7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</row>
    <row r="150" spans="1:10" ht="12.7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</row>
    <row r="151" spans="1:10" ht="12.7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</row>
    <row r="152" spans="1:10" ht="12.7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ht="12.7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</row>
    <row r="154" spans="1:10" ht="12.7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</row>
    <row r="155" spans="1:10" ht="12.7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</row>
    <row r="156" spans="1:10" ht="12.7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</row>
    <row r="157" spans="1:10" ht="12.7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</row>
    <row r="158" spans="1:10" ht="12.7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</row>
    <row r="159" spans="1:10" ht="12.7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</row>
    <row r="160" spans="1:10" ht="12.7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</row>
    <row r="161" spans="1:10" ht="12.7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</row>
    <row r="162" spans="1:10" ht="12.7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</row>
    <row r="163" spans="1:10" ht="12.7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</row>
    <row r="164" spans="1:10" ht="12.7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</row>
    <row r="165" spans="1:10" ht="12.7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</row>
    <row r="166" spans="1:10" ht="12.7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</row>
    <row r="167" spans="1:10" ht="12.7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</row>
    <row r="168" spans="1:10" ht="12.7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</row>
    <row r="169" spans="1:10" ht="12.7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</row>
    <row r="170" spans="1:10" ht="12.7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</row>
    <row r="171" spans="1:10" ht="12.7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</row>
    <row r="172" spans="1:10" ht="12.7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</row>
    <row r="173" spans="1:10" ht="12.7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</row>
    <row r="174" spans="1:10" ht="12.7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</row>
    <row r="175" spans="1:10" ht="12.7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</row>
    <row r="176" spans="1:10" ht="12.7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</row>
    <row r="177" spans="1:10" ht="12.7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</row>
    <row r="178" spans="1:10" ht="12.7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</row>
    <row r="179" spans="1:10" ht="12.7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</row>
    <row r="180" spans="1:10" ht="12.7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</row>
    <row r="181" spans="1:10" ht="12.7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</row>
    <row r="182" spans="1:10" ht="12.7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</row>
    <row r="183" spans="1:10" ht="12.7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</row>
    <row r="184" spans="1:10" ht="12.7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</row>
    <row r="185" spans="1:10" ht="12.7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</row>
    <row r="186" spans="1:10" ht="12.7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</row>
    <row r="187" spans="1:10" ht="12.7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</row>
    <row r="188" spans="1:10" ht="12.7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</row>
    <row r="189" spans="1:10" ht="12.7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</row>
    <row r="190" spans="1:10" ht="12.7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</row>
    <row r="191" spans="1:10" ht="12.7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</row>
    <row r="192" spans="1:10" ht="12.7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</row>
    <row r="193" spans="1:10" ht="12.7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</row>
    <row r="194" spans="1:10" ht="12.7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</row>
    <row r="195" spans="1:10" ht="12.7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</row>
    <row r="196" spans="1:10" ht="12.7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</row>
    <row r="197" spans="1:10" ht="12.7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</row>
    <row r="198" spans="1:10" ht="12.7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</row>
    <row r="199" spans="1:10" ht="12.7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</row>
    <row r="200" spans="1:10" ht="12.7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</row>
    <row r="201" spans="1:10" ht="12.7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</row>
    <row r="202" spans="1:10" ht="12.7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</row>
    <row r="203" spans="1:10" ht="12.7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</row>
    <row r="204" spans="1:10" ht="12.7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</row>
    <row r="205" spans="1:10" ht="12.7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</row>
    <row r="206" spans="1:10" ht="12.7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</row>
    <row r="207" spans="1:10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</row>
    <row r="208" spans="1:10" ht="12.7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</row>
    <row r="209" spans="1:10" ht="12.7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</row>
    <row r="210" spans="1:10" ht="12.7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</row>
    <row r="211" spans="1:10" ht="12.7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</row>
    <row r="212" spans="1:10" ht="12.7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</row>
    <row r="213" spans="1:10" ht="12.7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2010-03-16T10:36:46Z</cp:lastPrinted>
  <dcterms:created xsi:type="dcterms:W3CDTF">2007-04-17T09:52:30Z</dcterms:created>
  <dcterms:modified xsi:type="dcterms:W3CDTF">2010-03-16T11:01:09Z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