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39" i="9" l="1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<sst xmlns="http://schemas.openxmlformats.org/spreadsheetml/2006/main" count="226" uniqueCount="187">
  <si>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</si>
  <si>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</si>
  <si>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</si>
  <si>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</si>
  <si>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</si>
  <si>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</si>
  <si>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</si>
  <si>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</si>
  <si>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</si>
  <si>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</si>
  <si>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</si>
  <si>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</si>
  <si>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</si>
  <si>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</si>
  <si>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</si>
  <si>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</si>
  <si>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</si>
  <si>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</si>
  <si>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</si>
  <si>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</si>
  <si>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</si>
  <si>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</si>
  <si>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</si>
  <si>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</si>
  <si>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</si>
  <si>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</si>
  <si>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</si>
  <si>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</si>
  <si>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</si>
  <si>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</si>
  <si>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</si>
  <si>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</si>
  <si>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</si>
  <si>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</si>
  <si>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</si>
  <si>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</si>
  <si>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</si>
  <si>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</si>
  <si>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</si>
  <si>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</si>
  <si>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</si>
  <si>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</si>
  <si>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</si>
  <si>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</si>
  <si>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</si>
  <si>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</si>
  <si>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</si>
  <si>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</si>
  <si>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</si>
  <si>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</si>
  <si>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</si>
  <si>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</si>
  <si>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</si>
  <si>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</si>
  <si>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</si>
  <si>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</si>
  <si>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</si>
  <si>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</si>
  <si>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</si>
  <si>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</si>
  <si>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</si>
  <si>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</si>
  <si>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</si>
  <si>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</si>
  <si>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</si>
  <si>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</si>
  <si>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</si>
  <si>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</si>
  <si>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</si>
  <si>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</si>
  <si>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</si>
  <si>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</si>
  <si>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</si>
  <si>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</si>
  <si>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</si>
  <si>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</si>
  <si>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</si>
  <si>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</si>
  <si>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</si>
  <si>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</si>
  <si>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</si>
  <si>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</si>
  <si>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</si>
  <si>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</si>
  <si>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</si>
  <si>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</si>
  <si>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</si>
  <si>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</si>
  <si>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</si>
  <si>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</si>
  <si>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</si>
  <si>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</si>
  <si>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</si>
  <si>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</si>
  <si>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</si>
  <si>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</si>
  <si>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</si>
  <si>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</si>
  <si>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</si>
  <si>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</si>
  <si>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</si>
  <si>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</si>
  <si>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</si>
  <si>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</si>
  <si>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</si>
  <si>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</si>
  <si>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</si>
  <si>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</si>
  <si>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</si>
  <si>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</si>
  <si>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</si>
  <si>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</si>
  <si>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</si>
  <si>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</si>
  <si>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</si>
  <si>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</si>
  <si>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</si>
  <si>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</si>
  <si>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</si>
  <si>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</si>
  <si>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</si>
  <si>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</si>
  <si>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</si>
  <si>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</si>
  <si>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</si>
  <si>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</si>
  <si>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</si>
  <si>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</si>
  <si>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</si>
  <si>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</si>
  <si>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</si>
  <si>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</si>
  <si>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</si>
  <si>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</si>
  <si>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</si>
  <si>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</si>
  <si>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</si>
  <si>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</si>
  <si>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</si>
  <si>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</si>
  <si>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</si>
  <si>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</si>
  <si>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</si>
  <si>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</si>
  <si>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</si>
  <si>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</si>
  <si>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</si>
  <si>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</si>
  <si>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</si>
  <si>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</si>
  <si>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</si>
  <si>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</si>
  <si>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</si>
  <si>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</si>
  <si>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</si>
  <si>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</si>
  <si>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</si>
  <si>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</si>
  <si>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</si>
  <si>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</si>
  <si>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</si>
  <si>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</si>
  <si>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</si>
  <si>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</si>
  <si>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</si>
  <si>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</si>
  <si>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1/16 SH</t>
  </si>
  <si>
    <t>1. Quartal 2016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</si>
  <si>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</si>
  <si>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</si>
  <si>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</si>
  <si>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</si>
  <si>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</si>
  <si>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</si>
  <si>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</si>
  <si>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2014 bis 2016 im Monatsvergleich</t>
  </si>
  <si>
    <t>Januar - März 2016</t>
  </si>
  <si>
    <t>Algerien</t>
  </si>
  <si>
    <t>Verein.Staaten (USA)</t>
  </si>
  <si>
    <t>Frankreich</t>
  </si>
  <si>
    <t>Vereinigt.Königreich</t>
  </si>
  <si>
    <t>China, Volksrepublik</t>
  </si>
  <si>
    <t>Korea, Republik</t>
  </si>
  <si>
    <t>2. Ausfuhr des Landes Schleswig-Holstein in den Jahren 2014 bis 2016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</si>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</sst>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2672"/>
        <c:axId val="67614976"/>
      </c:lineChart>
      <c:catAx>
        <c:axId val="67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614976"/>
        <c:crosses val="autoZero"/>
        <c:auto val="1"/>
        <c:lblAlgn val="ctr"/>
        <c:lblOffset val="100"/>
        <c:noMultiLvlLbl val="0"/>
      </c:catAx>
      <c:valAx>
        <c:axId val="676149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612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Algerien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Belgien</c:v>
                </c:pt>
                <c:pt idx="7">
                  <c:v>Italien</c:v>
                </c:pt>
                <c:pt idx="8">
                  <c:v>Polen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Schweiz</c:v>
                </c:pt>
                <c:pt idx="14">
                  <c:v>Korea, Republik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624.74395300000003</c:v>
                </c:pt>
                <c:pt idx="1">
                  <c:v>415.845934</c:v>
                </c:pt>
                <c:pt idx="2">
                  <c:v>384.45762000000002</c:v>
                </c:pt>
                <c:pt idx="3">
                  <c:v>317.11795100000001</c:v>
                </c:pt>
                <c:pt idx="4">
                  <c:v>281.64684999999997</c:v>
                </c:pt>
                <c:pt idx="5">
                  <c:v>272.20626099999998</c:v>
                </c:pt>
                <c:pt idx="6">
                  <c:v>266.40154699999999</c:v>
                </c:pt>
                <c:pt idx="7">
                  <c:v>234.11460299999999</c:v>
                </c:pt>
                <c:pt idx="8">
                  <c:v>227.086873</c:v>
                </c:pt>
                <c:pt idx="9">
                  <c:v>193.36543399999999</c:v>
                </c:pt>
                <c:pt idx="10">
                  <c:v>158.83237299999999</c:v>
                </c:pt>
                <c:pt idx="11">
                  <c:v>143.76893999999999</c:v>
                </c:pt>
                <c:pt idx="12">
                  <c:v>131.11475799999999</c:v>
                </c:pt>
                <c:pt idx="13">
                  <c:v>131.02369999999999</c:v>
                </c:pt>
                <c:pt idx="14">
                  <c:v>113.847458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Algerien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Belgien</c:v>
                </c:pt>
                <c:pt idx="7">
                  <c:v>Italien</c:v>
                </c:pt>
                <c:pt idx="8">
                  <c:v>Polen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Schweiz</c:v>
                </c:pt>
                <c:pt idx="14">
                  <c:v>Korea, Republik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25.701996000000001</c:v>
                </c:pt>
                <c:pt idx="1">
                  <c:v>409.23121600000002</c:v>
                </c:pt>
                <c:pt idx="2">
                  <c:v>333.83369900000002</c:v>
                </c:pt>
                <c:pt idx="3">
                  <c:v>302.12652100000003</c:v>
                </c:pt>
                <c:pt idx="4">
                  <c:v>320.42550699999998</c:v>
                </c:pt>
                <c:pt idx="5">
                  <c:v>286.66275300000001</c:v>
                </c:pt>
                <c:pt idx="6">
                  <c:v>251.78691599999999</c:v>
                </c:pt>
                <c:pt idx="7">
                  <c:v>214.107776</c:v>
                </c:pt>
                <c:pt idx="8">
                  <c:v>191.08676800000001</c:v>
                </c:pt>
                <c:pt idx="9">
                  <c:v>204.77211299999999</c:v>
                </c:pt>
                <c:pt idx="10">
                  <c:v>165.376349</c:v>
                </c:pt>
                <c:pt idx="11">
                  <c:v>135.863314</c:v>
                </c:pt>
                <c:pt idx="12">
                  <c:v>125.736625</c:v>
                </c:pt>
                <c:pt idx="13">
                  <c:v>131.42474300000001</c:v>
                </c:pt>
                <c:pt idx="14">
                  <c:v>138.513859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81216"/>
        <c:axId val="68100096"/>
      </c:barChart>
      <c:catAx>
        <c:axId val="67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00096"/>
        <c:crosses val="autoZero"/>
        <c:auto val="1"/>
        <c:lblAlgn val="ctr"/>
        <c:lblOffset val="100"/>
        <c:noMultiLvlLbl val="0"/>
      </c:catAx>
      <c:valAx>
        <c:axId val="681000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8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99</v>
      </c>
      <c r="C4" s="88" t="s">
        <v>100</v>
      </c>
      <c r="D4" s="88" t="s">
        <v>101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183.153299</v>
      </c>
      <c r="C8" s="89">
        <v>192.74159299999999</v>
      </c>
      <c r="D8" s="89">
        <v>213.83002400000001</v>
      </c>
      <c r="E8" s="89">
        <v>589.72491600000001</v>
      </c>
      <c r="F8" s="89">
        <v>682.36636799999997</v>
      </c>
      <c r="G8" s="90">
        <f>IF(AND(F8&gt;0,E8&gt;0),(E8/F8%)-100,"x  ")</f>
        <v>-13.57649736922555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1.616431</v>
      </c>
      <c r="C10" s="89">
        <v>1.749012</v>
      </c>
      <c r="D10" s="89">
        <v>2.5604809999999998</v>
      </c>
      <c r="E10" s="89">
        <v>5.9259240000000002</v>
      </c>
      <c r="F10" s="89">
        <v>6.7418690000000003</v>
      </c>
      <c r="G10" s="90">
        <f>IF(AND(F10&gt;0,E10&gt;0),(E10/F10%)-100,"x  ")</f>
        <v>-12.102652840035901</v>
      </c>
    </row>
    <row r="11" spans="1:7" s="9" customFormat="1" ht="12" x14ac:dyDescent="0.2">
      <c r="A11" s="38" t="s">
        <v>25</v>
      </c>
      <c r="B11" s="89">
        <v>83.671319999999994</v>
      </c>
      <c r="C11" s="89">
        <v>83.225419000000002</v>
      </c>
      <c r="D11" s="89">
        <v>88.919901999999993</v>
      </c>
      <c r="E11" s="89">
        <v>255.816641</v>
      </c>
      <c r="F11" s="89">
        <v>292.00339200000002</v>
      </c>
      <c r="G11" s="90">
        <f>IF(AND(F11&gt;0,E11&gt;0),(E11/F11%)-100,"x  ")</f>
        <v>-12.392578987575604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23.883873999999999</v>
      </c>
      <c r="C13" s="89">
        <v>21.101388</v>
      </c>
      <c r="D13" s="89">
        <v>17.867232000000001</v>
      </c>
      <c r="E13" s="89">
        <v>62.852494</v>
      </c>
      <c r="F13" s="89">
        <v>76.767775999999998</v>
      </c>
      <c r="G13" s="90">
        <f>IF(AND(F13&gt;0,E13&gt;0),(E13/F13%)-100,"x  ")</f>
        <v>-18.126462332320273</v>
      </c>
    </row>
    <row r="14" spans="1:7" s="9" customFormat="1" ht="12" x14ac:dyDescent="0.2">
      <c r="A14" s="39" t="s">
        <v>118</v>
      </c>
      <c r="B14" s="89">
        <v>30.520046000000001</v>
      </c>
      <c r="C14" s="89">
        <v>29.095165000000001</v>
      </c>
      <c r="D14" s="89">
        <v>36.246406999999998</v>
      </c>
      <c r="E14" s="89">
        <v>95.861618000000007</v>
      </c>
      <c r="F14" s="89">
        <v>100.06020700000001</v>
      </c>
      <c r="G14" s="90">
        <f>IF(AND(F14&gt;0,E14&gt;0),(E14/F14%)-100,"x  ")</f>
        <v>-4.1960626765443294</v>
      </c>
    </row>
    <row r="15" spans="1:7" s="9" customFormat="1" ht="12" x14ac:dyDescent="0.2">
      <c r="A15" s="38" t="s">
        <v>26</v>
      </c>
      <c r="B15" s="89">
        <v>83.541151999999997</v>
      </c>
      <c r="C15" s="89">
        <v>90.760954999999996</v>
      </c>
      <c r="D15" s="89">
        <v>105.475819</v>
      </c>
      <c r="E15" s="89">
        <v>279.77792599999998</v>
      </c>
      <c r="F15" s="89">
        <v>343.12806599999999</v>
      </c>
      <c r="G15" s="90">
        <f>IF(AND(F15&gt;0,E15&gt;0),(E15/F15%)-100,"x  ")</f>
        <v>-18.462535209812899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3.7283189999999999</v>
      </c>
      <c r="C17" s="89">
        <v>3.1983570000000001</v>
      </c>
      <c r="D17" s="89">
        <v>4.2411849999999998</v>
      </c>
      <c r="E17" s="89">
        <v>11.167861</v>
      </c>
      <c r="F17" s="89">
        <v>70.248643999999999</v>
      </c>
      <c r="G17" s="90">
        <f>IF(AND(F17&gt;0,E17&gt;0),(E17/F17%)-100,"x  ")</f>
        <v>-84.102382104343533</v>
      </c>
    </row>
    <row r="18" spans="1:7" s="9" customFormat="1" ht="12" x14ac:dyDescent="0.2">
      <c r="A18" s="41" t="s">
        <v>120</v>
      </c>
      <c r="B18" s="89">
        <v>1.6997150000000001</v>
      </c>
      <c r="C18" s="89">
        <v>5.2672220000000003</v>
      </c>
      <c r="D18" s="89">
        <v>4.7385900000000003</v>
      </c>
      <c r="E18" s="89">
        <v>11.705527</v>
      </c>
      <c r="F18" s="89">
        <v>24.973928000000001</v>
      </c>
      <c r="G18" s="90">
        <f>IF(AND(F18&gt;0,E18&gt;0),(E18/F18%)-100,"x  ")</f>
        <v>-53.129011183182719</v>
      </c>
    </row>
    <row r="19" spans="1:7" s="9" customFormat="1" ht="12" x14ac:dyDescent="0.2">
      <c r="A19" s="41" t="s">
        <v>121</v>
      </c>
      <c r="B19" s="89">
        <v>12.640192000000001</v>
      </c>
      <c r="C19" s="89">
        <v>13.849330999999999</v>
      </c>
      <c r="D19" s="89">
        <v>14.768894</v>
      </c>
      <c r="E19" s="89">
        <v>41.258417000000001</v>
      </c>
      <c r="F19" s="89">
        <v>40.160361000000002</v>
      </c>
      <c r="G19" s="90">
        <f>IF(AND(F19&gt;0,E19&gt;0),(E19/F19%)-100,"x  ")</f>
        <v>2.7341786095996525</v>
      </c>
    </row>
    <row r="20" spans="1:7" s="9" customFormat="1" ht="12" x14ac:dyDescent="0.2">
      <c r="A20" s="42" t="s">
        <v>27</v>
      </c>
      <c r="B20" s="89">
        <v>14.324396</v>
      </c>
      <c r="C20" s="89">
        <v>17.006207</v>
      </c>
      <c r="D20" s="89">
        <v>16.873822000000001</v>
      </c>
      <c r="E20" s="89">
        <v>48.204425000000001</v>
      </c>
      <c r="F20" s="89">
        <v>40.493040999999998</v>
      </c>
      <c r="G20" s="90">
        <f>IF(AND(F20&gt;0,E20&gt;0),(E20/F20%)-100,"x  ")</f>
        <v>19.043726550446053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1206.4559360000001</v>
      </c>
      <c r="C22" s="89">
        <v>1280.05558</v>
      </c>
      <c r="D22" s="89">
        <v>1983.738022</v>
      </c>
      <c r="E22" s="89">
        <v>4470.249538</v>
      </c>
      <c r="F22" s="89">
        <v>3989.8810549999998</v>
      </c>
      <c r="G22" s="90">
        <f>IF(AND(F22&gt;0,E22&gt;0),(E22/F22%)-100,"x  ")</f>
        <v>12.039669262772051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8.0375859999999992</v>
      </c>
      <c r="C24" s="89">
        <v>8.8280849999999997</v>
      </c>
      <c r="D24" s="89">
        <v>9.0248559999999998</v>
      </c>
      <c r="E24" s="89">
        <v>25.890526999999999</v>
      </c>
      <c r="F24" s="89">
        <v>26.679666000000001</v>
      </c>
      <c r="G24" s="90">
        <f>IF(AND(F24&gt;0,E24&gt;0),(E24/F24%)-100,"x  ")</f>
        <v>-2.9578293821219575</v>
      </c>
    </row>
    <row r="25" spans="1:7" s="9" customFormat="1" ht="12" x14ac:dyDescent="0.2">
      <c r="A25" s="42" t="s">
        <v>31</v>
      </c>
      <c r="B25" s="89">
        <v>103.407186</v>
      </c>
      <c r="C25" s="89">
        <v>97.806008000000006</v>
      </c>
      <c r="D25" s="89">
        <v>101.37249</v>
      </c>
      <c r="E25" s="89">
        <v>302.58568400000001</v>
      </c>
      <c r="F25" s="89">
        <v>356.85771699999998</v>
      </c>
      <c r="G25" s="90">
        <f>IF(AND(F25&gt;0,E25&gt;0),(E25/F25%)-100,"x  ")</f>
        <v>-15.208311440270734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4.2350810000000001</v>
      </c>
      <c r="C27" s="89">
        <v>2.9143849999999998</v>
      </c>
      <c r="D27" s="89">
        <v>3.6347230000000001</v>
      </c>
      <c r="E27" s="89">
        <v>10.784189</v>
      </c>
      <c r="F27" s="89">
        <v>11.84704</v>
      </c>
      <c r="G27" s="90">
        <f>IF(AND(F27&gt;0,E27&gt;0),(E27/F27%)-100,"x  ")</f>
        <v>-8.9714477202744405</v>
      </c>
    </row>
    <row r="28" spans="1:7" s="9" customFormat="1" ht="12" x14ac:dyDescent="0.2">
      <c r="A28" s="40" t="s">
        <v>34</v>
      </c>
      <c r="B28" s="89">
        <v>24.841875999999999</v>
      </c>
      <c r="C28" s="89">
        <v>18.759435</v>
      </c>
      <c r="D28" s="89">
        <v>22.123854999999999</v>
      </c>
      <c r="E28" s="89">
        <v>65.725166000000002</v>
      </c>
      <c r="F28" s="89">
        <v>84.911956000000004</v>
      </c>
      <c r="G28" s="90">
        <f>IF(AND(F28&gt;0,E28&gt;0),(E28/F28%)-100,"x  ")</f>
        <v>-22.596099423266139</v>
      </c>
    </row>
    <row r="29" spans="1:7" s="9" customFormat="1" ht="12" x14ac:dyDescent="0.2">
      <c r="A29" s="40" t="s">
        <v>122</v>
      </c>
      <c r="B29" s="89">
        <v>11.791810999999999</v>
      </c>
      <c r="C29" s="89">
        <v>11.252331999999999</v>
      </c>
      <c r="D29" s="89">
        <v>11.184846</v>
      </c>
      <c r="E29" s="89">
        <v>34.228988999999999</v>
      </c>
      <c r="F29" s="89">
        <v>35.197513999999998</v>
      </c>
      <c r="G29" s="90">
        <f>IF(AND(F29&gt;0,E29&gt;0),(E29/F29%)-100,"x  ")</f>
        <v>-2.7516858150834054</v>
      </c>
    </row>
    <row r="30" spans="1:7" s="9" customFormat="1" ht="12" x14ac:dyDescent="0.2">
      <c r="A30" s="40" t="s">
        <v>123</v>
      </c>
      <c r="B30" s="89">
        <v>11.867919000000001</v>
      </c>
      <c r="C30" s="89">
        <v>7.4934180000000001</v>
      </c>
      <c r="D30" s="89">
        <v>13.868608</v>
      </c>
      <c r="E30" s="89">
        <v>33.229945000000001</v>
      </c>
      <c r="F30" s="89">
        <v>35.501818999999998</v>
      </c>
      <c r="G30" s="90">
        <f>IF(AND(F30&gt;0,E30&gt;0),(E30/F30%)-100,"x  ")</f>
        <v>-6.3993171730158309</v>
      </c>
    </row>
    <row r="31" spans="1:7" s="9" customFormat="1" ht="12" x14ac:dyDescent="0.2">
      <c r="A31" s="44" t="s">
        <v>35</v>
      </c>
      <c r="B31" s="89">
        <v>1095.011164</v>
      </c>
      <c r="C31" s="89">
        <v>1173.4214870000001</v>
      </c>
      <c r="D31" s="89">
        <v>1873.340676</v>
      </c>
      <c r="E31" s="89">
        <v>4141.7733269999999</v>
      </c>
      <c r="F31" s="89">
        <v>3606.343672</v>
      </c>
      <c r="G31" s="90">
        <f>IF(AND(F31&gt;0,E31&gt;0),(E31/F31%)-100,"x  ")</f>
        <v>14.846883816346391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146.38014899999999</v>
      </c>
      <c r="C33" s="89">
        <v>142.98530500000001</v>
      </c>
      <c r="D33" s="89">
        <v>160.10108700000001</v>
      </c>
      <c r="E33" s="89">
        <v>449.46654100000001</v>
      </c>
      <c r="F33" s="89">
        <v>505.105098</v>
      </c>
      <c r="G33" s="90">
        <f>IF(AND(F33&gt;0,E33&gt;0),(E33/F33%)-100,"x  ")</f>
        <v>-11.015243603817282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15.985738</v>
      </c>
      <c r="C35" s="89">
        <v>17.376026</v>
      </c>
      <c r="D35" s="89">
        <v>19.067278999999999</v>
      </c>
      <c r="E35" s="89">
        <v>52.429043</v>
      </c>
      <c r="F35" s="89">
        <v>52.429560000000002</v>
      </c>
      <c r="G35" s="90">
        <f>IF(AND(F35&gt;0,E35&gt;0),(E35/F35%)-100,"x  ")</f>
        <v>-9.8608494901952781E-4</v>
      </c>
    </row>
    <row r="36" spans="1:7" s="9" customFormat="1" ht="12" x14ac:dyDescent="0.2">
      <c r="A36" s="47" t="s">
        <v>37</v>
      </c>
      <c r="B36" s="89">
        <v>48.117610999999997</v>
      </c>
      <c r="C36" s="89">
        <v>49.798847000000002</v>
      </c>
      <c r="D36" s="89">
        <v>56.940128000000001</v>
      </c>
      <c r="E36" s="89">
        <v>154.85658599999999</v>
      </c>
      <c r="F36" s="89">
        <v>163.707007</v>
      </c>
      <c r="G36" s="90">
        <f>IF(AND(F36&gt;0,E36&gt;0),(E36/F36%)-100,"x  ")</f>
        <v>-5.406256679043679</v>
      </c>
    </row>
    <row r="37" spans="1:7" s="9" customFormat="1" ht="12" x14ac:dyDescent="0.2">
      <c r="A37" s="47" t="s">
        <v>38</v>
      </c>
      <c r="B37" s="89">
        <v>26.850335999999999</v>
      </c>
      <c r="C37" s="89">
        <v>20.183281000000001</v>
      </c>
      <c r="D37" s="89">
        <v>27.669687</v>
      </c>
      <c r="E37" s="89">
        <v>74.703304000000003</v>
      </c>
      <c r="F37" s="89">
        <v>73.351755999999995</v>
      </c>
      <c r="G37" s="90">
        <f>IF(AND(F37&gt;0,E37&gt;0),(E37/F37%)-100,"x  ")</f>
        <v>1.8425571161513972</v>
      </c>
    </row>
    <row r="38" spans="1:7" s="9" customFormat="1" ht="12" x14ac:dyDescent="0.2">
      <c r="A38" s="45" t="s">
        <v>39</v>
      </c>
      <c r="B38" s="89">
        <v>948.63101500000005</v>
      </c>
      <c r="C38" s="89">
        <v>1030.4361819999999</v>
      </c>
      <c r="D38" s="89">
        <v>1713.239589</v>
      </c>
      <c r="E38" s="89">
        <v>3692.3067860000001</v>
      </c>
      <c r="F38" s="89">
        <v>3101.238574</v>
      </c>
      <c r="G38" s="90">
        <f>IF(AND(F38&gt;0,E38&gt;0),(E38/F38%)-100,"x  ")</f>
        <v>19.059101642658732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35.315534</v>
      </c>
      <c r="C40" s="89">
        <v>36.669879000000002</v>
      </c>
      <c r="D40" s="89">
        <v>39.445337000000002</v>
      </c>
      <c r="E40" s="89">
        <v>111.43075</v>
      </c>
      <c r="F40" s="89">
        <v>99.913994000000002</v>
      </c>
      <c r="G40" s="90">
        <f t="shared" ref="G40:G51" si="0">IF(AND(F40&gt;0,E40&gt;0),(E40/F40%)-100,"x  ")</f>
        <v>11.526669627479805</v>
      </c>
    </row>
    <row r="41" spans="1:7" s="9" customFormat="1" ht="12" x14ac:dyDescent="0.2">
      <c r="A41" s="47" t="s">
        <v>40</v>
      </c>
      <c r="B41" s="89">
        <v>29.778248000000001</v>
      </c>
      <c r="C41" s="89">
        <v>25.022228999999999</v>
      </c>
      <c r="D41" s="89">
        <v>33.025148000000002</v>
      </c>
      <c r="E41" s="89">
        <v>87.825625000000002</v>
      </c>
      <c r="F41" s="89">
        <v>87.798905000000005</v>
      </c>
      <c r="G41" s="90">
        <f t="shared" si="0"/>
        <v>3.0433181370540296E-2</v>
      </c>
    </row>
    <row r="42" spans="1:7" s="9" customFormat="1" ht="12" x14ac:dyDescent="0.2">
      <c r="A42" s="47" t="s">
        <v>41</v>
      </c>
      <c r="B42" s="89">
        <v>29.629370999999999</v>
      </c>
      <c r="C42" s="89">
        <v>31.363776999999999</v>
      </c>
      <c r="D42" s="89">
        <v>32.265286000000003</v>
      </c>
      <c r="E42" s="89">
        <v>93.258433999999994</v>
      </c>
      <c r="F42" s="89">
        <v>86.161052999999995</v>
      </c>
      <c r="G42" s="90">
        <f t="shared" si="0"/>
        <v>8.2373424568058624</v>
      </c>
    </row>
    <row r="43" spans="1:7" s="9" customFormat="1" ht="12" x14ac:dyDescent="0.2">
      <c r="A43" s="47" t="s">
        <v>126</v>
      </c>
      <c r="B43" s="89">
        <v>101.722905</v>
      </c>
      <c r="C43" s="89">
        <v>93.816648000000001</v>
      </c>
      <c r="D43" s="89">
        <v>101.266586</v>
      </c>
      <c r="E43" s="89">
        <v>296.80613899999997</v>
      </c>
      <c r="F43" s="89">
        <v>285.80903799999999</v>
      </c>
      <c r="G43" s="90">
        <f t="shared" si="0"/>
        <v>3.8477093226142216</v>
      </c>
    </row>
    <row r="44" spans="1:7" s="9" customFormat="1" ht="12" x14ac:dyDescent="0.2">
      <c r="A44" s="47" t="s">
        <v>42</v>
      </c>
      <c r="B44" s="89">
        <v>43.450744999999998</v>
      </c>
      <c r="C44" s="89">
        <v>41.245215999999999</v>
      </c>
      <c r="D44" s="89">
        <v>45.403737</v>
      </c>
      <c r="E44" s="89">
        <v>130.09969799999999</v>
      </c>
      <c r="F44" s="89">
        <v>120.421615</v>
      </c>
      <c r="G44" s="90">
        <f t="shared" si="0"/>
        <v>8.0368320919794911</v>
      </c>
    </row>
    <row r="45" spans="1:7" s="9" customFormat="1" ht="12" x14ac:dyDescent="0.2">
      <c r="A45" s="47" t="s">
        <v>43</v>
      </c>
      <c r="B45" s="89">
        <v>161.78073599999999</v>
      </c>
      <c r="C45" s="89">
        <v>167.75285500000001</v>
      </c>
      <c r="D45" s="89">
        <v>160.84802500000001</v>
      </c>
      <c r="E45" s="89">
        <v>490.38161600000001</v>
      </c>
      <c r="F45" s="89">
        <v>436.65603199999998</v>
      </c>
      <c r="G45" s="90">
        <f t="shared" si="0"/>
        <v>12.30386850581742</v>
      </c>
    </row>
    <row r="46" spans="1:7" s="9" customFormat="1" ht="12" x14ac:dyDescent="0.2">
      <c r="A46" s="47" t="s">
        <v>128</v>
      </c>
      <c r="B46" s="89">
        <v>191.470719</v>
      </c>
      <c r="C46" s="89">
        <v>254.92174299999999</v>
      </c>
      <c r="D46" s="89">
        <v>260.50336800000002</v>
      </c>
      <c r="E46" s="89">
        <v>706.89583000000005</v>
      </c>
      <c r="F46" s="89">
        <v>702.27674400000001</v>
      </c>
      <c r="G46" s="90">
        <f t="shared" si="0"/>
        <v>0.65773016684147478</v>
      </c>
    </row>
    <row r="47" spans="1:7" s="9" customFormat="1" ht="12" x14ac:dyDescent="0.2">
      <c r="A47" s="47" t="s">
        <v>129</v>
      </c>
      <c r="B47" s="89">
        <v>13.451152</v>
      </c>
      <c r="C47" s="89">
        <v>10.114226</v>
      </c>
      <c r="D47" s="89">
        <v>8.6763619999999992</v>
      </c>
      <c r="E47" s="89">
        <v>32.24174</v>
      </c>
      <c r="F47" s="89">
        <v>44.267057999999999</v>
      </c>
      <c r="G47" s="90">
        <f t="shared" si="0"/>
        <v>-27.165387860200696</v>
      </c>
    </row>
    <row r="48" spans="1:7" s="9" customFormat="1" ht="12" x14ac:dyDescent="0.2">
      <c r="A48" s="47" t="s">
        <v>130</v>
      </c>
      <c r="B48" s="89">
        <v>58.154311</v>
      </c>
      <c r="C48" s="89">
        <v>66.874426</v>
      </c>
      <c r="D48" s="89">
        <v>77.767618999999996</v>
      </c>
      <c r="E48" s="89">
        <v>202.796356</v>
      </c>
      <c r="F48" s="89">
        <v>210.46914200000001</v>
      </c>
      <c r="G48" s="90">
        <f t="shared" si="0"/>
        <v>-3.64556339570197</v>
      </c>
    </row>
    <row r="49" spans="1:7" s="9" customFormat="1" ht="12" x14ac:dyDescent="0.2">
      <c r="A49" s="47" t="s">
        <v>127</v>
      </c>
      <c r="B49" s="89">
        <v>38.666179999999997</v>
      </c>
      <c r="C49" s="89">
        <v>50.357525000000003</v>
      </c>
      <c r="D49" s="89">
        <v>43.366705000000003</v>
      </c>
      <c r="E49" s="89">
        <v>132.39041</v>
      </c>
      <c r="F49" s="89">
        <v>137.068725</v>
      </c>
      <c r="G49" s="90">
        <f t="shared" si="0"/>
        <v>-3.4131163035185494</v>
      </c>
    </row>
    <row r="50" spans="1:7" s="9" customFormat="1" ht="12" x14ac:dyDescent="0.2">
      <c r="A50" s="47" t="s">
        <v>45</v>
      </c>
      <c r="B50" s="89">
        <v>61.698819</v>
      </c>
      <c r="C50" s="89">
        <v>73.409536000000003</v>
      </c>
      <c r="D50" s="89">
        <v>71.078789999999998</v>
      </c>
      <c r="E50" s="89">
        <v>206.18714499999999</v>
      </c>
      <c r="F50" s="89">
        <v>195.48574199999999</v>
      </c>
      <c r="G50" s="90">
        <f t="shared" si="0"/>
        <v>5.4742626702667678</v>
      </c>
    </row>
    <row r="51" spans="1:7" s="9" customFormat="1" ht="12" x14ac:dyDescent="0.2">
      <c r="A51" s="47" t="s">
        <v>44</v>
      </c>
      <c r="B51" s="89">
        <v>0</v>
      </c>
      <c r="C51" s="89">
        <v>2.3126000000000001E-2</v>
      </c>
      <c r="D51" s="89">
        <v>9.4606370000000002</v>
      </c>
      <c r="E51" s="89">
        <v>9.4837629999999997</v>
      </c>
      <c r="F51" s="89">
        <v>107.828019</v>
      </c>
      <c r="G51" s="90">
        <f t="shared" si="0"/>
        <v>-91.204732231981382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28.471972999999998</v>
      </c>
      <c r="C53" s="89">
        <v>41.413634999999999</v>
      </c>
      <c r="D53" s="89">
        <v>35.369323999999999</v>
      </c>
      <c r="E53" s="89">
        <v>105.254932</v>
      </c>
      <c r="F53" s="89">
        <v>88.57029</v>
      </c>
      <c r="G53" s="90">
        <f>IF(AND(F53&gt;0,E53&gt;0),(E53/F53%)-100,"x  ")</f>
        <v>18.837741188382694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1418.0812080000001</v>
      </c>
      <c r="C55" s="92">
        <v>1514.210808</v>
      </c>
      <c r="D55" s="92">
        <v>2232.9373700000001</v>
      </c>
      <c r="E55" s="92">
        <v>5165.229386</v>
      </c>
      <c r="F55" s="92">
        <v>4760.8177130000004</v>
      </c>
      <c r="G55" s="93">
        <f>IF(AND(F55&gt;0,E55&gt;0),(E55/F55%)-100,"x  ")</f>
        <v>8.4945842789927468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99</v>
      </c>
      <c r="C4" s="94" t="s">
        <v>100</v>
      </c>
      <c r="D4" s="94" t="s">
        <v>101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1016.285428</v>
      </c>
      <c r="C8" s="89">
        <v>1061.551269</v>
      </c>
      <c r="D8" s="89">
        <v>1148.262125</v>
      </c>
      <c r="E8" s="89">
        <v>3226.0988219999999</v>
      </c>
      <c r="F8" s="89">
        <v>3270.5784410000001</v>
      </c>
      <c r="G8" s="90">
        <f>IF(AND(F8&gt;0,E8&gt;0),(E8/F8%)-100,"x  ")</f>
        <v>-1.35999242343199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917.18579499999998</v>
      </c>
      <c r="C10" s="89">
        <v>945.31320800000003</v>
      </c>
      <c r="D10" s="89">
        <v>1026.041387</v>
      </c>
      <c r="E10" s="89">
        <v>2888.5403900000001</v>
      </c>
      <c r="F10" s="89">
        <v>2841.0218049999999</v>
      </c>
      <c r="G10" s="90">
        <f>IF(AND(F10&gt;0,E10&gt;0),(E10/F10%)-100,"x  ")</f>
        <v>1.672587831475667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530.4010589999998</v>
      </c>
      <c r="C12" s="104">
        <f>SUM(C14:C31)</f>
        <v>528.1016360000001</v>
      </c>
      <c r="D12" s="104">
        <f>SUM(D14:D31)</f>
        <v>575.38581399999998</v>
      </c>
      <c r="E12" s="104">
        <f>SUM(E14:E31)</f>
        <v>1633.8885090000001</v>
      </c>
      <c r="F12" s="104">
        <f>SUM(F14:F31)</f>
        <v>1620.8200819999997</v>
      </c>
      <c r="G12" s="105">
        <f>IF(AND(F12&gt;0,E12&gt;0),(E12/F12%)-100,"x  ")</f>
        <v>0.80628486438017433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107.264302</v>
      </c>
      <c r="C14" s="89">
        <v>94.482089000000002</v>
      </c>
      <c r="D14" s="89">
        <v>115.37156</v>
      </c>
      <c r="E14" s="89">
        <v>317.11795100000001</v>
      </c>
      <c r="F14" s="89">
        <v>302.12652100000003</v>
      </c>
      <c r="G14" s="90">
        <f t="shared" ref="G14:G32" si="0">IF(AND(F14&gt;0,E14&gt;0),(E14/F14%)-100,"x  ")</f>
        <v>4.9619708823906876</v>
      </c>
    </row>
    <row r="15" spans="1:7" ht="12.75" customHeight="1" x14ac:dyDescent="0.2">
      <c r="A15" s="55" t="s">
        <v>52</v>
      </c>
      <c r="B15" s="89">
        <v>84.076149000000001</v>
      </c>
      <c r="C15" s="89">
        <v>83.684554000000006</v>
      </c>
      <c r="D15" s="89">
        <v>98.640844000000001</v>
      </c>
      <c r="E15" s="89">
        <v>266.40154699999999</v>
      </c>
      <c r="F15" s="89">
        <v>251.78691599999999</v>
      </c>
      <c r="G15" s="90">
        <f t="shared" si="0"/>
        <v>5.8043647510262133</v>
      </c>
    </row>
    <row r="16" spans="1:7" ht="12.75" customHeight="1" x14ac:dyDescent="0.2">
      <c r="A16" s="55" t="s">
        <v>53</v>
      </c>
      <c r="B16" s="89">
        <v>5.3686610000000003</v>
      </c>
      <c r="C16" s="89">
        <v>5.7398530000000001</v>
      </c>
      <c r="D16" s="89">
        <v>6.2154449999999999</v>
      </c>
      <c r="E16" s="89">
        <v>17.323958999999999</v>
      </c>
      <c r="F16" s="89">
        <v>17.435783000000001</v>
      </c>
      <c r="G16" s="90">
        <f t="shared" si="0"/>
        <v>-0.64134773872790163</v>
      </c>
    </row>
    <row r="17" spans="1:7" ht="12.75" customHeight="1" x14ac:dyDescent="0.2">
      <c r="A17" s="55" t="s">
        <v>54</v>
      </c>
      <c r="B17" s="89">
        <v>93.722329999999999</v>
      </c>
      <c r="C17" s="89">
        <v>94.699871000000002</v>
      </c>
      <c r="D17" s="89">
        <v>93.224648999999999</v>
      </c>
      <c r="E17" s="89">
        <v>281.64684999999997</v>
      </c>
      <c r="F17" s="89">
        <v>320.42550699999998</v>
      </c>
      <c r="G17" s="90">
        <f t="shared" si="0"/>
        <v>-12.102237853367896</v>
      </c>
    </row>
    <row r="18" spans="1:7" ht="12.75" customHeight="1" x14ac:dyDescent="0.2">
      <c r="A18" s="55" t="s">
        <v>55</v>
      </c>
      <c r="B18" s="89">
        <v>78.608016000000006</v>
      </c>
      <c r="C18" s="89">
        <v>74.567402000000001</v>
      </c>
      <c r="D18" s="89">
        <v>80.939184999999995</v>
      </c>
      <c r="E18" s="89">
        <v>234.11460299999999</v>
      </c>
      <c r="F18" s="89">
        <v>214.107776</v>
      </c>
      <c r="G18" s="90">
        <f t="shared" si="0"/>
        <v>9.3442785562351531</v>
      </c>
    </row>
    <row r="19" spans="1:7" ht="12.75" customHeight="1" x14ac:dyDescent="0.2">
      <c r="A19" s="55" t="s">
        <v>56</v>
      </c>
      <c r="B19" s="89">
        <v>4.3795999999999999</v>
      </c>
      <c r="C19" s="89">
        <v>5.3906369999999999</v>
      </c>
      <c r="D19" s="89">
        <v>5.8925369999999999</v>
      </c>
      <c r="E19" s="89">
        <v>15.662774000000001</v>
      </c>
      <c r="F19" s="89">
        <v>19.835488000000002</v>
      </c>
      <c r="G19" s="90">
        <f t="shared" si="0"/>
        <v>-21.03660872875929</v>
      </c>
    </row>
    <row r="20" spans="1:7" ht="12.75" customHeight="1" x14ac:dyDescent="0.2">
      <c r="A20" s="55" t="s">
        <v>57</v>
      </c>
      <c r="B20" s="89">
        <v>11.533802</v>
      </c>
      <c r="C20" s="89">
        <v>12.587633</v>
      </c>
      <c r="D20" s="89">
        <v>12.711080000000001</v>
      </c>
      <c r="E20" s="89">
        <v>36.832515000000001</v>
      </c>
      <c r="F20" s="89">
        <v>33.526938000000001</v>
      </c>
      <c r="G20" s="90">
        <f t="shared" si="0"/>
        <v>9.8594658420640684</v>
      </c>
    </row>
    <row r="21" spans="1:7" ht="12.75" customHeight="1" x14ac:dyDescent="0.2">
      <c r="A21" s="55" t="s">
        <v>58</v>
      </c>
      <c r="B21" s="89">
        <v>10.684430000000001</v>
      </c>
      <c r="C21" s="89">
        <v>9.9996290000000005</v>
      </c>
      <c r="D21" s="89">
        <v>11.61861</v>
      </c>
      <c r="E21" s="89">
        <v>32.302669000000002</v>
      </c>
      <c r="F21" s="89">
        <v>38.822195000000001</v>
      </c>
      <c r="G21" s="90">
        <f t="shared" si="0"/>
        <v>-16.793295690776873</v>
      </c>
    </row>
    <row r="22" spans="1:7" ht="12.75" customHeight="1" x14ac:dyDescent="0.2">
      <c r="A22" s="55" t="s">
        <v>59</v>
      </c>
      <c r="B22" s="89">
        <v>45.874398999999997</v>
      </c>
      <c r="C22" s="89">
        <v>46.254826999999999</v>
      </c>
      <c r="D22" s="89">
        <v>51.639713999999998</v>
      </c>
      <c r="E22" s="89">
        <v>143.76893999999999</v>
      </c>
      <c r="F22" s="89">
        <v>135.863314</v>
      </c>
      <c r="G22" s="90">
        <f t="shared" si="0"/>
        <v>5.8188084533253601</v>
      </c>
    </row>
    <row r="23" spans="1:7" ht="12.75" customHeight="1" x14ac:dyDescent="0.2">
      <c r="A23" s="55" t="s">
        <v>60</v>
      </c>
      <c r="B23" s="89">
        <v>13.163930000000001</v>
      </c>
      <c r="C23" s="89">
        <v>21.240159999999999</v>
      </c>
      <c r="D23" s="89">
        <v>16.027438</v>
      </c>
      <c r="E23" s="89">
        <v>50.431528</v>
      </c>
      <c r="F23" s="89">
        <v>51.708641</v>
      </c>
      <c r="G23" s="90">
        <f t="shared" si="0"/>
        <v>-2.4698251110486495</v>
      </c>
    </row>
    <row r="24" spans="1:7" ht="12.75" customHeight="1" x14ac:dyDescent="0.2">
      <c r="A24" s="55" t="s">
        <v>61</v>
      </c>
      <c r="B24" s="89">
        <v>54.086640000000003</v>
      </c>
      <c r="C24" s="89">
        <v>50.086536000000002</v>
      </c>
      <c r="D24" s="89">
        <v>54.659196999999999</v>
      </c>
      <c r="E24" s="89">
        <v>158.83237299999999</v>
      </c>
      <c r="F24" s="89">
        <v>165.376349</v>
      </c>
      <c r="G24" s="90">
        <f t="shared" si="0"/>
        <v>-3.9570204806008888</v>
      </c>
    </row>
    <row r="25" spans="1:7" ht="12.75" customHeight="1" x14ac:dyDescent="0.2">
      <c r="A25" s="55" t="s">
        <v>71</v>
      </c>
      <c r="B25" s="89">
        <v>3.4636680000000002</v>
      </c>
      <c r="C25" s="89">
        <v>2.5566629999999999</v>
      </c>
      <c r="D25" s="89">
        <v>6.5938429999999997</v>
      </c>
      <c r="E25" s="89">
        <v>12.614174</v>
      </c>
      <c r="F25" s="89">
        <v>12.569870999999999</v>
      </c>
      <c r="G25" s="90">
        <f t="shared" si="0"/>
        <v>0.35245389550935613</v>
      </c>
    </row>
    <row r="26" spans="1:7" ht="12.75" customHeight="1" x14ac:dyDescent="0.2">
      <c r="A26" s="55" t="s">
        <v>72</v>
      </c>
      <c r="B26" s="89">
        <v>1.8375010000000001</v>
      </c>
      <c r="C26" s="89">
        <v>2.9347829999999999</v>
      </c>
      <c r="D26" s="89">
        <v>2.7579039999999999</v>
      </c>
      <c r="E26" s="89">
        <v>7.5301879999999999</v>
      </c>
      <c r="F26" s="89">
        <v>6.9244870000000001</v>
      </c>
      <c r="G26" s="90">
        <f t="shared" si="0"/>
        <v>8.7472328275004259</v>
      </c>
    </row>
    <row r="27" spans="1:7" ht="12.75" customHeight="1" x14ac:dyDescent="0.2">
      <c r="A27" s="55" t="s">
        <v>73</v>
      </c>
      <c r="B27" s="89">
        <v>4.285139</v>
      </c>
      <c r="C27" s="89">
        <v>4.0706049999999996</v>
      </c>
      <c r="D27" s="89">
        <v>5.0122819999999999</v>
      </c>
      <c r="E27" s="89">
        <v>13.368026</v>
      </c>
      <c r="F27" s="89">
        <v>11.594982</v>
      </c>
      <c r="G27" s="90">
        <f t="shared" si="0"/>
        <v>15.291476950977597</v>
      </c>
    </row>
    <row r="28" spans="1:7" ht="12.75" customHeight="1" x14ac:dyDescent="0.2">
      <c r="A28" s="55" t="s">
        <v>64</v>
      </c>
      <c r="B28" s="89">
        <v>3.9838040000000001</v>
      </c>
      <c r="C28" s="89">
        <v>4.4423469999999998</v>
      </c>
      <c r="D28" s="89">
        <v>4.175783</v>
      </c>
      <c r="E28" s="89">
        <v>12.601934</v>
      </c>
      <c r="F28" s="89">
        <v>14.504583999999999</v>
      </c>
      <c r="G28" s="90">
        <f t="shared" si="0"/>
        <v>-13.117577174222973</v>
      </c>
    </row>
    <row r="29" spans="1:7" ht="12.75" customHeight="1" x14ac:dyDescent="0.2">
      <c r="A29" s="55" t="s">
        <v>65</v>
      </c>
      <c r="B29" s="89">
        <v>6.325196</v>
      </c>
      <c r="C29" s="89">
        <v>13.484413</v>
      </c>
      <c r="D29" s="89">
        <v>7.9127559999999999</v>
      </c>
      <c r="E29" s="89">
        <v>27.722365</v>
      </c>
      <c r="F29" s="89">
        <v>18.975902000000001</v>
      </c>
      <c r="G29" s="90">
        <f t="shared" si="0"/>
        <v>46.092475604058251</v>
      </c>
    </row>
    <row r="30" spans="1:7" ht="12.75" customHeight="1" x14ac:dyDescent="0.2">
      <c r="A30" s="55" t="s">
        <v>62</v>
      </c>
      <c r="B30" s="89">
        <v>0.48785299999999998</v>
      </c>
      <c r="C30" s="89">
        <v>0.53392399999999995</v>
      </c>
      <c r="D30" s="89">
        <v>0.75355399999999995</v>
      </c>
      <c r="E30" s="89">
        <v>1.775331</v>
      </c>
      <c r="F30" s="89">
        <v>1.2055530000000001</v>
      </c>
      <c r="G30" s="90">
        <f t="shared" si="0"/>
        <v>47.2627914326454</v>
      </c>
    </row>
    <row r="31" spans="1:7" ht="12.75" customHeight="1" x14ac:dyDescent="0.2">
      <c r="A31" s="55" t="s">
        <v>63</v>
      </c>
      <c r="B31" s="89">
        <v>1.2556389999999999</v>
      </c>
      <c r="C31" s="89">
        <v>1.34571</v>
      </c>
      <c r="D31" s="89">
        <v>1.239433</v>
      </c>
      <c r="E31" s="89">
        <v>3.8407819999999999</v>
      </c>
      <c r="F31" s="89">
        <v>4.0292750000000002</v>
      </c>
      <c r="G31" s="90">
        <f t="shared" si="0"/>
        <v>-4.6780872489467811</v>
      </c>
    </row>
    <row r="32" spans="1:7" ht="12.75" customHeight="1" x14ac:dyDescent="0.2">
      <c r="A32" s="56" t="s">
        <v>66</v>
      </c>
      <c r="B32" s="104">
        <f>B10-B12</f>
        <v>386.78473600000018</v>
      </c>
      <c r="C32" s="104">
        <f>C10-C12</f>
        <v>417.21157199999993</v>
      </c>
      <c r="D32" s="104">
        <f>D10-D12</f>
        <v>450.655573</v>
      </c>
      <c r="E32" s="104">
        <f>E10-E12</f>
        <v>1254.651881</v>
      </c>
      <c r="F32" s="104">
        <f>F10-F12</f>
        <v>1220.2017230000001</v>
      </c>
      <c r="G32" s="105">
        <f t="shared" si="0"/>
        <v>2.8233166164771859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86.461932000000004</v>
      </c>
      <c r="C34" s="89">
        <v>85.432140000000004</v>
      </c>
      <c r="D34" s="89">
        <v>100.312189</v>
      </c>
      <c r="E34" s="89">
        <v>272.20626099999998</v>
      </c>
      <c r="F34" s="89">
        <v>286.66275300000001</v>
      </c>
      <c r="G34" s="90">
        <f t="shared" ref="G34:G43" si="1">IF(AND(F34&gt;0,E34&gt;0),(E34/F34%)-100,"x  ")</f>
        <v>-5.0430311746849128</v>
      </c>
    </row>
    <row r="35" spans="1:7" ht="12.75" customHeight="1" x14ac:dyDescent="0.2">
      <c r="A35" s="55" t="s">
        <v>68</v>
      </c>
      <c r="B35" s="89">
        <v>126.031735</v>
      </c>
      <c r="C35" s="89">
        <v>135.70083700000001</v>
      </c>
      <c r="D35" s="89">
        <v>154.113362</v>
      </c>
      <c r="E35" s="89">
        <v>415.845934</v>
      </c>
      <c r="F35" s="89">
        <v>409.23121600000002</v>
      </c>
      <c r="G35" s="90">
        <f t="shared" si="1"/>
        <v>1.6163766940007633</v>
      </c>
    </row>
    <row r="36" spans="1:7" ht="12.75" customHeight="1" x14ac:dyDescent="0.2">
      <c r="A36" s="55" t="s">
        <v>69</v>
      </c>
      <c r="B36" s="89">
        <v>68.399972000000005</v>
      </c>
      <c r="C36" s="89">
        <v>76.728711000000004</v>
      </c>
      <c r="D36" s="89">
        <v>81.958190000000002</v>
      </c>
      <c r="E36" s="89">
        <v>227.086873</v>
      </c>
      <c r="F36" s="89">
        <v>191.08676800000001</v>
      </c>
      <c r="G36" s="90">
        <f t="shared" si="1"/>
        <v>18.839663979245287</v>
      </c>
    </row>
    <row r="37" spans="1:7" ht="12.75" customHeight="1" x14ac:dyDescent="0.2">
      <c r="A37" s="55" t="s">
        <v>70</v>
      </c>
      <c r="B37" s="89">
        <v>43.456947</v>
      </c>
      <c r="C37" s="89">
        <v>45.780743000000001</v>
      </c>
      <c r="D37" s="89">
        <v>41.877068000000001</v>
      </c>
      <c r="E37" s="89">
        <v>131.11475799999999</v>
      </c>
      <c r="F37" s="89">
        <v>125.736625</v>
      </c>
      <c r="G37" s="90">
        <f t="shared" si="1"/>
        <v>4.2773002695117555</v>
      </c>
    </row>
    <row r="38" spans="1:7" ht="12.75" customHeight="1" x14ac:dyDescent="0.2">
      <c r="A38" s="55" t="s">
        <v>74</v>
      </c>
      <c r="B38" s="89">
        <v>25.612397000000001</v>
      </c>
      <c r="C38" s="89">
        <v>28.493328000000002</v>
      </c>
      <c r="D38" s="89">
        <v>31.173393999999998</v>
      </c>
      <c r="E38" s="89">
        <v>85.279118999999994</v>
      </c>
      <c r="F38" s="89">
        <v>84.712068000000002</v>
      </c>
      <c r="G38" s="90">
        <f t="shared" si="1"/>
        <v>0.66938632639683249</v>
      </c>
    </row>
    <row r="39" spans="1:7" ht="12.75" customHeight="1" x14ac:dyDescent="0.2">
      <c r="A39" s="55" t="s">
        <v>156</v>
      </c>
      <c r="B39" s="89">
        <v>5.4509369999999997</v>
      </c>
      <c r="C39" s="89">
        <v>4.3538240000000004</v>
      </c>
      <c r="D39" s="89">
        <v>4.3205780000000003</v>
      </c>
      <c r="E39" s="89">
        <v>14.125339</v>
      </c>
      <c r="F39" s="89">
        <v>10.915683</v>
      </c>
      <c r="G39" s="90">
        <f t="shared" si="1"/>
        <v>29.404078517120752</v>
      </c>
    </row>
    <row r="40" spans="1:7" ht="12.75" customHeight="1" x14ac:dyDescent="0.2">
      <c r="A40" s="55" t="s">
        <v>75</v>
      </c>
      <c r="B40" s="89">
        <v>19.560801999999999</v>
      </c>
      <c r="C40" s="89">
        <v>24.835522000000001</v>
      </c>
      <c r="D40" s="89">
        <v>21.839831</v>
      </c>
      <c r="E40" s="89">
        <v>66.236154999999997</v>
      </c>
      <c r="F40" s="89">
        <v>70.582661999999999</v>
      </c>
      <c r="G40" s="90">
        <f t="shared" si="1"/>
        <v>-6.1580377912071356</v>
      </c>
    </row>
    <row r="41" spans="1:7" ht="12.75" customHeight="1" x14ac:dyDescent="0.2">
      <c r="A41" s="55" t="s">
        <v>76</v>
      </c>
      <c r="B41" s="89">
        <v>8.3859790000000007</v>
      </c>
      <c r="C41" s="89">
        <v>9.9892009999999996</v>
      </c>
      <c r="D41" s="89">
        <v>10.103130999999999</v>
      </c>
      <c r="E41" s="89">
        <v>28.478311000000001</v>
      </c>
      <c r="F41" s="89">
        <v>28.900247</v>
      </c>
      <c r="G41" s="90">
        <f t="shared" si="1"/>
        <v>-1.4599736811938016</v>
      </c>
    </row>
    <row r="42" spans="1:7" ht="12.75" customHeight="1" x14ac:dyDescent="0.2">
      <c r="A42" s="55" t="s">
        <v>77</v>
      </c>
      <c r="B42" s="89">
        <v>3.4240349999999999</v>
      </c>
      <c r="C42" s="89">
        <v>5.8972660000000001</v>
      </c>
      <c r="D42" s="89">
        <v>4.9578300000000004</v>
      </c>
      <c r="E42" s="89">
        <v>14.279131</v>
      </c>
      <c r="F42" s="89">
        <v>12.373701000000001</v>
      </c>
      <c r="G42" s="90">
        <f t="shared" si="1"/>
        <v>15.399030572987002</v>
      </c>
    </row>
    <row r="43" spans="1:7" ht="12.75" customHeight="1" x14ac:dyDescent="0.2">
      <c r="A43" s="58" t="s">
        <v>78</v>
      </c>
      <c r="B43" s="89">
        <f>B8-B10</f>
        <v>99.09963300000004</v>
      </c>
      <c r="C43" s="89">
        <f>C8-C10</f>
        <v>116.23806100000002</v>
      </c>
      <c r="D43" s="89">
        <f>D8-D10</f>
        <v>122.22073799999998</v>
      </c>
      <c r="E43" s="89">
        <f>E8-E10</f>
        <v>337.55843199999981</v>
      </c>
      <c r="F43" s="89">
        <f>F8-F10</f>
        <v>429.55663600000025</v>
      </c>
      <c r="G43" s="90">
        <f t="shared" si="1"/>
        <v>-21.41701379745426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15.833591999999999</v>
      </c>
      <c r="C45" s="89">
        <v>25.236462</v>
      </c>
      <c r="D45" s="89">
        <v>17.911733999999999</v>
      </c>
      <c r="E45" s="89">
        <v>58.981788000000002</v>
      </c>
      <c r="F45" s="89">
        <v>128.447879</v>
      </c>
      <c r="G45" s="90">
        <f>IF(AND(F45&gt;0,E45&gt;0),(E45/F45%)-100,"x  ")</f>
        <v>-54.081150689923035</v>
      </c>
    </row>
    <row r="46" spans="1:7" ht="12.75" customHeight="1" x14ac:dyDescent="0.2">
      <c r="A46" s="56" t="s">
        <v>80</v>
      </c>
      <c r="B46" s="89">
        <v>17.435814000000001</v>
      </c>
      <c r="C46" s="89">
        <v>21.875927000000001</v>
      </c>
      <c r="D46" s="89">
        <v>23.777764000000001</v>
      </c>
      <c r="E46" s="89">
        <v>63.089505000000003</v>
      </c>
      <c r="F46" s="89">
        <v>72.258527000000001</v>
      </c>
      <c r="G46" s="90">
        <f>IF(AND(F46&gt;0,E46&gt;0),(E46/F46%)-100,"x  ")</f>
        <v>-12.689190301374396</v>
      </c>
    </row>
    <row r="47" spans="1:7" ht="12.75" customHeight="1" x14ac:dyDescent="0.2">
      <c r="A47" s="56" t="s">
        <v>81</v>
      </c>
      <c r="B47" s="89">
        <v>40.862274999999997</v>
      </c>
      <c r="C47" s="89">
        <v>42.372835000000002</v>
      </c>
      <c r="D47" s="89">
        <v>47.788589999999999</v>
      </c>
      <c r="E47" s="89">
        <v>131.02369999999999</v>
      </c>
      <c r="F47" s="89">
        <v>131.42474300000001</v>
      </c>
      <c r="G47" s="90">
        <f>IF(AND(F47&gt;0,E47&gt;0),(E47/F47%)-100,"x  ")</f>
        <v>-0.30515030187277148</v>
      </c>
    </row>
    <row r="48" spans="1:7" ht="12.75" customHeight="1" x14ac:dyDescent="0.2">
      <c r="A48" s="56" t="s">
        <v>82</v>
      </c>
      <c r="B48" s="89">
        <v>14.989405</v>
      </c>
      <c r="C48" s="89">
        <v>15.313800000000001</v>
      </c>
      <c r="D48" s="89">
        <v>18.630818000000001</v>
      </c>
      <c r="E48" s="89">
        <v>48.934023000000003</v>
      </c>
      <c r="F48" s="89">
        <v>65.623817000000003</v>
      </c>
      <c r="G48" s="90">
        <f>IF(AND(F48&gt;0,E48&gt;0),(E48/F48%)-100,"x  ")</f>
        <v>-25.432525511278939</v>
      </c>
    </row>
    <row r="49" spans="1:7" ht="12.75" customHeight="1" x14ac:dyDescent="0.2">
      <c r="A49" s="57" t="s">
        <v>83</v>
      </c>
      <c r="B49" s="89">
        <v>22.487421999999999</v>
      </c>
      <c r="C49" s="89">
        <v>26.624783000000001</v>
      </c>
      <c r="D49" s="89">
        <v>646.42769399999997</v>
      </c>
      <c r="E49" s="89">
        <v>695.53989899999999</v>
      </c>
      <c r="F49" s="89">
        <v>125.66831000000001</v>
      </c>
      <c r="G49" s="90">
        <f>IF(AND(F49&gt;0,E49&gt;0),(E49/F49%)-100,"x  ")</f>
        <v>453.47278800836898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3.3513649999999999</v>
      </c>
      <c r="C51" s="89">
        <v>3.5946410000000002</v>
      </c>
      <c r="D51" s="89">
        <v>3.9518659999999999</v>
      </c>
      <c r="E51" s="89">
        <v>10.897872</v>
      </c>
      <c r="F51" s="89">
        <v>13.535472</v>
      </c>
      <c r="G51" s="90">
        <f>IF(AND(F51&gt;0,E51&gt;0),(E51/F51%)-100,"x  ")</f>
        <v>-19.486575717492542</v>
      </c>
    </row>
    <row r="52" spans="1:7" ht="12.75" customHeight="1" x14ac:dyDescent="0.2">
      <c r="A52" s="58" t="s">
        <v>131</v>
      </c>
      <c r="B52" s="89">
        <v>1.4384110000000001</v>
      </c>
      <c r="C52" s="89">
        <v>1.6096440000000001</v>
      </c>
      <c r="D52" s="89">
        <v>1.297922</v>
      </c>
      <c r="E52" s="89">
        <v>4.3459770000000004</v>
      </c>
      <c r="F52" s="89">
        <v>22.703668</v>
      </c>
      <c r="G52" s="90">
        <f>IF(AND(F52&gt;0,E52&gt;0),(E52/F52%)-100,"x  ")</f>
        <v>-80.857819978692419</v>
      </c>
    </row>
    <row r="53" spans="1:7" ht="12.75" customHeight="1" x14ac:dyDescent="0.2">
      <c r="A53" s="58" t="s">
        <v>85</v>
      </c>
      <c r="B53" s="89">
        <v>5.9463109999999997</v>
      </c>
      <c r="C53" s="89">
        <v>6.9733409999999996</v>
      </c>
      <c r="D53" s="89">
        <v>7.5572249999999999</v>
      </c>
      <c r="E53" s="89">
        <v>20.476877000000002</v>
      </c>
      <c r="F53" s="89">
        <v>32.225769999999997</v>
      </c>
      <c r="G53" s="90">
        <f>IF(AND(F53&gt;0,E53&gt;0),(E53/F53%)-100,"x  ")</f>
        <v>-36.458067565181523</v>
      </c>
    </row>
    <row r="54" spans="1:7" ht="12.75" customHeight="1" x14ac:dyDescent="0.2">
      <c r="A54" s="59" t="s">
        <v>86</v>
      </c>
      <c r="B54" s="89">
        <v>159.00566900000001</v>
      </c>
      <c r="C54" s="89">
        <v>189.97267199999999</v>
      </c>
      <c r="D54" s="89">
        <v>186.768079</v>
      </c>
      <c r="E54" s="89">
        <v>535.74641999999994</v>
      </c>
      <c r="F54" s="89">
        <v>516.56363699999997</v>
      </c>
      <c r="G54" s="90">
        <f>IF(AND(F54&gt;0,E54&gt;0),(E54/F54%)-100,"x  ")</f>
        <v>3.7135372345227609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138.75140200000001</v>
      </c>
      <c r="C56" s="89">
        <v>165.018441</v>
      </c>
      <c r="D56" s="89">
        <v>156.31626600000001</v>
      </c>
      <c r="E56" s="89">
        <v>460.08610900000002</v>
      </c>
      <c r="F56" s="89">
        <v>420.50930199999999</v>
      </c>
      <c r="G56" s="90">
        <f>IF(AND(F56&gt;0,E56&gt;0),(E56/F56%)-100,"x  ")</f>
        <v>9.4116365111942457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117.578638</v>
      </c>
      <c r="C58" s="89">
        <v>138.93192199999999</v>
      </c>
      <c r="D58" s="89">
        <v>127.94705999999999</v>
      </c>
      <c r="E58" s="89">
        <v>384.45762000000002</v>
      </c>
      <c r="F58" s="89">
        <v>333.83369900000002</v>
      </c>
      <c r="G58" s="90">
        <f>IF(AND(F58&gt;0,E58&gt;0),(E58/F58%)-100,"x  ")</f>
        <v>15.164413045071285</v>
      </c>
    </row>
    <row r="59" spans="1:7" ht="12.75" customHeight="1" x14ac:dyDescent="0.2">
      <c r="A59" s="53" t="s">
        <v>89</v>
      </c>
      <c r="B59" s="89">
        <v>13.390180000000001</v>
      </c>
      <c r="C59" s="89">
        <v>15.388355000000001</v>
      </c>
      <c r="D59" s="89">
        <v>19.723786</v>
      </c>
      <c r="E59" s="89">
        <v>48.502321000000002</v>
      </c>
      <c r="F59" s="89">
        <v>60.843510999999999</v>
      </c>
      <c r="G59" s="90">
        <f>IF(AND(F59&gt;0,E59&gt;0),(E59/F59%)-100,"x  ")</f>
        <v>-20.283494159303189</v>
      </c>
    </row>
    <row r="60" spans="1:7" ht="12.75" customHeight="1" x14ac:dyDescent="0.2">
      <c r="A60" s="52" t="s">
        <v>132</v>
      </c>
      <c r="B60" s="95">
        <v>16.658328999999998</v>
      </c>
      <c r="C60" s="89">
        <v>20.605246000000001</v>
      </c>
      <c r="D60" s="89">
        <v>26.609786</v>
      </c>
      <c r="E60" s="89">
        <v>63.873361000000003</v>
      </c>
      <c r="F60" s="89">
        <v>84.236532999999994</v>
      </c>
      <c r="G60" s="90">
        <f>IF(AND(F60&gt;0,E60&gt;0),(E60/F60%)-100,"x  ")</f>
        <v>-24.173801170093256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7.7346729999999999</v>
      </c>
      <c r="C62" s="89">
        <v>9.3490660000000005</v>
      </c>
      <c r="D62" s="89">
        <v>12.471368</v>
      </c>
      <c r="E62" s="89">
        <v>29.555107</v>
      </c>
      <c r="F62" s="89">
        <v>44.943663000000001</v>
      </c>
      <c r="G62" s="90">
        <f>IF(AND(F62&gt;0,E62&gt;0),(E62/F62%)-100,"x  ")</f>
        <v>-34.239656878879671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211.17919499999999</v>
      </c>
      <c r="C64" s="89">
        <v>222.684969</v>
      </c>
      <c r="D64" s="89">
        <v>238.42574500000001</v>
      </c>
      <c r="E64" s="89">
        <v>672.28990899999997</v>
      </c>
      <c r="F64" s="89">
        <v>773.30262600000003</v>
      </c>
      <c r="G64" s="90">
        <f>IF(AND(F64&gt;0,E64&gt;0),(E64/F64%)-100,"x  ")</f>
        <v>-13.062507950154043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29.468957</v>
      </c>
      <c r="C66" s="89">
        <v>29.583532000000002</v>
      </c>
      <c r="D66" s="89">
        <v>37.284272000000001</v>
      </c>
      <c r="E66" s="89">
        <v>96.336760999999996</v>
      </c>
      <c r="F66" s="89">
        <v>104.42388099999999</v>
      </c>
      <c r="G66" s="90">
        <f t="shared" ref="G66:G71" si="2">IF(AND(F66&gt;0,E66&gt;0),(E66/F66%)-100,"x  ")</f>
        <v>-7.7445120048736698</v>
      </c>
    </row>
    <row r="67" spans="1:7" ht="12.75" customHeight="1" x14ac:dyDescent="0.2">
      <c r="A67" s="58" t="s">
        <v>185</v>
      </c>
      <c r="B67" s="89">
        <v>59.645978999999997</v>
      </c>
      <c r="C67" s="89">
        <v>72.315422999999996</v>
      </c>
      <c r="D67" s="89">
        <v>79.176473999999999</v>
      </c>
      <c r="E67" s="89">
        <v>211.13787600000001</v>
      </c>
      <c r="F67" s="89">
        <v>223.79758100000001</v>
      </c>
      <c r="G67" s="90">
        <f t="shared" si="2"/>
        <v>-5.6567657896177082</v>
      </c>
    </row>
    <row r="68" spans="1:7" ht="12.75" customHeight="1" x14ac:dyDescent="0.2">
      <c r="A68" s="58" t="s">
        <v>93</v>
      </c>
      <c r="B68" s="89">
        <v>50.194724999999998</v>
      </c>
      <c r="C68" s="89">
        <v>34.830866</v>
      </c>
      <c r="D68" s="89">
        <v>28.821867000000001</v>
      </c>
      <c r="E68" s="89">
        <v>113.847458</v>
      </c>
      <c r="F68" s="89">
        <v>138.513859</v>
      </c>
      <c r="G68" s="90">
        <f t="shared" si="2"/>
        <v>-17.80789386569613</v>
      </c>
    </row>
    <row r="69" spans="1:7" ht="12.75" customHeight="1" x14ac:dyDescent="0.2">
      <c r="A69" s="58" t="s">
        <v>94</v>
      </c>
      <c r="B69" s="89">
        <v>17.157126000000002</v>
      </c>
      <c r="C69" s="89">
        <v>16.930586999999999</v>
      </c>
      <c r="D69" s="89">
        <v>16.278379999999999</v>
      </c>
      <c r="E69" s="89">
        <v>50.366092999999999</v>
      </c>
      <c r="F69" s="89">
        <v>65.110433</v>
      </c>
      <c r="G69" s="90">
        <f t="shared" si="2"/>
        <v>-22.645126626634479</v>
      </c>
    </row>
    <row r="70" spans="1:7" ht="12.75" customHeight="1" x14ac:dyDescent="0.2">
      <c r="A70" s="60" t="s">
        <v>133</v>
      </c>
      <c r="B70" s="89">
        <v>7.6717310000000003</v>
      </c>
      <c r="C70" s="89">
        <v>12.359920000000001</v>
      </c>
      <c r="D70" s="89">
        <v>10.393090000000001</v>
      </c>
      <c r="E70" s="89">
        <v>30.424741000000001</v>
      </c>
      <c r="F70" s="89">
        <v>46.613430999999999</v>
      </c>
      <c r="G70" s="90">
        <f t="shared" si="2"/>
        <v>-34.729668365325864</v>
      </c>
    </row>
    <row r="71" spans="1:7" ht="12.75" customHeight="1" x14ac:dyDescent="0.2">
      <c r="A71" s="61" t="s">
        <v>95</v>
      </c>
      <c r="B71" s="89">
        <v>7.2016359999999997</v>
      </c>
      <c r="C71" s="89">
        <v>11.271174</v>
      </c>
      <c r="D71" s="89">
        <v>10.850127000000001</v>
      </c>
      <c r="E71" s="89">
        <v>29.322937</v>
      </c>
      <c r="F71" s="89">
        <v>68.255652999999995</v>
      </c>
      <c r="G71" s="90">
        <f t="shared" si="2"/>
        <v>-57.039548064978582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6.2063750000000004</v>
      </c>
      <c r="C73" s="89">
        <v>10.35215</v>
      </c>
      <c r="D73" s="89">
        <v>9.5032739999999993</v>
      </c>
      <c r="E73" s="89">
        <v>26.061799000000001</v>
      </c>
      <c r="F73" s="89">
        <v>28.262698</v>
      </c>
      <c r="G73" s="90">
        <f>IF(AND(F73&gt;0,E73&gt;0),(E73/F73%)-100,"x  ")</f>
        <v>-7.7872926356853895</v>
      </c>
    </row>
    <row r="74" spans="1:7" ht="24" x14ac:dyDescent="0.2">
      <c r="A74" s="63" t="s">
        <v>111</v>
      </c>
      <c r="B74" s="89">
        <v>1.9218580000000001</v>
      </c>
      <c r="C74" s="89">
        <v>2.1059410000000001</v>
      </c>
      <c r="D74" s="89">
        <v>2.2035999999999998</v>
      </c>
      <c r="E74" s="89">
        <v>6.2313989999999997</v>
      </c>
      <c r="F74" s="89">
        <v>6.4490460000000001</v>
      </c>
      <c r="G74" s="90">
        <f>IF(AND(F74&gt;0,E74&gt;0),(E74/F74%)-100,"x  ")</f>
        <v>-3.3748712600282289</v>
      </c>
    </row>
    <row r="75" spans="1:7" x14ac:dyDescent="0.2">
      <c r="A75" s="64" t="s">
        <v>46</v>
      </c>
      <c r="B75" s="96">
        <v>1418.0812080000001</v>
      </c>
      <c r="C75" s="92">
        <v>1514.210808</v>
      </c>
      <c r="D75" s="92">
        <v>2232.9373700000001</v>
      </c>
      <c r="E75" s="92">
        <v>5165.229386</v>
      </c>
      <c r="F75" s="92">
        <v>4760.8177130000004</v>
      </c>
      <c r="G75" s="93">
        <f>IF(AND(F75&gt;0,E75&gt;0),(E75/F75%)-100,"x  ")</f>
        <v>8.4945842789927468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B40" sqref="B40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5159.0078450000001</v>
      </c>
      <c r="C9" s="98"/>
      <c r="D9" s="97">
        <v>4760.8177130000004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2016</v>
      </c>
      <c r="C10" s="20">
        <v>2016</v>
      </c>
      <c r="D10" s="12">
        <v>2015</v>
      </c>
      <c r="E10" s="12">
        <v>2015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177</v>
      </c>
      <c r="B11" s="81">
        <v>624.74395300000003</v>
      </c>
      <c r="C11" s="82">
        <f t="shared" ref="C11:C25" si="0">IF(B$8&gt;0,B11/B$8*100,0)</f>
        <v>0</v>
      </c>
      <c r="D11" s="83">
        <v>25.701996000000001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1">
        <v>415.845934</v>
      </c>
      <c r="C12" s="84">
        <f t="shared" si="0"/>
        <v>0</v>
      </c>
      <c r="D12" s="83">
        <v>409.23121600000002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384.45762000000002</v>
      </c>
      <c r="C13" s="84">
        <f t="shared" si="0"/>
        <v>0</v>
      </c>
      <c r="D13" s="83">
        <v>333.83369900000002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179</v>
      </c>
      <c r="B14" s="81">
        <v>317.11795100000001</v>
      </c>
      <c r="C14" s="84">
        <f t="shared" si="0"/>
        <v>0</v>
      </c>
      <c r="D14" s="83">
        <v>302.12652100000003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54</v>
      </c>
      <c r="B15" s="81">
        <v>281.64684999999997</v>
      </c>
      <c r="C15" s="84">
        <f t="shared" si="0"/>
        <v>0</v>
      </c>
      <c r="D15" s="83">
        <v>320.42550699999998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1">
        <v>272.20626099999998</v>
      </c>
      <c r="C16" s="84">
        <f t="shared" si="0"/>
        <v>0</v>
      </c>
      <c r="D16" s="83">
        <v>286.66275300000001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52</v>
      </c>
      <c r="B17" s="81">
        <v>266.40154699999999</v>
      </c>
      <c r="C17" s="84">
        <f t="shared" si="0"/>
        <v>0</v>
      </c>
      <c r="D17" s="83">
        <v>251.78691599999999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234.11460299999999</v>
      </c>
      <c r="C18" s="84">
        <f t="shared" si="0"/>
        <v>0</v>
      </c>
      <c r="D18" s="83">
        <v>214.107776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227.086873</v>
      </c>
      <c r="C19" s="84">
        <f t="shared" si="0"/>
        <v>0</v>
      </c>
      <c r="D19" s="83">
        <v>191.08676800000001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193.36543399999999</v>
      </c>
      <c r="C20" s="84">
        <f t="shared" si="0"/>
        <v>0</v>
      </c>
      <c r="D20" s="83">
        <v>204.77211299999999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158.83237299999999</v>
      </c>
      <c r="C21" s="84">
        <f t="shared" si="0"/>
        <v>0</v>
      </c>
      <c r="D21" s="83">
        <v>165.376349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143.76893999999999</v>
      </c>
      <c r="C22" s="84">
        <f t="shared" si="0"/>
        <v>0</v>
      </c>
      <c r="D22" s="83">
        <v>135.863314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131.11475799999999</v>
      </c>
      <c r="C23" s="84">
        <f t="shared" si="0"/>
        <v>0</v>
      </c>
      <c r="D23" s="83">
        <v>125.736625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131.02369999999999</v>
      </c>
      <c r="C24" s="84">
        <f t="shared" si="0"/>
        <v>0</v>
      </c>
      <c r="D24" s="83">
        <v>131.42474300000001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1">
        <v>113.847458</v>
      </c>
      <c r="C25" s="84">
        <f t="shared" si="0"/>
        <v>0</v>
      </c>
      <c r="D25" s="83">
        <v>138.513859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1263.4335899999996</v>
      </c>
      <c r="C27" s="84">
        <f>IF(B$8&gt;0,B27/B$8*100,0)</f>
        <v>0</v>
      </c>
      <c r="D27" s="83">
        <f>D9-(SUM(D11:D25))</f>
        <v>1524.1675579999996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2016</v>
      </c>
      <c r="C36" s="6">
        <v>2015</v>
      </c>
      <c r="D36" s="6">
        <v>2014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39" si="2">IF(F37=0,"",F37)</f>
        <v>1418.0812080000001</v>
      </c>
      <c r="C37" s="100">
        <v>1483.328685</v>
      </c>
      <c r="D37" s="100">
        <v>1528.4109800000001</v>
      </c>
      <c r="E37" s="28"/>
      <c r="F37" s="101">
        <v>1418.0812080000001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1514.210808</v>
      </c>
      <c r="C38" s="100">
        <v>1477.459638</v>
      </c>
      <c r="D38" s="100">
        <v>1522.5267980000001</v>
      </c>
      <c r="E38" s="12"/>
      <c r="F38" s="101">
        <v>1514.210808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2232.9373700000001</v>
      </c>
      <c r="C39" s="100">
        <v>1800.0293899999999</v>
      </c>
      <c r="D39" s="100">
        <v>1626.6605959999999</v>
      </c>
      <c r="E39" s="12"/>
      <c r="F39" s="101">
        <v>2232.9373700000001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/>
      <c r="C40" s="100">
        <v>1576.2930349999999</v>
      </c>
      <c r="D40" s="100">
        <v>1589.917418</v>
      </c>
      <c r="E40" s="12"/>
      <c r="F40" s="101">
        <v>0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/>
      <c r="C41" s="100">
        <v>1498.123775</v>
      </c>
      <c r="D41" s="100">
        <v>1478.314128</v>
      </c>
      <c r="E41" s="12"/>
      <c r="F41" s="101">
        <v>0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/>
      <c r="C42" s="100">
        <v>1741.268779</v>
      </c>
      <c r="D42" s="100">
        <v>1659.5631209999999</v>
      </c>
      <c r="E42" s="20"/>
      <c r="F42" s="101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1610.2032409999999</v>
      </c>
      <c r="D43" s="100">
        <v>2160.5523800000001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1488.872269</v>
      </c>
      <c r="D44" s="100">
        <v>1512.039082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1583.9198730000001</v>
      </c>
      <c r="D45" s="100">
        <v>1676.1393720000001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1666.6887180000001</v>
      </c>
      <c r="D46" s="100">
        <v>1842.81546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2159.6155990000002</v>
      </c>
      <c r="D47" s="100">
        <v>1561.9615960000001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1520.1858360000001</v>
      </c>
      <c r="D48" s="100">
        <v>1473.4593600000001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2019-08-19T11:29:29Z</dcterms:modified>
  <cp:category>LIS-Bericht</cp:category>
</cp:coreProperties>
</file>