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T2_1!$1:$6</definedName>
    <definedName name="Print_Area" localSheetId="3">T2_1!$A:$G</definedName>
    <definedName name="Print_Titles" localSheetId="3">T2_1!$1:$5</definedName>
  </definedNames>
  <calcPr calcId="14562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7" i="10"/>
  <c r="G46" i="10"/>
  <c r="G45" i="10"/>
  <c r="G44" i="10"/>
  <c r="F42" i="10"/>
  <c r="E42" i="10"/>
  <c r="D42" i="10"/>
  <c r="C42" i="10"/>
  <c r="B42" i="10"/>
  <c r="G41" i="10"/>
  <c r="G40" i="10"/>
  <c r="G39" i="10"/>
  <c r="G38" i="10"/>
  <c r="G37" i="10"/>
  <c r="G36" i="10"/>
  <c r="G35" i="10"/>
  <c r="G34" i="10"/>
  <c r="G33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F11" i="10"/>
  <c r="F31" i="10" s="1"/>
  <c r="E11" i="10"/>
  <c r="E31" i="10" s="1"/>
  <c r="D11" i="10"/>
  <c r="D31" i="10" s="1"/>
  <c r="C11" i="10"/>
  <c r="C31" i="10" s="1"/>
  <c r="B11" i="10"/>
  <c r="B31" i="10" s="1"/>
  <c r="G9" i="10"/>
  <c r="G7" i="10"/>
  <c r="G49" i="5"/>
  <c r="G47" i="5"/>
  <c r="G45" i="5"/>
  <c r="G44" i="5"/>
  <c r="G43" i="5"/>
  <c r="G42" i="5"/>
  <c r="G41" i="5"/>
  <c r="G40" i="5"/>
  <c r="G38" i="5"/>
  <c r="G37" i="5"/>
  <c r="G36" i="5"/>
  <c r="G35" i="5"/>
  <c r="G34" i="5"/>
  <c r="G32" i="5"/>
  <c r="G31" i="5"/>
  <c r="G30" i="5"/>
  <c r="G29" i="5"/>
  <c r="G27" i="5"/>
  <c r="G25" i="5"/>
  <c r="G24" i="5"/>
  <c r="G23" i="5"/>
  <c r="G22" i="5"/>
  <c r="G21" i="5"/>
  <c r="G19" i="5"/>
  <c r="G18" i="5"/>
  <c r="G16" i="5"/>
  <c r="G14" i="5"/>
  <c r="G13" i="5"/>
  <c r="G12" i="5"/>
  <c r="G10" i="5"/>
  <c r="G9" i="5"/>
  <c r="G8" i="5"/>
  <c r="G6" i="5"/>
  <c r="G42" i="10" l="1"/>
  <c r="G31" i="10"/>
  <c r="G11" i="10"/>
</calcChain>
</file>

<file path=xl/sharedStrings.xml><?xml version="1.0" encoding="utf-8"?>
<sst xmlns="http://schemas.openxmlformats.org/spreadsheetml/2006/main" count="223" uniqueCount="186">
  <si>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</si>
  <si>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</si>
  <si>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</si>
  <si>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</si>
  <si>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</si>
  <si>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</si>
  <si>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</si>
  <si>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</si>
  <si>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</si>
  <si>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</si>
  <si>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</si>
  <si>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</si>
  <si>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</si>
  <si>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</si>
  <si>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</si>
  <si>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</si>
  <si>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</si>
  <si>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</si>
  <si>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</si>
  <si>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</si>
  <si>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</si>
  <si>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</si>
  <si>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</si>
  <si>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</si>
  <si>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</si>
  <si>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</si>
  <si>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</si>
  <si>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</si>
  <si>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</si>
  <si>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</si>
  <si>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</si>
  <si>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</si>
  <si>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</si>
  <si>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</si>
  <si>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</si>
  <si>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</si>
  <si>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</si>
  <si>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</si>
  <si>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</si>
  <si>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</si>
  <si>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</si>
  <si>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</si>
  <si>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</si>
  <si>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</si>
  <si>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</si>
  <si>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>Druckerzeugnisse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</si>
  <si>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</si>
  <si>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</si>
  <si>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</si>
  <si>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</si>
  <si>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</si>
  <si>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</si>
  <si>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</si>
  <si>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</si>
  <si>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</si>
  <si>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</si>
  <si>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</si>
  <si>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</si>
  <si>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</si>
  <si>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</si>
  <si>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</si>
  <si>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</si>
  <si>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</si>
  <si>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</si>
  <si>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</si>
  <si>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</si>
  <si>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</si>
  <si>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</si>
  <si>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</si>
  <si>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</si>
  <si>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</si>
  <si>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</si>
  <si>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</si>
  <si>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</si>
  <si>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</si>
  <si>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</si>
  <si>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</si>
  <si>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</si>
  <si>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</si>
  <si>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</si>
  <si>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</si>
  <si>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</si>
  <si>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</si>
  <si>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</si>
  <si>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</si>
  <si>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</si>
  <si>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</si>
  <si>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</si>
  <si>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</si>
  <si>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</si>
  <si>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</si>
  <si>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</si>
  <si>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</si>
  <si>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</si>
  <si>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</si>
  <si>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</si>
  <si>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</si>
  <si>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</si>
  <si>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</si>
  <si>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</si>
  <si>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</si>
  <si>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</si>
  <si>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</si>
  <si>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</si>
  <si>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</si>
  <si>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Südkorea</t>
  </si>
  <si>
    <t>Japan</t>
  </si>
  <si>
    <t>Taiwan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</si>
  <si>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</si>
  <si>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</si>
  <si>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</si>
  <si>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</si>
  <si>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</si>
  <si>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</si>
  <si>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</si>
  <si>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</si>
  <si>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</si>
  <si>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</si>
  <si>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</si>
  <si>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</si>
  <si>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</si>
  <si>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</si>
  <si>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</si>
  <si>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</si>
  <si>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</si>
  <si>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</si>
  <si>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</si>
  <si>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</si>
  <si>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</si>
  <si>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</si>
  <si>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</si>
  <si>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</si>
  <si>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</si>
  <si>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</si>
  <si>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</si>
  <si>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</si>
  <si>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</si>
  <si>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</si>
  <si>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</si>
  <si>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</si>
  <si>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</si>
  <si>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</si>
  <si>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</si>
  <si>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</si>
  <si>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</si>
  <si>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</si>
  <si>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</si>
  <si>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</si>
  <si>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</si>
  <si>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</si>
  <si>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</si>
  <si>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</si>
  <si>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</si>
  <si>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</si>
  <si>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</si>
  <si>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</si>
  <si>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</si>
  <si>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</si>
  <si>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</si>
  <si>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Hamburg nach Bestimmungsländern</t>
  </si>
  <si>
    <t>1. Ausfuhr des Landes Hamburg nach Bestimmungsländern (TOP 15) im Vorjahresvergleich</t>
  </si>
  <si>
    <t>Ausfuhr nach ausgewählten Ländern (TOP 15) im Jahresverlauf</t>
  </si>
  <si>
    <t>Rückwaren und Ersatzlieferungen</t>
  </si>
  <si>
    <t>Kennziffer: G III 1 - vj 3/18 HH</t>
  </si>
  <si>
    <t>3. Quartal 2018</t>
  </si>
  <si>
    <t xml:space="preserve">© Statistisches Amt für Hamburg und Schleswig-Holstein, Hamburg 2019  
Auszugsweise Vervielfältigung und Verbreitung mit Quellenangabe gestattet.        </t>
  </si>
  <si>
    <t>Januar - September</t>
  </si>
  <si>
    <r>
      <t>2018</t>
    </r>
    <r>
      <rPr>
        <vertAlign val="superscript"/>
        <sz val="9"/>
        <rFont val="Arial"/>
        <family val="2"/>
      </rPr>
      <t>a</t>
    </r>
  </si>
  <si>
    <r>
      <t>2018</t>
    </r>
    <r>
      <rPr>
        <vertAlign val="superscript"/>
        <sz val="9"/>
        <color theme="1"/>
        <rFont val="Arial"/>
        <family val="2"/>
      </rPr>
      <t>a</t>
    </r>
  </si>
  <si>
    <t>der Monate Januar bis September</t>
  </si>
  <si>
    <t>2. Ausfuhr des Landes Hamburg 2016 bis 2018 im Monatsvergleich</t>
  </si>
  <si>
    <t>Januar - September 2018</t>
  </si>
  <si>
    <t>Frankreich</t>
  </si>
  <si>
    <t>Vereinigt.Königreich</t>
  </si>
  <si>
    <t>China, Volksrepublik</t>
  </si>
  <si>
    <t>Verein.Staaten (USA)</t>
  </si>
  <si>
    <t>Indien</t>
  </si>
  <si>
    <t>Verein.Arabische Em.</t>
  </si>
  <si>
    <t>Mexiko</t>
  </si>
  <si>
    <t>Russische Föderation</t>
  </si>
  <si>
    <t xml:space="preserve">2. Ausfuhr des Landes Hamburg im monatlichen Jahresvergleich in 2016 bis 2018 </t>
  </si>
  <si>
    <t xml:space="preserve">x  </t>
  </si>
  <si>
    <r>
      <t>2017</t>
    </r>
    <r>
      <rPr>
        <vertAlign val="superscript"/>
        <sz val="9"/>
        <rFont val="Arial"/>
        <family val="2"/>
      </rPr>
      <t>b</t>
    </r>
  </si>
  <si>
    <r>
      <t>2017</t>
    </r>
    <r>
      <rPr>
        <vertAlign val="superscript"/>
        <sz val="9"/>
        <color theme="1"/>
        <rFont val="Arial"/>
        <family val="2"/>
      </rPr>
      <t>b</t>
    </r>
  </si>
  <si>
    <t>Volksrepublik China + Hongkong</t>
  </si>
  <si>
    <t>Herausgegeben am: 29. Januar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</si>
</sst>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;\-###\ ###\ ##0\ ;\-\ "/>
    <numFmt numFmtId="165" formatCode="###\ ###\ ##0&quot;  &quot;;\-###\ ###\ ##0&quot;  &quot;;&quot;-  &quot;"/>
    <numFmt numFmtId="166" formatCode="###\ ##0.0&quot;  &quot;;\-###\ ##0.0&quot;  &quot;;&quot;-  &quot;"/>
    <numFmt numFmtId="167" formatCode="###\ ###\ ##0\ \ ;\-###\ ###\ ##0\ \ ;&quot; &quot;\ \ "/>
    <numFmt numFmtId="168" formatCode="###\ ##0.0\ \ ;\-\ ###\ ##0.0\ \ ;\-\ \ \ \ \ \ "/>
    <numFmt numFmtId="169" formatCode="\'###\ ###\ ##0\ \ ;\-###\ ###\ ##0\ \ ;&quot;'- &quot;\ \ "/>
  </numFmts>
  <fonts count="32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4">
    <xf numFmtId="0" fontId="0" fillId="0" borderId="0"/>
    <xf numFmtId="0" fontId="25" fillId="0" borderId="0"/>
    <xf numFmtId="0" fontId="30" fillId="0" borderId="0" applyNumberFormat="0" applyFill="0" applyBorder="0" applyAlignment="0" applyProtection="0"/>
    <xf numFmtId="0" fontId="1" fillId="0" borderId="0"/>
  </cellStyleXfs>
  <cellXfs count="144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4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16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8" fillId="2" borderId="8" xfId="0" quotePrefix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11" xfId="0" applyFont="1" applyBorder="1"/>
    <xf numFmtId="0" fontId="18" fillId="0" borderId="11" xfId="0" applyFont="1" applyBorder="1" applyAlignment="1">
      <alignment horizontal="left" indent="4"/>
    </xf>
    <xf numFmtId="0" fontId="18" fillId="0" borderId="11" xfId="0" applyFont="1" applyBorder="1" applyAlignment="1">
      <alignment horizontal="left" indent="2"/>
    </xf>
    <xf numFmtId="0" fontId="16" fillId="0" borderId="11" xfId="0" applyFont="1" applyBorder="1"/>
    <xf numFmtId="0" fontId="16" fillId="0" borderId="11" xfId="0" applyFont="1" applyBorder="1" applyAlignment="1">
      <alignment horizontal="left" indent="2"/>
    </xf>
    <xf numFmtId="0" fontId="16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center" indent="2"/>
    </xf>
    <xf numFmtId="0" fontId="18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3"/>
    </xf>
    <xf numFmtId="0" fontId="18" fillId="0" borderId="11" xfId="0" applyFont="1" applyBorder="1" applyAlignment="1">
      <alignment horizontal="left" indent="3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0" fillId="0" borderId="0" xfId="0" applyFont="1"/>
    <xf numFmtId="0" fontId="16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8" fillId="0" borderId="6" xfId="0" applyFont="1" applyBorder="1"/>
    <xf numFmtId="0" fontId="16" fillId="0" borderId="6" xfId="0" applyFont="1" applyBorder="1" applyAlignment="1">
      <alignment horizontal="left" wrapText="1"/>
    </xf>
    <xf numFmtId="0" fontId="29" fillId="0" borderId="7" xfId="0" applyFont="1" applyBorder="1" applyAlignment="1">
      <alignment horizontal="left" wrapText="1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1"/>
    </xf>
    <xf numFmtId="0" fontId="18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1" fillId="0" borderId="0" xfId="2" applyFont="1" applyAlignment="1">
      <alignment horizontal="left"/>
    </xf>
    <xf numFmtId="0" fontId="9" fillId="0" borderId="0" xfId="0" applyFont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16" fillId="2" borderId="8" xfId="0" applyFont="1" applyFill="1" applyBorder="1" applyAlignment="1">
      <alignment horizontal="center" vertical="center" wrapText="1"/>
    </xf>
    <xf numFmtId="0" fontId="24" fillId="0" borderId="0" xfId="0" quotePrefix="1" applyFont="1" applyAlignment="1">
      <alignment horizontal="right"/>
    </xf>
    <xf numFmtId="0" fontId="18" fillId="2" borderId="8" xfId="0" quotePrefix="1" applyFont="1" applyFill="1" applyBorder="1" applyAlignment="1">
      <alignment horizontal="centerContinuous" vertical="center" wrapText="1"/>
    </xf>
    <xf numFmtId="165" fontId="16" fillId="0" borderId="0" xfId="0" applyNumberFormat="1" applyFont="1"/>
    <xf numFmtId="166" fontId="16" fillId="0" borderId="0" xfId="0" applyNumberFormat="1" applyFont="1"/>
    <xf numFmtId="165" fontId="29" fillId="0" borderId="13" xfId="0" applyNumberFormat="1" applyFont="1" applyBorder="1"/>
    <xf numFmtId="165" fontId="29" fillId="0" borderId="14" xfId="0" applyNumberFormat="1" applyFont="1" applyBorder="1"/>
    <xf numFmtId="166" fontId="29" fillId="0" borderId="14" xfId="0" applyNumberFormat="1" applyFont="1" applyBorder="1"/>
    <xf numFmtId="0" fontId="16" fillId="2" borderId="8" xfId="0" quotePrefix="1" applyFont="1" applyFill="1" applyBorder="1" applyAlignment="1">
      <alignment horizontal="center" vertical="center"/>
    </xf>
    <xf numFmtId="165" fontId="29" fillId="0" borderId="5" xfId="0" applyNumberFormat="1" applyFont="1" applyBorder="1"/>
    <xf numFmtId="165" fontId="29" fillId="0" borderId="4" xfId="0" applyNumberFormat="1" applyFont="1" applyBorder="1"/>
    <xf numFmtId="166" fontId="29" fillId="0" borderId="4" xfId="0" applyNumberFormat="1" applyFont="1" applyBorder="1"/>
    <xf numFmtId="167" fontId="6" fillId="0" borderId="0" xfId="0" applyNumberFormat="1" applyFont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Alignment="1">
      <alignment horizontal="right" vertical="center"/>
    </xf>
    <xf numFmtId="169" fontId="6" fillId="0" borderId="0" xfId="0" applyNumberFormat="1" applyFont="1"/>
    <xf numFmtId="167" fontId="6" fillId="0" borderId="0" xfId="0" applyNumberFormat="1" applyFont="1"/>
    <xf numFmtId="0" fontId="6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1" fillId="0" borderId="0" xfId="2" applyFont="1" applyAlignment="1">
      <alignment horizontal="left" wrapText="1"/>
    </xf>
    <xf numFmtId="0" fontId="2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17" fontId="18" fillId="2" borderId="8" xfId="0" quotePrefix="1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vertical="center" wrapText="1"/>
    </xf>
    <xf numFmtId="0" fontId="0" fillId="2" borderId="9" xfId="0" applyFill="1" applyBorder="1" applyAlignment="1"/>
    <xf numFmtId="0" fontId="18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 vertical="center" wrapText="1" indent="1"/>
    </xf>
    <xf numFmtId="0" fontId="16" fillId="3" borderId="11" xfId="0" applyFont="1" applyFill="1" applyBorder="1" applyAlignment="1">
      <alignment horizontal="left" vertical="center" indent="1"/>
    </xf>
    <xf numFmtId="0" fontId="0" fillId="3" borderId="12" xfId="0" applyFill="1" applyBorder="1" applyAlignment="1">
      <alignment horizontal="left" vertical="center" indent="1"/>
    </xf>
    <xf numFmtId="0" fontId="16" fillId="2" borderId="10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left" vertical="center" indent="1"/>
    </xf>
    <xf numFmtId="0" fontId="16" fillId="0" borderId="12" xfId="0" applyFont="1" applyBorder="1" applyAlignment="1">
      <alignment horizontal="left" vertical="center" indent="1"/>
    </xf>
    <xf numFmtId="0" fontId="16" fillId="0" borderId="8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0" borderId="9" xfId="0" applyFont="1" applyBorder="1" applyAlignment="1"/>
    <xf numFmtId="0" fontId="16" fillId="2" borderId="1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6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165" fontId="16" fillId="0" borderId="0" xfId="0" applyNumberFormat="1" applyFont="1" applyBorder="1"/>
    <xf numFmtId="166" fontId="16" fillId="0" borderId="0" xfId="0" applyNumberFormat="1" applyFont="1" applyBorder="1"/>
    <xf numFmtId="0" fontId="0" fillId="0" borderId="0" xfId="0" applyBorder="1"/>
    <xf numFmtId="0" fontId="20" fillId="0" borderId="0" xfId="0" applyFont="1" applyAlignment="1">
      <alignment horizontal="left" vertical="center"/>
    </xf>
  </cellXfs>
  <cellStyles count="4">
    <cellStyle name="Hyperlink" xfId="2" builtinId="8"/>
    <cellStyle name="Standard" xfId="0" builtinId="0"/>
    <cellStyle name="Standard 2" xfId="3"/>
    <cellStyle name="Standard 3 2" xfId="1"/>
  </cellStyles>
  <dxfs count="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EBEBEB"/>
      <color rgb="FF000000"/>
      <color rgb="FFF2F2F2"/>
      <color rgb="FF1E467D"/>
      <color rgb="FF64AAC8"/>
      <color rgb="FFFADC37"/>
      <color rgb="FF800000"/>
      <color rgb="FFD9D9D9"/>
      <color rgb="FF1F497D"/>
      <color rgb="FFF8DC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Vereinigt.Königreich</c:v>
                </c:pt>
                <c:pt idx="2">
                  <c:v>China, Volksrepublik</c:v>
                </c:pt>
                <c:pt idx="3">
                  <c:v>Verein.Staaten (USA)</c:v>
                </c:pt>
                <c:pt idx="4">
                  <c:v>Niederlande</c:v>
                </c:pt>
                <c:pt idx="5">
                  <c:v>Ungarn</c:v>
                </c:pt>
                <c:pt idx="6">
                  <c:v>Polen</c:v>
                </c:pt>
                <c:pt idx="7">
                  <c:v>Indien</c:v>
                </c:pt>
                <c:pt idx="8">
                  <c:v>Verein.Arabische Em.</c:v>
                </c:pt>
                <c:pt idx="9">
                  <c:v>Italien</c:v>
                </c:pt>
                <c:pt idx="10">
                  <c:v>Mexiko</c:v>
                </c:pt>
                <c:pt idx="11">
                  <c:v>Russische Föderation</c:v>
                </c:pt>
                <c:pt idx="12">
                  <c:v>Japan</c:v>
                </c:pt>
                <c:pt idx="13">
                  <c:v>Schweden</c:v>
                </c:pt>
                <c:pt idx="14">
                  <c:v>Belgien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;" "\ \ </c:formatCode>
                <c:ptCount val="15"/>
                <c:pt idx="0">
                  <c:v>6353.4232119999997</c:v>
                </c:pt>
                <c:pt idx="1">
                  <c:v>3289.7453030000001</c:v>
                </c:pt>
                <c:pt idx="2">
                  <c:v>3127.6310130000002</c:v>
                </c:pt>
                <c:pt idx="3">
                  <c:v>2405.8858660000001</c:v>
                </c:pt>
                <c:pt idx="4">
                  <c:v>1483.5677780000001</c:v>
                </c:pt>
                <c:pt idx="5">
                  <c:v>1046.547644</c:v>
                </c:pt>
                <c:pt idx="6">
                  <c:v>1008.251631</c:v>
                </c:pt>
                <c:pt idx="7">
                  <c:v>982.75326199999995</c:v>
                </c:pt>
                <c:pt idx="8">
                  <c:v>978.89468499999998</c:v>
                </c:pt>
                <c:pt idx="9">
                  <c:v>939.883419</c:v>
                </c:pt>
                <c:pt idx="10">
                  <c:v>869.48075100000005</c:v>
                </c:pt>
                <c:pt idx="11">
                  <c:v>716.62356</c:v>
                </c:pt>
                <c:pt idx="12">
                  <c:v>697.81244800000002</c:v>
                </c:pt>
                <c:pt idx="13">
                  <c:v>672.36624400000005</c:v>
                </c:pt>
                <c:pt idx="14">
                  <c:v>593.23190699999998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Vereinigt.Königreich</c:v>
                </c:pt>
                <c:pt idx="2">
                  <c:v>China, Volksrepublik</c:v>
                </c:pt>
                <c:pt idx="3">
                  <c:v>Verein.Staaten (USA)</c:v>
                </c:pt>
                <c:pt idx="4">
                  <c:v>Niederlande</c:v>
                </c:pt>
                <c:pt idx="5">
                  <c:v>Ungarn</c:v>
                </c:pt>
                <c:pt idx="6">
                  <c:v>Polen</c:v>
                </c:pt>
                <c:pt idx="7">
                  <c:v>Indien</c:v>
                </c:pt>
                <c:pt idx="8">
                  <c:v>Verein.Arabische Em.</c:v>
                </c:pt>
                <c:pt idx="9">
                  <c:v>Italien</c:v>
                </c:pt>
                <c:pt idx="10">
                  <c:v>Mexiko</c:v>
                </c:pt>
                <c:pt idx="11">
                  <c:v>Russische Föderation</c:v>
                </c:pt>
                <c:pt idx="12">
                  <c:v>Japan</c:v>
                </c:pt>
                <c:pt idx="13">
                  <c:v>Schweden</c:v>
                </c:pt>
                <c:pt idx="14">
                  <c:v>Belgien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;" "\ \ </c:formatCode>
                <c:ptCount val="15"/>
                <c:pt idx="0">
                  <c:v>8451.3320170000006</c:v>
                </c:pt>
                <c:pt idx="1">
                  <c:v>3129.3217100000002</c:v>
                </c:pt>
                <c:pt idx="2">
                  <c:v>3907.1213440000001</c:v>
                </c:pt>
                <c:pt idx="3">
                  <c:v>3077.9908070000001</c:v>
                </c:pt>
                <c:pt idx="4">
                  <c:v>1389.3575949999999</c:v>
                </c:pt>
                <c:pt idx="5">
                  <c:v>940.41266900000005</c:v>
                </c:pt>
                <c:pt idx="6">
                  <c:v>954.54691400000002</c:v>
                </c:pt>
                <c:pt idx="7">
                  <c:v>301.80217199999998</c:v>
                </c:pt>
                <c:pt idx="8">
                  <c:v>2602.044821</c:v>
                </c:pt>
                <c:pt idx="9">
                  <c:v>939.42465300000003</c:v>
                </c:pt>
                <c:pt idx="10">
                  <c:v>251.76526100000001</c:v>
                </c:pt>
                <c:pt idx="11">
                  <c:v>731.75851599999999</c:v>
                </c:pt>
                <c:pt idx="12">
                  <c:v>476.79329200000001</c:v>
                </c:pt>
                <c:pt idx="13">
                  <c:v>853.06324900000004</c:v>
                </c:pt>
                <c:pt idx="14">
                  <c:v>592.89272200000005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7696896"/>
        <c:axId val="87698432"/>
      </c:barChart>
      <c:catAx>
        <c:axId val="8769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87698432"/>
        <c:crosses val="autoZero"/>
        <c:auto val="1"/>
        <c:lblAlgn val="ctr"/>
        <c:lblOffset val="100"/>
        <c:noMultiLvlLbl val="0"/>
      </c:catAx>
      <c:valAx>
        <c:axId val="87698432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87696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T3_1!$B$30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T3_1!$B$31:$B$42</c:f>
              <c:numCache>
                <c:formatCode>###\ ###\ ##0\ \ ;\-###\ ###\ ##0\ \ ;" "\ \ </c:formatCode>
                <c:ptCount val="12"/>
                <c:pt idx="0">
                  <c:v>3277.3876460000001</c:v>
                </c:pt>
                <c:pt idx="1">
                  <c:v>2551.6603289999998</c:v>
                </c:pt>
                <c:pt idx="2">
                  <c:v>4012.6800800000001</c:v>
                </c:pt>
                <c:pt idx="3">
                  <c:v>4076.6080189999998</c:v>
                </c:pt>
                <c:pt idx="4">
                  <c:v>3640.0356390000002</c:v>
                </c:pt>
                <c:pt idx="5">
                  <c:v>4764.9141980000004</c:v>
                </c:pt>
                <c:pt idx="6">
                  <c:v>4061.0044269999999</c:v>
                </c:pt>
                <c:pt idx="7">
                  <c:v>3272.6411229999999</c:v>
                </c:pt>
                <c:pt idx="8">
                  <c:v>4455.4295570000004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T3_1!$C$30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T3_1!$C$31:$C$42</c:f>
              <c:numCache>
                <c:formatCode>###\ ###\ ##0\ \ ;\-###\ ###\ ##0\ \ ;" "\ \ </c:formatCode>
                <c:ptCount val="12"/>
                <c:pt idx="0">
                  <c:v>3636.2664319999999</c:v>
                </c:pt>
                <c:pt idx="1">
                  <c:v>4110.1865539999999</c:v>
                </c:pt>
                <c:pt idx="2">
                  <c:v>5079.3583310000004</c:v>
                </c:pt>
                <c:pt idx="3">
                  <c:v>3712.3192709999998</c:v>
                </c:pt>
                <c:pt idx="4">
                  <c:v>5035.0864979999997</c:v>
                </c:pt>
                <c:pt idx="5">
                  <c:v>4237.8259930000004</c:v>
                </c:pt>
                <c:pt idx="6">
                  <c:v>3867.272136</c:v>
                </c:pt>
                <c:pt idx="7">
                  <c:v>4455.1256860000003</c:v>
                </c:pt>
                <c:pt idx="8">
                  <c:v>4325.752195</c:v>
                </c:pt>
                <c:pt idx="9">
                  <c:v>4626.1331419999997</c:v>
                </c:pt>
                <c:pt idx="10">
                  <c:v>4974.0468060000003</c:v>
                </c:pt>
                <c:pt idx="11">
                  <c:v>5343.4448949999996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T3_1!$D$30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T3_1!$D$31:$D$42</c:f>
              <c:numCache>
                <c:formatCode>###\ ###\ ##0\ \ ;\-###\ ###\ ##0\ \ ;" "\ \ </c:formatCode>
                <c:ptCount val="12"/>
                <c:pt idx="0">
                  <c:v>3333.010158</c:v>
                </c:pt>
                <c:pt idx="1">
                  <c:v>4006.4011999999998</c:v>
                </c:pt>
                <c:pt idx="2">
                  <c:v>5074.7840749999996</c:v>
                </c:pt>
                <c:pt idx="3">
                  <c:v>4573.9629770000001</c:v>
                </c:pt>
                <c:pt idx="4">
                  <c:v>4417.4755260000002</c:v>
                </c:pt>
                <c:pt idx="5">
                  <c:v>5025.3576249999996</c:v>
                </c:pt>
                <c:pt idx="6">
                  <c:v>3374.0869419999999</c:v>
                </c:pt>
                <c:pt idx="7">
                  <c:v>4420.7333950000002</c:v>
                </c:pt>
                <c:pt idx="8">
                  <c:v>4258.431259</c:v>
                </c:pt>
                <c:pt idx="9">
                  <c:v>4450.4983069999998</c:v>
                </c:pt>
                <c:pt idx="10">
                  <c:v>4778.8640889999997</c:v>
                </c:pt>
                <c:pt idx="11">
                  <c:v>6296.7181389999996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44896"/>
        <c:axId val="87746816"/>
      </c:lineChart>
      <c:catAx>
        <c:axId val="8774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87746816"/>
        <c:crosses val="autoZero"/>
        <c:auto val="1"/>
        <c:lblAlgn val="ctr"/>
        <c:lblOffset val="100"/>
        <c:noMultiLvlLbl val="0"/>
      </c:catAx>
      <c:valAx>
        <c:axId val="87746816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877448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57148</xdr:rowOff>
    </xdr:from>
    <xdr:to>
      <xdr:col>6</xdr:col>
      <xdr:colOff>900450</xdr:colOff>
      <xdr:row>48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</xdr:row>
      <xdr:rowOff>152400</xdr:rowOff>
    </xdr:from>
    <xdr:to>
      <xdr:col>6</xdr:col>
      <xdr:colOff>638175</xdr:colOff>
      <xdr:row>25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28</xdr:row>
      <xdr:rowOff>166686</xdr:rowOff>
    </xdr:from>
    <xdr:to>
      <xdr:col>6</xdr:col>
      <xdr:colOff>657225</xdr:colOff>
      <xdr:row>47</xdr:row>
      <xdr:rowOff>180974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2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29" t="s">
        <v>125</v>
      </c>
    </row>
    <row r="4" spans="1:7" ht="20.25" x14ac:dyDescent="0.3">
      <c r="A4" s="29" t="s">
        <v>126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54" t="s">
        <v>148</v>
      </c>
    </row>
    <row r="16" spans="1:7" ht="15" x14ac:dyDescent="0.2">
      <c r="G16" s="53" t="s">
        <v>163</v>
      </c>
    </row>
    <row r="17" spans="1:7" x14ac:dyDescent="0.2">
      <c r="G17" s="55"/>
    </row>
    <row r="18" spans="1:7" ht="37.5" x14ac:dyDescent="0.5">
      <c r="G18" s="30" t="s">
        <v>127</v>
      </c>
    </row>
    <row r="19" spans="1:7" ht="37.5" x14ac:dyDescent="0.5">
      <c r="G19" s="78" t="s">
        <v>164</v>
      </c>
    </row>
    <row r="20" spans="1:7" ht="16.5" x14ac:dyDescent="0.25">
      <c r="A20" s="28"/>
      <c r="B20" s="28"/>
      <c r="C20" s="28"/>
      <c r="D20" s="28"/>
      <c r="E20" s="28"/>
      <c r="F20" s="28"/>
      <c r="G20" s="55"/>
    </row>
    <row r="21" spans="1:7" ht="15" x14ac:dyDescent="0.2">
      <c r="G21" s="74" t="s">
        <v>185</v>
      </c>
    </row>
    <row r="22" spans="1:7" ht="20.25" customHeight="1" x14ac:dyDescent="0.25">
      <c r="A22" s="98"/>
      <c r="B22" s="98"/>
      <c r="C22" s="98"/>
      <c r="D22" s="98"/>
      <c r="E22" s="98"/>
      <c r="F22" s="98"/>
      <c r="G22" s="98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4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2" customFormat="1" ht="15.75" x14ac:dyDescent="0.2">
      <c r="A1" s="143" t="s">
        <v>0</v>
      </c>
      <c r="B1" s="143"/>
      <c r="C1" s="143"/>
      <c r="D1" s="143"/>
      <c r="E1" s="143"/>
      <c r="F1" s="143"/>
      <c r="G1" s="143"/>
    </row>
    <row r="2" spans="1:7" s="42" customFormat="1" x14ac:dyDescent="0.2"/>
    <row r="3" spans="1:7" s="42" customFormat="1" ht="15.75" x14ac:dyDescent="0.25">
      <c r="A3" s="106" t="s">
        <v>1</v>
      </c>
      <c r="B3" s="107"/>
      <c r="C3" s="107"/>
      <c r="D3" s="107"/>
      <c r="E3" s="107"/>
      <c r="F3" s="107"/>
      <c r="G3" s="107"/>
    </row>
    <row r="4" spans="1:7" s="42" customFormat="1" x14ac:dyDescent="0.2">
      <c r="A4" s="100"/>
      <c r="B4" s="100"/>
      <c r="C4" s="100"/>
      <c r="D4" s="100"/>
      <c r="E4" s="100"/>
      <c r="F4" s="100"/>
      <c r="G4" s="100"/>
    </row>
    <row r="5" spans="1:7" s="42" customFormat="1" x14ac:dyDescent="0.2">
      <c r="A5" s="69" t="s">
        <v>142</v>
      </c>
      <c r="B5" s="71"/>
      <c r="C5" s="71"/>
      <c r="D5" s="71"/>
      <c r="E5" s="71"/>
      <c r="F5" s="71"/>
      <c r="G5" s="71"/>
    </row>
    <row r="6" spans="1:7" s="42" customFormat="1" ht="5.85" customHeight="1" x14ac:dyDescent="0.2">
      <c r="A6" s="69"/>
      <c r="B6" s="71"/>
      <c r="C6" s="71"/>
      <c r="D6" s="71"/>
      <c r="E6" s="71"/>
      <c r="F6" s="71"/>
      <c r="G6" s="71"/>
    </row>
    <row r="7" spans="1:7" s="42" customFormat="1" x14ac:dyDescent="0.2">
      <c r="A7" s="102" t="s">
        <v>129</v>
      </c>
      <c r="B7" s="99"/>
      <c r="C7" s="99"/>
      <c r="D7" s="99"/>
      <c r="E7" s="99"/>
      <c r="F7" s="99"/>
      <c r="G7" s="99"/>
    </row>
    <row r="8" spans="1:7" s="42" customFormat="1" x14ac:dyDescent="0.2">
      <c r="A8" s="99" t="s">
        <v>4</v>
      </c>
      <c r="B8" s="99"/>
      <c r="C8" s="99"/>
      <c r="D8" s="99"/>
      <c r="E8" s="99"/>
      <c r="F8" s="99"/>
      <c r="G8" s="99"/>
    </row>
    <row r="9" spans="1:7" s="42" customFormat="1" ht="5.85" customHeight="1" x14ac:dyDescent="0.2">
      <c r="A9" s="71"/>
      <c r="B9" s="71"/>
      <c r="C9" s="71"/>
      <c r="D9" s="71"/>
      <c r="E9" s="71"/>
      <c r="F9" s="71"/>
      <c r="G9" s="71"/>
    </row>
    <row r="10" spans="1:7" s="42" customFormat="1" x14ac:dyDescent="0.2">
      <c r="A10" s="108" t="s">
        <v>2</v>
      </c>
      <c r="B10" s="108"/>
      <c r="C10" s="108"/>
      <c r="D10" s="108"/>
      <c r="E10" s="108"/>
      <c r="F10" s="108"/>
      <c r="G10" s="108"/>
    </row>
    <row r="11" spans="1:7" s="42" customFormat="1" x14ac:dyDescent="0.2">
      <c r="A11" s="99" t="s">
        <v>3</v>
      </c>
      <c r="B11" s="99"/>
      <c r="C11" s="99"/>
      <c r="D11" s="99"/>
      <c r="E11" s="99"/>
      <c r="F11" s="99"/>
      <c r="G11" s="99"/>
    </row>
    <row r="12" spans="1:7" s="42" customFormat="1" x14ac:dyDescent="0.2">
      <c r="A12" s="71"/>
      <c r="B12" s="71"/>
      <c r="C12" s="71"/>
      <c r="D12" s="71"/>
      <c r="E12" s="71"/>
      <c r="F12" s="71"/>
      <c r="G12" s="71"/>
    </row>
    <row r="13" spans="1:7" s="42" customFormat="1" x14ac:dyDescent="0.2">
      <c r="A13" s="71"/>
      <c r="B13" s="71"/>
      <c r="C13" s="71"/>
      <c r="D13" s="71"/>
      <c r="E13" s="71"/>
      <c r="F13" s="71"/>
      <c r="G13" s="71"/>
    </row>
    <row r="14" spans="1:7" s="42" customFormat="1" ht="12.75" customHeight="1" x14ac:dyDescent="0.2">
      <c r="A14" s="102" t="s">
        <v>131</v>
      </c>
      <c r="B14" s="99"/>
      <c r="C14" s="99"/>
      <c r="D14" s="70"/>
      <c r="E14" s="70"/>
      <c r="F14" s="70"/>
      <c r="G14" s="70"/>
    </row>
    <row r="15" spans="1:7" s="42" customFormat="1" ht="5.85" customHeight="1" x14ac:dyDescent="0.2">
      <c r="A15" s="70"/>
      <c r="B15" s="72"/>
      <c r="C15" s="72"/>
      <c r="D15" s="70"/>
      <c r="E15" s="70"/>
      <c r="F15" s="70"/>
      <c r="G15" s="70"/>
    </row>
    <row r="16" spans="1:7" s="42" customFormat="1" ht="12.75" customHeight="1" x14ac:dyDescent="0.2">
      <c r="A16" s="103" t="s">
        <v>151</v>
      </c>
      <c r="B16" s="99"/>
      <c r="C16" s="99"/>
      <c r="D16" s="72"/>
      <c r="E16" s="72"/>
      <c r="F16" s="72"/>
      <c r="G16" s="72"/>
    </row>
    <row r="17" spans="1:7" s="42" customFormat="1" ht="12.75" customHeight="1" x14ac:dyDescent="0.2">
      <c r="A17" s="72" t="s">
        <v>135</v>
      </c>
      <c r="B17" s="104" t="s">
        <v>158</v>
      </c>
      <c r="C17" s="99"/>
      <c r="D17" s="72"/>
      <c r="E17" s="72"/>
      <c r="F17" s="72"/>
      <c r="G17" s="72"/>
    </row>
    <row r="18" spans="1:7" s="42" customFormat="1" ht="12.75" customHeight="1" x14ac:dyDescent="0.2">
      <c r="A18" s="72" t="s">
        <v>136</v>
      </c>
      <c r="B18" s="105" t="s">
        <v>152</v>
      </c>
      <c r="C18" s="105"/>
      <c r="D18" s="105"/>
      <c r="E18" s="72"/>
      <c r="F18" s="72"/>
      <c r="G18" s="72"/>
    </row>
    <row r="19" spans="1:7" s="42" customFormat="1" x14ac:dyDescent="0.2">
      <c r="A19" s="72"/>
      <c r="B19" s="72"/>
      <c r="C19" s="72"/>
      <c r="D19" s="72"/>
      <c r="E19" s="72"/>
      <c r="F19" s="72"/>
      <c r="G19" s="72"/>
    </row>
    <row r="20" spans="1:7" s="42" customFormat="1" ht="12.75" customHeight="1" x14ac:dyDescent="0.2">
      <c r="A20" s="102" t="s">
        <v>143</v>
      </c>
      <c r="B20" s="99"/>
      <c r="C20" s="70"/>
      <c r="D20" s="70"/>
      <c r="E20" s="70"/>
      <c r="F20" s="70"/>
      <c r="G20" s="70"/>
    </row>
    <row r="21" spans="1:7" s="42" customFormat="1" ht="5.85" customHeight="1" x14ac:dyDescent="0.2">
      <c r="A21" s="70"/>
      <c r="B21" s="72"/>
      <c r="C21" s="70"/>
      <c r="D21" s="70"/>
      <c r="E21" s="70"/>
      <c r="F21" s="70"/>
      <c r="G21" s="70"/>
    </row>
    <row r="22" spans="1:7" s="42" customFormat="1" ht="12.75" customHeight="1" x14ac:dyDescent="0.2">
      <c r="A22" s="72" t="s">
        <v>137</v>
      </c>
      <c r="B22" s="99" t="s">
        <v>138</v>
      </c>
      <c r="C22" s="99"/>
      <c r="D22" s="72"/>
      <c r="E22" s="72"/>
      <c r="F22" s="72"/>
      <c r="G22" s="72"/>
    </row>
    <row r="23" spans="1:7" s="42" customFormat="1" ht="12.75" customHeight="1" x14ac:dyDescent="0.2">
      <c r="A23" s="72" t="s">
        <v>139</v>
      </c>
      <c r="B23" s="99" t="s">
        <v>140</v>
      </c>
      <c r="C23" s="99"/>
      <c r="D23" s="72"/>
      <c r="E23" s="72"/>
      <c r="F23" s="72"/>
      <c r="G23" s="72"/>
    </row>
    <row r="24" spans="1:7" s="42" customFormat="1" ht="12.75" customHeight="1" x14ac:dyDescent="0.2">
      <c r="A24" s="72"/>
      <c r="B24" s="99"/>
      <c r="C24" s="99"/>
      <c r="D24" s="72"/>
      <c r="E24" s="72"/>
      <c r="F24" s="72"/>
      <c r="G24" s="72"/>
    </row>
    <row r="25" spans="1:7" s="42" customFormat="1" x14ac:dyDescent="0.2">
      <c r="A25" s="71"/>
      <c r="B25" s="71"/>
      <c r="C25" s="71"/>
      <c r="D25" s="71"/>
      <c r="E25" s="71"/>
      <c r="F25" s="71"/>
      <c r="G25" s="71"/>
    </row>
    <row r="26" spans="1:7" s="42" customFormat="1" x14ac:dyDescent="0.2">
      <c r="A26" s="71" t="s">
        <v>144</v>
      </c>
      <c r="B26" s="73" t="s">
        <v>145</v>
      </c>
      <c r="C26" s="71"/>
      <c r="D26" s="71"/>
      <c r="E26" s="71"/>
      <c r="F26" s="71"/>
      <c r="G26" s="71"/>
    </row>
    <row r="27" spans="1:7" s="42" customFormat="1" x14ac:dyDescent="0.2">
      <c r="A27" s="71"/>
      <c r="B27" s="71"/>
      <c r="C27" s="71"/>
      <c r="D27" s="71"/>
      <c r="E27" s="71"/>
      <c r="F27" s="71"/>
      <c r="G27" s="71"/>
    </row>
    <row r="28" spans="1:7" s="42" customFormat="1" ht="27.75" customHeight="1" x14ac:dyDescent="0.2">
      <c r="A28" s="101" t="s">
        <v>165</v>
      </c>
      <c r="B28" s="99"/>
      <c r="C28" s="99"/>
      <c r="D28" s="99"/>
      <c r="E28" s="99"/>
      <c r="F28" s="99"/>
      <c r="G28" s="99"/>
    </row>
    <row r="29" spans="1:7" s="42" customFormat="1" ht="41.85" customHeight="1" x14ac:dyDescent="0.2">
      <c r="A29" s="99" t="s">
        <v>150</v>
      </c>
      <c r="B29" s="99"/>
      <c r="C29" s="99"/>
      <c r="D29" s="99"/>
      <c r="E29" s="99"/>
      <c r="F29" s="99"/>
      <c r="G29" s="99"/>
    </row>
    <row r="30" spans="1:7" s="42" customFormat="1" x14ac:dyDescent="0.2">
      <c r="A30" s="71"/>
      <c r="B30" s="71"/>
      <c r="C30" s="71"/>
      <c r="D30" s="71"/>
      <c r="E30" s="71"/>
      <c r="F30" s="71"/>
      <c r="G30" s="71"/>
    </row>
    <row r="31" spans="1:7" s="42" customFormat="1" x14ac:dyDescent="0.2">
      <c r="A31" s="71"/>
      <c r="B31" s="71"/>
      <c r="C31" s="71"/>
      <c r="D31" s="71"/>
      <c r="E31" s="71"/>
      <c r="F31" s="71"/>
      <c r="G31" s="71"/>
    </row>
    <row r="32" spans="1:7" s="42" customFormat="1" x14ac:dyDescent="0.2">
      <c r="A32" s="71"/>
      <c r="B32" s="71"/>
      <c r="C32" s="71"/>
      <c r="D32" s="71"/>
      <c r="E32" s="71"/>
      <c r="F32" s="71"/>
      <c r="G32" s="71"/>
    </row>
    <row r="33" spans="1:7" s="42" customFormat="1" x14ac:dyDescent="0.2">
      <c r="A33" s="71"/>
      <c r="B33" s="71"/>
      <c r="C33" s="71"/>
      <c r="D33" s="71"/>
      <c r="E33" s="71"/>
      <c r="F33" s="71"/>
      <c r="G33" s="71"/>
    </row>
    <row r="34" spans="1:7" s="42" customFormat="1" x14ac:dyDescent="0.2">
      <c r="A34" s="71"/>
      <c r="B34" s="71"/>
      <c r="C34" s="71"/>
      <c r="D34" s="71"/>
      <c r="E34" s="71"/>
      <c r="F34" s="71"/>
      <c r="G34" s="71"/>
    </row>
    <row r="35" spans="1:7" s="42" customFormat="1" x14ac:dyDescent="0.2">
      <c r="A35" s="71"/>
      <c r="B35" s="71"/>
      <c r="C35" s="71"/>
      <c r="D35" s="71"/>
      <c r="E35" s="71"/>
      <c r="F35" s="71"/>
      <c r="G35" s="71"/>
    </row>
    <row r="36" spans="1:7" s="42" customFormat="1" x14ac:dyDescent="0.2">
      <c r="A36" s="71"/>
      <c r="B36" s="71"/>
      <c r="C36" s="71"/>
      <c r="D36" s="71"/>
      <c r="E36" s="71"/>
      <c r="F36" s="71"/>
      <c r="G36" s="71"/>
    </row>
    <row r="37" spans="1:7" s="42" customFormat="1" x14ac:dyDescent="0.2">
      <c r="A37" s="71"/>
      <c r="B37" s="71"/>
      <c r="C37" s="71"/>
      <c r="D37" s="71"/>
      <c r="E37" s="71"/>
      <c r="F37" s="71"/>
      <c r="G37" s="71"/>
    </row>
    <row r="38" spans="1:7" s="42" customFormat="1" x14ac:dyDescent="0.2">
      <c r="A38" s="71"/>
      <c r="B38" s="71"/>
      <c r="C38" s="71"/>
      <c r="D38" s="71"/>
      <c r="E38" s="71"/>
      <c r="F38" s="71"/>
      <c r="G38" s="71"/>
    </row>
    <row r="39" spans="1:7" s="42" customFormat="1" x14ac:dyDescent="0.2">
      <c r="A39" s="71"/>
      <c r="B39" s="71"/>
      <c r="C39" s="71"/>
      <c r="D39" s="71"/>
      <c r="E39" s="71"/>
      <c r="F39" s="71"/>
      <c r="G39" s="71"/>
    </row>
    <row r="40" spans="1:7" s="42" customFormat="1" x14ac:dyDescent="0.2">
      <c r="A40" s="100" t="s">
        <v>146</v>
      </c>
      <c r="B40" s="100"/>
      <c r="C40" s="71"/>
      <c r="D40" s="71"/>
      <c r="E40" s="71"/>
      <c r="F40" s="71"/>
      <c r="G40" s="71"/>
    </row>
    <row r="41" spans="1:7" s="42" customFormat="1" x14ac:dyDescent="0.2">
      <c r="A41" s="71"/>
      <c r="B41" s="71"/>
      <c r="C41" s="71"/>
      <c r="D41" s="71"/>
      <c r="E41" s="71"/>
      <c r="F41" s="71"/>
      <c r="G41" s="71"/>
    </row>
    <row r="42" spans="1:7" s="42" customFormat="1" x14ac:dyDescent="0.2">
      <c r="A42" s="7">
        <v>0</v>
      </c>
      <c r="B42" s="8" t="s">
        <v>5</v>
      </c>
      <c r="C42" s="71"/>
      <c r="D42" s="71"/>
      <c r="E42" s="71"/>
      <c r="F42" s="71"/>
      <c r="G42" s="71"/>
    </row>
    <row r="43" spans="1:7" s="42" customFormat="1" x14ac:dyDescent="0.2">
      <c r="A43" s="8" t="s">
        <v>19</v>
      </c>
      <c r="B43" s="8" t="s">
        <v>6</v>
      </c>
      <c r="C43" s="71"/>
      <c r="D43" s="71"/>
      <c r="E43" s="71"/>
      <c r="F43" s="71"/>
      <c r="G43" s="71"/>
    </row>
    <row r="44" spans="1:7" s="42" customFormat="1" x14ac:dyDescent="0.2">
      <c r="A44" s="8" t="s">
        <v>20</v>
      </c>
      <c r="B44" s="8" t="s">
        <v>7</v>
      </c>
      <c r="C44" s="71"/>
      <c r="D44" s="71"/>
      <c r="E44" s="71"/>
      <c r="F44" s="71"/>
      <c r="G44" s="71"/>
    </row>
    <row r="45" spans="1:7" s="42" customFormat="1" x14ac:dyDescent="0.2">
      <c r="A45" s="8" t="s">
        <v>21</v>
      </c>
      <c r="B45" s="8" t="s">
        <v>8</v>
      </c>
      <c r="C45" s="71"/>
      <c r="D45" s="71"/>
      <c r="E45" s="71"/>
      <c r="F45" s="71"/>
      <c r="G45" s="71"/>
    </row>
    <row r="46" spans="1:7" s="42" customFormat="1" x14ac:dyDescent="0.2">
      <c r="A46" s="8" t="s">
        <v>15</v>
      </c>
      <c r="B46" s="8" t="s">
        <v>9</v>
      </c>
      <c r="C46" s="71"/>
      <c r="D46" s="71"/>
      <c r="E46" s="71"/>
      <c r="F46" s="71"/>
      <c r="G46" s="71"/>
    </row>
    <row r="47" spans="1:7" s="42" customFormat="1" x14ac:dyDescent="0.2">
      <c r="A47" s="8" t="s">
        <v>16</v>
      </c>
      <c r="B47" s="8" t="s">
        <v>10</v>
      </c>
      <c r="C47" s="71"/>
      <c r="D47" s="71"/>
      <c r="E47" s="71"/>
      <c r="F47" s="71"/>
      <c r="G47" s="71"/>
    </row>
    <row r="48" spans="1:7" s="42" customFormat="1" x14ac:dyDescent="0.2">
      <c r="A48" s="8" t="s">
        <v>17</v>
      </c>
      <c r="B48" s="8" t="s">
        <v>11</v>
      </c>
      <c r="C48" s="71"/>
      <c r="D48" s="71"/>
      <c r="E48" s="71"/>
      <c r="F48" s="71"/>
      <c r="G48" s="71"/>
    </row>
    <row r="49" spans="1:7" s="42" customFormat="1" x14ac:dyDescent="0.2">
      <c r="A49" s="8" t="s">
        <v>18</v>
      </c>
      <c r="B49" s="8" t="s">
        <v>12</v>
      </c>
      <c r="C49" s="71"/>
      <c r="D49" s="71"/>
      <c r="E49" s="71"/>
      <c r="F49" s="71"/>
      <c r="G49" s="71"/>
    </row>
    <row r="50" spans="1:7" s="42" customFormat="1" x14ac:dyDescent="0.2">
      <c r="A50" s="8" t="s">
        <v>147</v>
      </c>
      <c r="B50" s="8" t="s">
        <v>13</v>
      </c>
      <c r="C50" s="71"/>
      <c r="D50" s="71"/>
      <c r="E50" s="71"/>
      <c r="F50" s="71"/>
      <c r="G50" s="71"/>
    </row>
    <row r="51" spans="1:7" s="42" customFormat="1" x14ac:dyDescent="0.2">
      <c r="A51" s="8" t="s">
        <v>141</v>
      </c>
      <c r="B51" s="8" t="s">
        <v>14</v>
      </c>
      <c r="C51" s="71"/>
      <c r="D51" s="71"/>
      <c r="E51" s="71"/>
      <c r="F51" s="71"/>
      <c r="G51" s="71"/>
    </row>
    <row r="52" spans="1:7" s="42" customFormat="1" x14ac:dyDescent="0.2"/>
    <row r="53" spans="1:7" x14ac:dyDescent="0.2">
      <c r="A53" s="43"/>
      <c r="B53" s="43"/>
      <c r="C53" s="43"/>
      <c r="D53" s="43"/>
      <c r="E53" s="43"/>
      <c r="F53" s="43"/>
      <c r="G53" s="43"/>
    </row>
    <row r="54" spans="1:7" x14ac:dyDescent="0.2">
      <c r="A54" s="43"/>
      <c r="B54" s="43"/>
      <c r="C54" s="43"/>
      <c r="D54" s="43"/>
      <c r="E54" s="43"/>
      <c r="F54" s="43"/>
      <c r="G54" s="43"/>
    </row>
    <row r="55" spans="1:7" x14ac:dyDescent="0.2">
      <c r="A55" s="43"/>
      <c r="B55" s="43"/>
      <c r="C55" s="43"/>
      <c r="D55" s="43"/>
      <c r="E55" s="43"/>
      <c r="F55" s="43"/>
      <c r="G55" s="43"/>
    </row>
    <row r="56" spans="1:7" x14ac:dyDescent="0.2">
      <c r="A56" s="43"/>
      <c r="B56" s="43"/>
      <c r="C56" s="43"/>
      <c r="D56" s="43"/>
      <c r="E56" s="43"/>
      <c r="F56" s="43"/>
      <c r="G56" s="43"/>
    </row>
    <row r="57" spans="1:7" x14ac:dyDescent="0.2">
      <c r="A57" s="43"/>
      <c r="B57" s="43"/>
      <c r="C57" s="43"/>
      <c r="D57" s="43"/>
      <c r="E57" s="43"/>
      <c r="F57" s="43"/>
      <c r="G57" s="43"/>
    </row>
    <row r="58" spans="1:7" x14ac:dyDescent="0.2">
      <c r="A58" s="43"/>
      <c r="B58" s="43"/>
      <c r="C58" s="43"/>
      <c r="D58" s="43"/>
      <c r="E58" s="43"/>
      <c r="F58" s="43"/>
      <c r="G58" s="43"/>
    </row>
    <row r="59" spans="1:7" x14ac:dyDescent="0.2">
      <c r="A59" s="43"/>
      <c r="B59" s="43"/>
      <c r="C59" s="43"/>
      <c r="D59" s="43"/>
      <c r="E59" s="43"/>
      <c r="F59" s="43"/>
      <c r="G59" s="43"/>
    </row>
    <row r="60" spans="1:7" x14ac:dyDescent="0.2">
      <c r="A60" s="43"/>
      <c r="B60" s="43"/>
      <c r="C60" s="43"/>
      <c r="D60" s="43"/>
      <c r="E60" s="43"/>
      <c r="F60" s="43"/>
      <c r="G60" s="43"/>
    </row>
    <row r="61" spans="1:7" x14ac:dyDescent="0.2">
      <c r="A61" s="43"/>
      <c r="B61" s="43"/>
      <c r="C61" s="43"/>
      <c r="D61" s="43"/>
      <c r="E61" s="43"/>
      <c r="F61" s="43"/>
      <c r="G61" s="43"/>
    </row>
    <row r="62" spans="1:7" x14ac:dyDescent="0.2">
      <c r="A62" s="43"/>
      <c r="B62" s="43"/>
      <c r="C62" s="43"/>
      <c r="D62" s="43"/>
      <c r="E62" s="43"/>
      <c r="F62" s="43"/>
      <c r="G62" s="43"/>
    </row>
    <row r="63" spans="1:7" x14ac:dyDescent="0.2">
      <c r="A63" s="43"/>
      <c r="B63" s="43"/>
      <c r="C63" s="43"/>
      <c r="D63" s="43"/>
      <c r="E63" s="43"/>
      <c r="F63" s="43"/>
      <c r="G63" s="43"/>
    </row>
    <row r="64" spans="1:7" x14ac:dyDescent="0.2">
      <c r="A64" s="43"/>
      <c r="B64" s="43"/>
      <c r="C64" s="43"/>
      <c r="D64" s="43"/>
      <c r="E64" s="43"/>
      <c r="F64" s="43"/>
      <c r="G64" s="43"/>
    </row>
    <row r="65" spans="1:7" x14ac:dyDescent="0.2">
      <c r="A65" s="43"/>
      <c r="B65" s="43"/>
      <c r="C65" s="43"/>
      <c r="D65" s="43"/>
      <c r="E65" s="43"/>
      <c r="F65" s="43"/>
      <c r="G65" s="43"/>
    </row>
    <row r="66" spans="1:7" x14ac:dyDescent="0.2">
      <c r="A66" s="43"/>
      <c r="B66" s="43"/>
      <c r="C66" s="43"/>
      <c r="D66" s="43"/>
      <c r="E66" s="43"/>
      <c r="F66" s="43"/>
      <c r="G66" s="43"/>
    </row>
    <row r="67" spans="1:7" x14ac:dyDescent="0.2">
      <c r="A67" s="43"/>
      <c r="B67" s="43"/>
      <c r="C67" s="43"/>
      <c r="D67" s="43"/>
      <c r="E67" s="43"/>
      <c r="F67" s="43"/>
      <c r="G67" s="43"/>
    </row>
    <row r="68" spans="1:7" x14ac:dyDescent="0.2">
      <c r="A68" s="43"/>
      <c r="B68" s="43"/>
      <c r="C68" s="43"/>
      <c r="D68" s="43"/>
      <c r="E68" s="43"/>
      <c r="F68" s="43"/>
      <c r="G68" s="43"/>
    </row>
    <row r="69" spans="1:7" x14ac:dyDescent="0.2">
      <c r="A69" s="43"/>
      <c r="B69" s="43"/>
      <c r="C69" s="43"/>
      <c r="D69" s="43"/>
      <c r="E69" s="43"/>
      <c r="F69" s="43"/>
      <c r="G69" s="43"/>
    </row>
    <row r="70" spans="1:7" x14ac:dyDescent="0.2">
      <c r="A70" s="43"/>
      <c r="B70" s="43"/>
      <c r="C70" s="43"/>
      <c r="D70" s="43"/>
      <c r="E70" s="43"/>
      <c r="F70" s="43"/>
      <c r="G70" s="43"/>
    </row>
    <row r="71" spans="1:7" x14ac:dyDescent="0.2">
      <c r="A71" s="43"/>
      <c r="B71" s="43"/>
      <c r="C71" s="43"/>
      <c r="D71" s="43"/>
      <c r="E71" s="43"/>
      <c r="F71" s="43"/>
      <c r="G71" s="43"/>
    </row>
    <row r="72" spans="1:7" x14ac:dyDescent="0.2">
      <c r="A72" s="43"/>
      <c r="B72" s="43"/>
      <c r="C72" s="43"/>
      <c r="D72" s="43"/>
      <c r="E72" s="43"/>
      <c r="F72" s="43"/>
      <c r="G72" s="43"/>
    </row>
    <row r="73" spans="1:7" x14ac:dyDescent="0.2">
      <c r="A73" s="43"/>
      <c r="B73" s="43"/>
      <c r="C73" s="43"/>
      <c r="D73" s="43"/>
      <c r="E73" s="43"/>
      <c r="F73" s="43"/>
      <c r="G73" s="43"/>
    </row>
    <row r="74" spans="1:7" x14ac:dyDescent="0.2">
      <c r="A74" s="43"/>
      <c r="B74" s="43"/>
      <c r="C74" s="43"/>
      <c r="D74" s="43"/>
      <c r="E74" s="43"/>
      <c r="F74" s="43"/>
      <c r="G74" s="43"/>
    </row>
    <row r="75" spans="1:7" x14ac:dyDescent="0.2">
      <c r="A75" s="43"/>
      <c r="B75" s="43"/>
      <c r="C75" s="43"/>
      <c r="D75" s="43"/>
      <c r="E75" s="43"/>
      <c r="F75" s="43"/>
      <c r="G75" s="43"/>
    </row>
    <row r="76" spans="1:7" x14ac:dyDescent="0.2">
      <c r="A76" s="43"/>
      <c r="B76" s="43"/>
      <c r="C76" s="43"/>
      <c r="D76" s="43"/>
      <c r="E76" s="43"/>
      <c r="F76" s="43"/>
      <c r="G76" s="43"/>
    </row>
    <row r="77" spans="1:7" x14ac:dyDescent="0.2">
      <c r="A77" s="43"/>
      <c r="B77" s="43"/>
      <c r="C77" s="43"/>
      <c r="D77" s="43"/>
      <c r="E77" s="43"/>
      <c r="F77" s="43"/>
      <c r="G77" s="43"/>
    </row>
    <row r="78" spans="1:7" x14ac:dyDescent="0.2">
      <c r="A78" s="43"/>
      <c r="B78" s="43"/>
      <c r="C78" s="43"/>
      <c r="D78" s="43"/>
      <c r="E78" s="43"/>
      <c r="F78" s="43"/>
      <c r="G78" s="43"/>
    </row>
    <row r="79" spans="1:7" x14ac:dyDescent="0.2">
      <c r="A79" s="43"/>
      <c r="B79" s="43"/>
      <c r="C79" s="43"/>
      <c r="D79" s="43"/>
      <c r="E79" s="43"/>
      <c r="F79" s="43"/>
      <c r="G79" s="43"/>
    </row>
    <row r="80" spans="1:7" x14ac:dyDescent="0.2">
      <c r="A80" s="43"/>
      <c r="B80" s="43"/>
      <c r="C80" s="43"/>
      <c r="D80" s="43"/>
      <c r="E80" s="43"/>
      <c r="F80" s="43"/>
      <c r="G80" s="43"/>
    </row>
    <row r="81" spans="1:7" x14ac:dyDescent="0.2">
      <c r="A81" s="43"/>
      <c r="B81" s="43"/>
      <c r="C81" s="43"/>
      <c r="D81" s="43"/>
      <c r="E81" s="43"/>
      <c r="F81" s="43"/>
      <c r="G81" s="43"/>
    </row>
    <row r="82" spans="1:7" x14ac:dyDescent="0.2">
      <c r="A82" s="43"/>
      <c r="B82" s="43"/>
      <c r="C82" s="43"/>
      <c r="D82" s="43"/>
      <c r="E82" s="43"/>
      <c r="F82" s="43"/>
      <c r="G82" s="43"/>
    </row>
    <row r="83" spans="1:7" x14ac:dyDescent="0.2">
      <c r="A83" s="43"/>
      <c r="B83" s="43"/>
      <c r="C83" s="43"/>
      <c r="D83" s="43"/>
      <c r="E83" s="43"/>
      <c r="F83" s="43"/>
      <c r="G83" s="43"/>
    </row>
    <row r="84" spans="1:7" x14ac:dyDescent="0.2">
      <c r="A84" s="43"/>
      <c r="B84" s="43"/>
      <c r="C84" s="43"/>
      <c r="D84" s="43"/>
      <c r="E84" s="43"/>
      <c r="F84" s="43"/>
      <c r="G84" s="43"/>
    </row>
    <row r="85" spans="1:7" x14ac:dyDescent="0.2">
      <c r="A85" s="43"/>
      <c r="B85" s="43"/>
      <c r="C85" s="43"/>
      <c r="D85" s="43"/>
      <c r="E85" s="43"/>
      <c r="F85" s="43"/>
      <c r="G85" s="43"/>
    </row>
    <row r="86" spans="1:7" x14ac:dyDescent="0.2">
      <c r="A86" s="43"/>
      <c r="B86" s="43"/>
      <c r="C86" s="43"/>
      <c r="D86" s="43"/>
      <c r="E86" s="43"/>
      <c r="F86" s="43"/>
      <c r="G86" s="43"/>
    </row>
    <row r="87" spans="1:7" x14ac:dyDescent="0.2">
      <c r="A87" s="43"/>
      <c r="B87" s="43"/>
      <c r="C87" s="43"/>
      <c r="D87" s="43"/>
      <c r="E87" s="43"/>
      <c r="F87" s="43"/>
      <c r="G87" s="43"/>
    </row>
    <row r="88" spans="1:7" x14ac:dyDescent="0.2">
      <c r="A88" s="43"/>
      <c r="B88" s="43"/>
      <c r="C88" s="43"/>
      <c r="D88" s="43"/>
      <c r="E88" s="43"/>
      <c r="F88" s="43"/>
      <c r="G88" s="43"/>
    </row>
    <row r="89" spans="1:7" x14ac:dyDescent="0.2">
      <c r="A89" s="43"/>
      <c r="B89" s="43"/>
      <c r="C89" s="43"/>
      <c r="D89" s="43"/>
      <c r="E89" s="43"/>
      <c r="F89" s="43"/>
      <c r="G89" s="43"/>
    </row>
    <row r="90" spans="1:7" x14ac:dyDescent="0.2">
      <c r="A90" s="43"/>
      <c r="B90" s="43"/>
      <c r="C90" s="43"/>
      <c r="D90" s="43"/>
      <c r="E90" s="43"/>
      <c r="F90" s="43"/>
      <c r="G90" s="43"/>
    </row>
    <row r="91" spans="1:7" x14ac:dyDescent="0.2">
      <c r="A91" s="43"/>
      <c r="B91" s="43"/>
      <c r="C91" s="43"/>
      <c r="D91" s="43"/>
      <c r="E91" s="43"/>
      <c r="F91" s="43"/>
      <c r="G91" s="43"/>
    </row>
    <row r="92" spans="1:7" x14ac:dyDescent="0.2">
      <c r="A92" s="43"/>
      <c r="B92" s="43"/>
      <c r="C92" s="43"/>
      <c r="D92" s="43"/>
      <c r="E92" s="43"/>
      <c r="F92" s="43"/>
      <c r="G92" s="43"/>
    </row>
    <row r="93" spans="1:7" x14ac:dyDescent="0.2">
      <c r="A93" s="43"/>
      <c r="B93" s="43"/>
      <c r="C93" s="43"/>
      <c r="D93" s="43"/>
      <c r="E93" s="43"/>
      <c r="F93" s="43"/>
      <c r="G93" s="43"/>
    </row>
    <row r="94" spans="1:7" x14ac:dyDescent="0.2">
      <c r="A94" s="43"/>
      <c r="B94" s="43"/>
      <c r="C94" s="43"/>
      <c r="D94" s="43"/>
      <c r="E94" s="43"/>
      <c r="F94" s="43"/>
      <c r="G94" s="43"/>
    </row>
    <row r="95" spans="1:7" x14ac:dyDescent="0.2">
      <c r="A95" s="43"/>
      <c r="B95" s="43"/>
      <c r="C95" s="43"/>
      <c r="D95" s="43"/>
      <c r="E95" s="43"/>
      <c r="F95" s="43"/>
      <c r="G95" s="43"/>
    </row>
    <row r="96" spans="1:7" x14ac:dyDescent="0.2">
      <c r="A96" s="43"/>
      <c r="B96" s="43"/>
      <c r="C96" s="43"/>
      <c r="D96" s="43"/>
      <c r="E96" s="43"/>
      <c r="F96" s="43"/>
      <c r="G96" s="43"/>
    </row>
    <row r="97" spans="1:7" x14ac:dyDescent="0.2">
      <c r="A97" s="43"/>
      <c r="B97" s="43"/>
      <c r="C97" s="43"/>
      <c r="D97" s="43"/>
      <c r="E97" s="43"/>
      <c r="F97" s="43"/>
      <c r="G97" s="43"/>
    </row>
    <row r="98" spans="1:7" x14ac:dyDescent="0.2">
      <c r="A98" s="43"/>
      <c r="B98" s="43"/>
      <c r="C98" s="43"/>
      <c r="D98" s="43"/>
      <c r="E98" s="43"/>
      <c r="F98" s="43"/>
      <c r="G98" s="43"/>
    </row>
    <row r="99" spans="1:7" x14ac:dyDescent="0.2">
      <c r="A99" s="43"/>
      <c r="B99" s="43"/>
      <c r="C99" s="43"/>
      <c r="D99" s="43"/>
      <c r="E99" s="43"/>
      <c r="F99" s="43"/>
      <c r="G99" s="43"/>
    </row>
    <row r="100" spans="1:7" x14ac:dyDescent="0.2">
      <c r="A100" s="43"/>
      <c r="B100" s="43"/>
      <c r="C100" s="43"/>
      <c r="D100" s="43"/>
      <c r="E100" s="43"/>
      <c r="F100" s="43"/>
      <c r="G100" s="43"/>
    </row>
    <row r="101" spans="1:7" x14ac:dyDescent="0.2">
      <c r="A101" s="43"/>
      <c r="B101" s="43"/>
      <c r="C101" s="43"/>
      <c r="D101" s="43"/>
      <c r="E101" s="43"/>
      <c r="F101" s="43"/>
      <c r="G101" s="43"/>
    </row>
    <row r="102" spans="1:7" x14ac:dyDescent="0.2">
      <c r="A102" s="43"/>
      <c r="B102" s="43"/>
      <c r="C102" s="43"/>
      <c r="D102" s="43"/>
      <c r="E102" s="43"/>
      <c r="F102" s="43"/>
      <c r="G102" s="43"/>
    </row>
    <row r="103" spans="1:7" x14ac:dyDescent="0.2">
      <c r="A103" s="43"/>
      <c r="B103" s="43"/>
      <c r="C103" s="43"/>
      <c r="D103" s="43"/>
      <c r="E103" s="43"/>
      <c r="F103" s="43"/>
      <c r="G103" s="43"/>
    </row>
    <row r="104" spans="1:7" x14ac:dyDescent="0.2">
      <c r="A104" s="43"/>
      <c r="B104" s="43"/>
      <c r="C104" s="43"/>
      <c r="D104" s="43"/>
      <c r="E104" s="43"/>
      <c r="F104" s="43"/>
      <c r="G104" s="43"/>
    </row>
    <row r="105" spans="1:7" x14ac:dyDescent="0.2">
      <c r="A105" s="43"/>
      <c r="B105" s="43"/>
      <c r="C105" s="43"/>
      <c r="D105" s="43"/>
      <c r="E105" s="43"/>
      <c r="F105" s="43"/>
      <c r="G105" s="43"/>
    </row>
    <row r="106" spans="1:7" x14ac:dyDescent="0.2">
      <c r="A106" s="43"/>
      <c r="B106" s="43"/>
      <c r="C106" s="43"/>
      <c r="D106" s="43"/>
      <c r="E106" s="43"/>
      <c r="F106" s="43"/>
      <c r="G106" s="43"/>
    </row>
    <row r="107" spans="1:7" x14ac:dyDescent="0.2">
      <c r="A107" s="43"/>
      <c r="B107" s="43"/>
      <c r="C107" s="43"/>
      <c r="D107" s="43"/>
      <c r="E107" s="43"/>
      <c r="F107" s="43"/>
      <c r="G107" s="43"/>
    </row>
    <row r="108" spans="1:7" x14ac:dyDescent="0.2">
      <c r="A108" s="43"/>
      <c r="B108" s="43"/>
      <c r="C108" s="43"/>
      <c r="D108" s="43"/>
      <c r="E108" s="43"/>
      <c r="F108" s="43"/>
      <c r="G108" s="43"/>
    </row>
    <row r="109" spans="1:7" x14ac:dyDescent="0.2">
      <c r="A109" s="43"/>
      <c r="B109" s="43"/>
      <c r="C109" s="43"/>
      <c r="D109" s="43"/>
      <c r="E109" s="43"/>
      <c r="F109" s="43"/>
      <c r="G109" s="43"/>
    </row>
    <row r="110" spans="1:7" x14ac:dyDescent="0.2">
      <c r="A110" s="43"/>
      <c r="B110" s="43"/>
      <c r="C110" s="43"/>
      <c r="D110" s="43"/>
      <c r="E110" s="43"/>
      <c r="F110" s="43"/>
      <c r="G110" s="43"/>
    </row>
    <row r="111" spans="1:7" x14ac:dyDescent="0.2">
      <c r="A111" s="43"/>
      <c r="B111" s="43"/>
      <c r="C111" s="43"/>
      <c r="D111" s="43"/>
      <c r="E111" s="43"/>
      <c r="F111" s="43"/>
      <c r="G111" s="43"/>
    </row>
    <row r="112" spans="1:7" x14ac:dyDescent="0.2">
      <c r="A112" s="43"/>
      <c r="B112" s="43"/>
      <c r="C112" s="43"/>
      <c r="D112" s="43"/>
      <c r="E112" s="43"/>
      <c r="F112" s="43"/>
      <c r="G112" s="43"/>
    </row>
    <row r="113" spans="1:7" x14ac:dyDescent="0.2">
      <c r="A113" s="43"/>
      <c r="B113" s="43"/>
      <c r="C113" s="43"/>
      <c r="D113" s="43"/>
      <c r="E113" s="43"/>
      <c r="F113" s="43"/>
      <c r="G113" s="43"/>
    </row>
    <row r="114" spans="1:7" x14ac:dyDescent="0.2">
      <c r="A114" s="43"/>
      <c r="B114" s="43"/>
      <c r="C114" s="43"/>
      <c r="D114" s="43"/>
      <c r="E114" s="43"/>
      <c r="F114" s="43"/>
      <c r="G114" s="43"/>
    </row>
    <row r="115" spans="1:7" x14ac:dyDescent="0.2">
      <c r="A115" s="43"/>
      <c r="B115" s="43"/>
      <c r="C115" s="43"/>
      <c r="D115" s="43"/>
      <c r="E115" s="43"/>
      <c r="F115" s="43"/>
      <c r="G115" s="43"/>
    </row>
    <row r="116" spans="1:7" x14ac:dyDescent="0.2">
      <c r="A116" s="43"/>
      <c r="B116" s="43"/>
      <c r="C116" s="43"/>
      <c r="D116" s="43"/>
      <c r="E116" s="43"/>
      <c r="F116" s="43"/>
      <c r="G116" s="43"/>
    </row>
    <row r="117" spans="1:7" x14ac:dyDescent="0.2">
      <c r="A117" s="43"/>
      <c r="B117" s="43"/>
      <c r="C117" s="43"/>
      <c r="D117" s="43"/>
      <c r="E117" s="43"/>
      <c r="F117" s="43"/>
      <c r="G117" s="43"/>
    </row>
    <row r="118" spans="1:7" x14ac:dyDescent="0.2">
      <c r="A118" s="43"/>
      <c r="B118" s="43"/>
      <c r="C118" s="43"/>
      <c r="D118" s="43"/>
      <c r="E118" s="43"/>
      <c r="F118" s="43"/>
      <c r="G118" s="43"/>
    </row>
    <row r="119" spans="1:7" x14ac:dyDescent="0.2">
      <c r="A119" s="43"/>
      <c r="B119" s="43"/>
      <c r="C119" s="43"/>
      <c r="D119" s="43"/>
      <c r="E119" s="43"/>
      <c r="F119" s="43"/>
      <c r="G119" s="43"/>
    </row>
    <row r="120" spans="1:7" x14ac:dyDescent="0.2">
      <c r="A120" s="43"/>
      <c r="B120" s="43"/>
      <c r="C120" s="43"/>
      <c r="D120" s="43"/>
      <c r="E120" s="43"/>
      <c r="F120" s="43"/>
      <c r="G120" s="43"/>
    </row>
    <row r="121" spans="1:7" x14ac:dyDescent="0.2">
      <c r="A121" s="43"/>
      <c r="B121" s="43"/>
      <c r="C121" s="43"/>
      <c r="D121" s="43"/>
      <c r="E121" s="43"/>
      <c r="F121" s="43"/>
      <c r="G121" s="43"/>
    </row>
    <row r="122" spans="1:7" x14ac:dyDescent="0.2">
      <c r="A122" s="43"/>
      <c r="B122" s="43"/>
      <c r="C122" s="43"/>
      <c r="D122" s="43"/>
      <c r="E122" s="43"/>
      <c r="F122" s="43"/>
      <c r="G122" s="43"/>
    </row>
    <row r="123" spans="1:7" x14ac:dyDescent="0.2">
      <c r="A123" s="43"/>
      <c r="B123" s="43"/>
      <c r="C123" s="43"/>
      <c r="D123" s="43"/>
      <c r="E123" s="43"/>
      <c r="F123" s="43"/>
      <c r="G123" s="43"/>
    </row>
    <row r="124" spans="1:7" x14ac:dyDescent="0.2">
      <c r="A124" s="43"/>
      <c r="B124" s="43"/>
      <c r="C124" s="43"/>
      <c r="D124" s="43"/>
      <c r="E124" s="43"/>
      <c r="F124" s="43"/>
      <c r="G124" s="43"/>
    </row>
    <row r="125" spans="1:7" x14ac:dyDescent="0.2">
      <c r="A125" s="43"/>
      <c r="B125" s="43"/>
      <c r="C125" s="43"/>
      <c r="D125" s="43"/>
      <c r="E125" s="43"/>
      <c r="F125" s="43"/>
      <c r="G125" s="43"/>
    </row>
    <row r="126" spans="1:7" x14ac:dyDescent="0.2">
      <c r="A126" s="43"/>
      <c r="B126" s="43"/>
      <c r="C126" s="43"/>
      <c r="D126" s="43"/>
      <c r="E126" s="43"/>
      <c r="F126" s="43"/>
      <c r="G126" s="43"/>
    </row>
    <row r="127" spans="1:7" x14ac:dyDescent="0.2">
      <c r="A127" s="43"/>
      <c r="B127" s="43"/>
      <c r="C127" s="43"/>
      <c r="D127" s="43"/>
      <c r="E127" s="43"/>
      <c r="F127" s="43"/>
      <c r="G127" s="43"/>
    </row>
    <row r="128" spans="1:7" x14ac:dyDescent="0.2">
      <c r="A128" s="43"/>
      <c r="B128" s="43"/>
      <c r="C128" s="43"/>
      <c r="D128" s="43"/>
      <c r="E128" s="43"/>
      <c r="F128" s="43"/>
      <c r="G128" s="43"/>
    </row>
    <row r="129" spans="1:7" x14ac:dyDescent="0.2">
      <c r="A129" s="43"/>
      <c r="B129" s="43"/>
      <c r="C129" s="43"/>
      <c r="D129" s="43"/>
      <c r="E129" s="43"/>
      <c r="F129" s="43"/>
      <c r="G129" s="43"/>
    </row>
    <row r="130" spans="1:7" x14ac:dyDescent="0.2">
      <c r="A130" s="43"/>
      <c r="B130" s="43"/>
      <c r="C130" s="43"/>
      <c r="D130" s="43"/>
      <c r="E130" s="43"/>
      <c r="F130" s="43"/>
      <c r="G130" s="43"/>
    </row>
    <row r="131" spans="1:7" x14ac:dyDescent="0.2">
      <c r="A131" s="43"/>
      <c r="B131" s="43"/>
      <c r="C131" s="43"/>
      <c r="D131" s="43"/>
      <c r="E131" s="43"/>
      <c r="F131" s="43"/>
      <c r="G131" s="43"/>
    </row>
    <row r="132" spans="1:7" x14ac:dyDescent="0.2">
      <c r="A132" s="43"/>
      <c r="B132" s="43"/>
      <c r="C132" s="43"/>
      <c r="D132" s="43"/>
      <c r="E132" s="43"/>
      <c r="F132" s="43"/>
      <c r="G132" s="43"/>
    </row>
    <row r="133" spans="1:7" x14ac:dyDescent="0.2">
      <c r="A133" s="43"/>
      <c r="B133" s="43"/>
      <c r="C133" s="43"/>
      <c r="D133" s="43"/>
      <c r="E133" s="43"/>
      <c r="F133" s="43"/>
      <c r="G133" s="43"/>
    </row>
    <row r="134" spans="1:7" x14ac:dyDescent="0.2">
      <c r="A134" s="43"/>
      <c r="B134" s="43"/>
      <c r="C134" s="43"/>
      <c r="D134" s="43"/>
      <c r="E134" s="43"/>
      <c r="F134" s="43"/>
      <c r="G134" s="43"/>
    </row>
    <row r="135" spans="1:7" x14ac:dyDescent="0.2">
      <c r="A135" s="43"/>
      <c r="B135" s="43"/>
      <c r="C135" s="43"/>
      <c r="D135" s="43"/>
      <c r="E135" s="43"/>
      <c r="F135" s="43"/>
      <c r="G135" s="43"/>
    </row>
    <row r="136" spans="1:7" x14ac:dyDescent="0.2">
      <c r="A136" s="43"/>
      <c r="B136" s="43"/>
      <c r="C136" s="43"/>
      <c r="D136" s="43"/>
      <c r="E136" s="43"/>
      <c r="F136" s="43"/>
      <c r="G136" s="43"/>
    </row>
    <row r="137" spans="1:7" x14ac:dyDescent="0.2">
      <c r="A137" s="43"/>
      <c r="B137" s="43"/>
      <c r="C137" s="43"/>
      <c r="D137" s="43"/>
      <c r="E137" s="43"/>
      <c r="F137" s="43"/>
      <c r="G137" s="43"/>
    </row>
    <row r="138" spans="1:7" x14ac:dyDescent="0.2">
      <c r="A138" s="43"/>
      <c r="B138" s="43"/>
      <c r="C138" s="43"/>
      <c r="D138" s="43"/>
      <c r="E138" s="43"/>
      <c r="F138" s="43"/>
      <c r="G138" s="43"/>
    </row>
    <row r="139" spans="1:7" x14ac:dyDescent="0.2">
      <c r="A139" s="43"/>
      <c r="B139" s="43"/>
      <c r="C139" s="43"/>
      <c r="D139" s="43"/>
      <c r="E139" s="43"/>
      <c r="F139" s="43"/>
      <c r="G139" s="43"/>
    </row>
    <row r="140" spans="1:7" x14ac:dyDescent="0.2">
      <c r="A140" s="43"/>
      <c r="B140" s="43"/>
      <c r="C140" s="43"/>
      <c r="D140" s="43"/>
      <c r="E140" s="43"/>
      <c r="F140" s="43"/>
      <c r="G140" s="43"/>
    </row>
    <row r="141" spans="1:7" x14ac:dyDescent="0.2">
      <c r="A141" s="43"/>
      <c r="B141" s="43"/>
      <c r="C141" s="43"/>
      <c r="D141" s="43"/>
      <c r="E141" s="43"/>
      <c r="F141" s="43"/>
      <c r="G141" s="43"/>
    </row>
    <row r="142" spans="1:7" x14ac:dyDescent="0.2">
      <c r="A142" s="43"/>
      <c r="B142" s="43"/>
      <c r="C142" s="43"/>
      <c r="D142" s="43"/>
      <c r="E142" s="43"/>
      <c r="F142" s="43"/>
      <c r="G142" s="43"/>
    </row>
    <row r="143" spans="1:7" x14ac:dyDescent="0.2">
      <c r="A143" s="43"/>
      <c r="B143" s="43"/>
      <c r="C143" s="43"/>
      <c r="D143" s="43"/>
      <c r="E143" s="43"/>
      <c r="F143" s="43"/>
      <c r="G143" s="43"/>
    </row>
    <row r="144" spans="1:7" x14ac:dyDescent="0.2">
      <c r="A144" s="43"/>
      <c r="B144" s="43"/>
      <c r="C144" s="43"/>
      <c r="D144" s="43"/>
      <c r="E144" s="43"/>
      <c r="F144" s="43"/>
      <c r="G144" s="43"/>
    </row>
    <row r="145" spans="1:7" x14ac:dyDescent="0.2">
      <c r="A145" s="43"/>
      <c r="B145" s="43"/>
      <c r="C145" s="43"/>
      <c r="D145" s="43"/>
      <c r="E145" s="43"/>
      <c r="F145" s="43"/>
      <c r="G145" s="43"/>
    </row>
    <row r="146" spans="1:7" x14ac:dyDescent="0.2">
      <c r="A146" s="43"/>
      <c r="B146" s="43"/>
      <c r="C146" s="43"/>
      <c r="D146" s="43"/>
      <c r="E146" s="43"/>
      <c r="F146" s="43"/>
      <c r="G146" s="43"/>
    </row>
    <row r="147" spans="1:7" x14ac:dyDescent="0.2">
      <c r="A147" s="43"/>
      <c r="B147" s="43"/>
      <c r="C147" s="43"/>
      <c r="D147" s="43"/>
      <c r="E147" s="43"/>
      <c r="F147" s="43"/>
      <c r="G147" s="43"/>
    </row>
    <row r="148" spans="1:7" x14ac:dyDescent="0.2">
      <c r="A148" s="43"/>
      <c r="B148" s="43"/>
      <c r="C148" s="43"/>
      <c r="D148" s="43"/>
      <c r="E148" s="43"/>
      <c r="F148" s="43"/>
      <c r="G148" s="43"/>
    </row>
    <row r="149" spans="1:7" x14ac:dyDescent="0.2">
      <c r="A149" s="43"/>
      <c r="B149" s="43"/>
      <c r="C149" s="43"/>
      <c r="D149" s="43"/>
      <c r="E149" s="43"/>
      <c r="F149" s="43"/>
      <c r="G149" s="43"/>
    </row>
    <row r="150" spans="1:7" x14ac:dyDescent="0.2">
      <c r="A150" s="43"/>
      <c r="B150" s="43"/>
      <c r="C150" s="43"/>
      <c r="D150" s="43"/>
      <c r="E150" s="43"/>
      <c r="F150" s="43"/>
      <c r="G150" s="43"/>
    </row>
    <row r="151" spans="1:7" x14ac:dyDescent="0.2">
      <c r="A151" s="43"/>
      <c r="B151" s="43"/>
      <c r="C151" s="43"/>
      <c r="D151" s="43"/>
      <c r="E151" s="43"/>
      <c r="F151" s="43"/>
      <c r="G151" s="43"/>
    </row>
    <row r="152" spans="1:7" x14ac:dyDescent="0.2">
      <c r="A152" s="43"/>
      <c r="B152" s="43"/>
      <c r="C152" s="43"/>
      <c r="D152" s="43"/>
      <c r="E152" s="43"/>
      <c r="F152" s="43"/>
      <c r="G152" s="43"/>
    </row>
    <row r="153" spans="1:7" x14ac:dyDescent="0.2">
      <c r="A153" s="43"/>
      <c r="B153" s="43"/>
      <c r="C153" s="43"/>
      <c r="D153" s="43"/>
      <c r="E153" s="43"/>
      <c r="F153" s="43"/>
      <c r="G153" s="43"/>
    </row>
    <row r="154" spans="1:7" x14ac:dyDescent="0.2">
      <c r="A154" s="43"/>
      <c r="B154" s="43"/>
      <c r="C154" s="43"/>
      <c r="D154" s="43"/>
      <c r="E154" s="43"/>
      <c r="F154" s="43"/>
      <c r="G154" s="43"/>
    </row>
    <row r="155" spans="1:7" x14ac:dyDescent="0.2">
      <c r="A155" s="43"/>
      <c r="B155" s="43"/>
      <c r="C155" s="43"/>
      <c r="D155" s="43"/>
      <c r="E155" s="43"/>
      <c r="F155" s="43"/>
      <c r="G155" s="43"/>
    </row>
    <row r="156" spans="1:7" x14ac:dyDescent="0.2">
      <c r="A156" s="43"/>
      <c r="B156" s="43"/>
      <c r="C156" s="43"/>
      <c r="D156" s="43"/>
      <c r="E156" s="43"/>
      <c r="F156" s="43"/>
      <c r="G156" s="43"/>
    </row>
    <row r="157" spans="1:7" x14ac:dyDescent="0.2">
      <c r="A157" s="43"/>
      <c r="B157" s="43"/>
      <c r="C157" s="43"/>
      <c r="D157" s="43"/>
      <c r="E157" s="43"/>
      <c r="F157" s="43"/>
      <c r="G157" s="43"/>
    </row>
    <row r="158" spans="1:7" x14ac:dyDescent="0.2">
      <c r="A158" s="43"/>
      <c r="B158" s="43"/>
      <c r="C158" s="43"/>
      <c r="D158" s="43"/>
      <c r="E158" s="43"/>
      <c r="F158" s="43"/>
      <c r="G158" s="43"/>
    </row>
    <row r="159" spans="1:7" x14ac:dyDescent="0.2">
      <c r="A159" s="43"/>
      <c r="B159" s="43"/>
      <c r="C159" s="43"/>
      <c r="D159" s="43"/>
      <c r="E159" s="43"/>
      <c r="F159" s="43"/>
      <c r="G159" s="43"/>
    </row>
    <row r="160" spans="1:7" x14ac:dyDescent="0.2">
      <c r="A160" s="43"/>
      <c r="B160" s="43"/>
      <c r="C160" s="43"/>
      <c r="D160" s="43"/>
      <c r="E160" s="43"/>
      <c r="F160" s="43"/>
      <c r="G160" s="43"/>
    </row>
    <row r="161" spans="1:7" x14ac:dyDescent="0.2">
      <c r="A161" s="43"/>
      <c r="B161" s="43"/>
      <c r="C161" s="43"/>
      <c r="D161" s="43"/>
      <c r="E161" s="43"/>
      <c r="F161" s="43"/>
      <c r="G161" s="43"/>
    </row>
    <row r="162" spans="1:7" x14ac:dyDescent="0.2">
      <c r="A162" s="43"/>
      <c r="B162" s="43"/>
      <c r="C162" s="43"/>
      <c r="D162" s="43"/>
      <c r="E162" s="43"/>
      <c r="F162" s="43"/>
      <c r="G162" s="43"/>
    </row>
    <row r="163" spans="1:7" x14ac:dyDescent="0.2">
      <c r="A163" s="43"/>
      <c r="B163" s="43"/>
      <c r="C163" s="43"/>
      <c r="D163" s="43"/>
      <c r="E163" s="43"/>
      <c r="F163" s="43"/>
      <c r="G163" s="43"/>
    </row>
    <row r="164" spans="1:7" x14ac:dyDescent="0.2">
      <c r="A164" s="43"/>
      <c r="B164" s="43"/>
      <c r="C164" s="43"/>
      <c r="D164" s="43"/>
      <c r="E164" s="43"/>
      <c r="F164" s="43"/>
      <c r="G164" s="43"/>
    </row>
    <row r="165" spans="1:7" x14ac:dyDescent="0.2">
      <c r="A165" s="43"/>
      <c r="B165" s="43"/>
      <c r="C165" s="43"/>
      <c r="D165" s="43"/>
      <c r="E165" s="43"/>
      <c r="F165" s="43"/>
      <c r="G165" s="43"/>
    </row>
    <row r="166" spans="1:7" x14ac:dyDescent="0.2">
      <c r="A166" s="43"/>
      <c r="B166" s="43"/>
      <c r="C166" s="43"/>
      <c r="D166" s="43"/>
      <c r="E166" s="43"/>
      <c r="F166" s="43"/>
      <c r="G166" s="43"/>
    </row>
    <row r="167" spans="1:7" x14ac:dyDescent="0.2">
      <c r="A167" s="43"/>
      <c r="B167" s="43"/>
      <c r="C167" s="43"/>
      <c r="D167" s="43"/>
      <c r="E167" s="43"/>
      <c r="F167" s="43"/>
      <c r="G167" s="43"/>
    </row>
    <row r="168" spans="1:7" x14ac:dyDescent="0.2">
      <c r="A168" s="43"/>
      <c r="B168" s="43"/>
      <c r="C168" s="43"/>
      <c r="D168" s="43"/>
      <c r="E168" s="43"/>
      <c r="F168" s="43"/>
      <c r="G168" s="43"/>
    </row>
    <row r="169" spans="1:7" x14ac:dyDescent="0.2">
      <c r="A169" s="43"/>
      <c r="B169" s="43"/>
      <c r="C169" s="43"/>
      <c r="D169" s="43"/>
      <c r="E169" s="43"/>
      <c r="F169" s="43"/>
      <c r="G169" s="43"/>
    </row>
    <row r="170" spans="1:7" x14ac:dyDescent="0.2">
      <c r="A170" s="43"/>
      <c r="B170" s="43"/>
      <c r="C170" s="43"/>
      <c r="D170" s="43"/>
      <c r="E170" s="43"/>
      <c r="F170" s="43"/>
      <c r="G170" s="43"/>
    </row>
    <row r="171" spans="1:7" x14ac:dyDescent="0.2">
      <c r="A171" s="43"/>
      <c r="B171" s="43"/>
      <c r="C171" s="43"/>
      <c r="D171" s="43"/>
      <c r="E171" s="43"/>
      <c r="F171" s="43"/>
      <c r="G171" s="43"/>
    </row>
    <row r="172" spans="1:7" x14ac:dyDescent="0.2">
      <c r="A172" s="43"/>
      <c r="B172" s="43"/>
      <c r="C172" s="43"/>
      <c r="D172" s="43"/>
      <c r="E172" s="43"/>
      <c r="F172" s="43"/>
      <c r="G172" s="43"/>
    </row>
    <row r="173" spans="1:7" x14ac:dyDescent="0.2">
      <c r="A173" s="43"/>
      <c r="B173" s="43"/>
      <c r="C173" s="43"/>
      <c r="D173" s="43"/>
      <c r="E173" s="43"/>
      <c r="F173" s="43"/>
      <c r="G173" s="43"/>
    </row>
    <row r="174" spans="1:7" x14ac:dyDescent="0.2">
      <c r="A174" s="43"/>
      <c r="B174" s="43"/>
      <c r="C174" s="43"/>
      <c r="D174" s="43"/>
      <c r="E174" s="43"/>
      <c r="F174" s="43"/>
      <c r="G174" s="43"/>
    </row>
  </sheetData>
  <mergeCells count="18">
    <mergeCell ref="A1:G1"/>
    <mergeCell ref="A3:G3"/>
    <mergeCell ref="A4:G4"/>
    <mergeCell ref="A7:G7"/>
    <mergeCell ref="A10:G10"/>
    <mergeCell ref="A29:G29"/>
    <mergeCell ref="A40:B40"/>
    <mergeCell ref="B24:C24"/>
    <mergeCell ref="A28:G28"/>
    <mergeCell ref="A8:G8"/>
    <mergeCell ref="A11:G11"/>
    <mergeCell ref="A14:C14"/>
    <mergeCell ref="A16:C16"/>
    <mergeCell ref="B17:C17"/>
    <mergeCell ref="B18:D18"/>
    <mergeCell ref="A20:B20"/>
    <mergeCell ref="B22:C22"/>
    <mergeCell ref="B23:C23"/>
  </mergeCells>
  <hyperlinks>
    <hyperlink ref="B18" r:id="rId1"/>
    <hyperlink ref="B25" r:id="rId2" display="www.statistik-nord.de"/>
    <hyperlink ref="B26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3/18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53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3.875" style="5" customWidth="1"/>
    <col min="2" max="2" width="7.25" customWidth="1"/>
    <col min="3" max="3" width="7.875" customWidth="1"/>
    <col min="4" max="4" width="8.25" customWidth="1"/>
    <col min="5" max="6" width="7.25" customWidth="1"/>
    <col min="7" max="7" width="10" customWidth="1"/>
    <col min="8" max="26" width="1.25" customWidth="1"/>
  </cols>
  <sheetData>
    <row r="1" spans="1:7" x14ac:dyDescent="0.2">
      <c r="A1" s="110" t="s">
        <v>156</v>
      </c>
      <c r="B1" s="110"/>
      <c r="C1" s="110"/>
      <c r="D1" s="110"/>
      <c r="E1" s="110"/>
      <c r="F1" s="110"/>
      <c r="G1" s="110"/>
    </row>
    <row r="3" spans="1:7" s="9" customFormat="1" ht="26.25" customHeight="1" x14ac:dyDescent="0.2">
      <c r="A3" s="118" t="s">
        <v>134</v>
      </c>
      <c r="B3" s="79" t="s">
        <v>118</v>
      </c>
      <c r="C3" s="79" t="s">
        <v>119</v>
      </c>
      <c r="D3" s="79" t="s">
        <v>120</v>
      </c>
      <c r="E3" s="113" t="s">
        <v>166</v>
      </c>
      <c r="F3" s="114"/>
      <c r="G3" s="115"/>
    </row>
    <row r="4" spans="1:7" s="9" customFormat="1" ht="18" customHeight="1" x14ac:dyDescent="0.2">
      <c r="A4" s="119"/>
      <c r="B4" s="111" t="s">
        <v>167</v>
      </c>
      <c r="C4" s="112"/>
      <c r="D4" s="112"/>
      <c r="E4" s="33" t="s">
        <v>167</v>
      </c>
      <c r="F4" s="33" t="s">
        <v>182</v>
      </c>
      <c r="G4" s="116" t="s">
        <v>157</v>
      </c>
    </row>
    <row r="5" spans="1:7" s="9" customFormat="1" ht="17.25" customHeight="1" x14ac:dyDescent="0.2">
      <c r="A5" s="120"/>
      <c r="B5" s="111" t="s">
        <v>128</v>
      </c>
      <c r="C5" s="112"/>
      <c r="D5" s="112"/>
      <c r="E5" s="112"/>
      <c r="F5" s="112"/>
      <c r="G5" s="117"/>
    </row>
    <row r="6" spans="1:7" s="9" customFormat="1" ht="18.75" customHeight="1" x14ac:dyDescent="0.2">
      <c r="A6" s="35" t="s">
        <v>22</v>
      </c>
      <c r="B6" s="80">
        <v>124.60026999999999</v>
      </c>
      <c r="C6" s="80">
        <v>143.26147700000001</v>
      </c>
      <c r="D6" s="80">
        <v>124.916927</v>
      </c>
      <c r="E6" s="80">
        <v>1218.3721190000001</v>
      </c>
      <c r="F6" s="80">
        <v>1350.0716339999999</v>
      </c>
      <c r="G6" s="81">
        <f>IF(AND(F6&gt;0,E6&gt;0),(E6/F6%)-100,"x  ")</f>
        <v>-9.7550020075453148</v>
      </c>
    </row>
    <row r="7" spans="1:7" s="9" customFormat="1" ht="12" x14ac:dyDescent="0.2">
      <c r="A7" s="44" t="s">
        <v>23</v>
      </c>
    </row>
    <row r="8" spans="1:7" s="9" customFormat="1" ht="12" x14ac:dyDescent="0.2">
      <c r="A8" s="45" t="s">
        <v>24</v>
      </c>
      <c r="B8" s="80">
        <v>8.7432999999999997E-2</v>
      </c>
      <c r="C8" s="80">
        <v>1.4200000000000001E-2</v>
      </c>
      <c r="D8" s="80">
        <v>4.5699999999999998E-2</v>
      </c>
      <c r="E8" s="80">
        <v>1.1991480000000001</v>
      </c>
      <c r="F8" s="80">
        <v>1.005606</v>
      </c>
      <c r="G8" s="81">
        <f>IF(AND(F8&gt;0,E8&gt;0),(E8/F8%)-100,"x  ")</f>
        <v>19.246305212976068</v>
      </c>
    </row>
    <row r="9" spans="1:7" s="9" customFormat="1" ht="12" x14ac:dyDescent="0.2">
      <c r="A9" s="45" t="s">
        <v>25</v>
      </c>
      <c r="B9" s="80">
        <v>15.720178000000001</v>
      </c>
      <c r="C9" s="80">
        <v>19.818266999999999</v>
      </c>
      <c r="D9" s="80">
        <v>15.875378</v>
      </c>
      <c r="E9" s="80">
        <v>139.696369</v>
      </c>
      <c r="F9" s="80">
        <v>163.05990199999999</v>
      </c>
      <c r="G9" s="81">
        <f>IF(AND(F9&gt;0,E9&gt;0),(E9/F9%)-100,"x  ")</f>
        <v>-14.328190262250985</v>
      </c>
    </row>
    <row r="10" spans="1:7" s="9" customFormat="1" ht="12" x14ac:dyDescent="0.2">
      <c r="A10" s="45" t="s">
        <v>26</v>
      </c>
      <c r="B10" s="80">
        <v>97.533806999999996</v>
      </c>
      <c r="C10" s="80">
        <v>113.834346</v>
      </c>
      <c r="D10" s="80">
        <v>99.472071</v>
      </c>
      <c r="E10" s="80">
        <v>982.23596399999997</v>
      </c>
      <c r="F10" s="80">
        <v>1080.8521900000001</v>
      </c>
      <c r="G10" s="81">
        <f>IF(AND(F10&gt;0,E10&gt;0),(E10/F10%)-100,"x  ")</f>
        <v>-9.1239326628000867</v>
      </c>
    </row>
    <row r="11" spans="1:7" s="9" customFormat="1" ht="12" x14ac:dyDescent="0.2">
      <c r="A11" s="37" t="s">
        <v>29</v>
      </c>
    </row>
    <row r="12" spans="1:7" s="9" customFormat="1" ht="12" x14ac:dyDescent="0.2">
      <c r="A12" s="37" t="s">
        <v>30</v>
      </c>
      <c r="B12" s="80">
        <v>3.6760100000000002</v>
      </c>
      <c r="C12" s="80">
        <v>6.611745</v>
      </c>
      <c r="D12" s="80">
        <v>6.2436369999999997</v>
      </c>
      <c r="E12" s="80">
        <v>127.76389899999999</v>
      </c>
      <c r="F12" s="80">
        <v>253.454813</v>
      </c>
      <c r="G12" s="81">
        <f>IF(AND(F12&gt;0,E12&gt;0),(E12/F12%)-100,"x  ")</f>
        <v>-49.591054323359806</v>
      </c>
    </row>
    <row r="13" spans="1:7" s="9" customFormat="1" ht="12" x14ac:dyDescent="0.2">
      <c r="A13" s="46" t="s">
        <v>28</v>
      </c>
      <c r="B13" s="80">
        <v>32.468998999999997</v>
      </c>
      <c r="C13" s="80">
        <v>38.063588000000003</v>
      </c>
      <c r="D13" s="80">
        <v>32.113869999999999</v>
      </c>
      <c r="E13" s="80">
        <v>287.78832799999998</v>
      </c>
      <c r="F13" s="80">
        <v>225.122658</v>
      </c>
      <c r="G13" s="81">
        <f>IF(AND(F13&gt;0,E13&gt;0),(E13/F13%)-100,"x  ")</f>
        <v>27.836234058679239</v>
      </c>
    </row>
    <row r="14" spans="1:7" s="9" customFormat="1" ht="12" x14ac:dyDescent="0.2">
      <c r="A14" s="47" t="s">
        <v>27</v>
      </c>
      <c r="B14" s="80">
        <v>11.258851999999999</v>
      </c>
      <c r="C14" s="80">
        <v>9.5946639999999999</v>
      </c>
      <c r="D14" s="80">
        <v>9.5237780000000001</v>
      </c>
      <c r="E14" s="80">
        <v>95.240638000000004</v>
      </c>
      <c r="F14" s="80">
        <v>105.153936</v>
      </c>
      <c r="G14" s="81">
        <f>IF(AND(F14&gt;0,E14&gt;0),(E14/F14%)-100,"x  ")</f>
        <v>-9.4274150612869079</v>
      </c>
    </row>
    <row r="15" spans="1:7" s="9" customFormat="1" ht="12" x14ac:dyDescent="0.2">
      <c r="A15" s="38"/>
    </row>
    <row r="16" spans="1:7" s="9" customFormat="1" ht="12" x14ac:dyDescent="0.2">
      <c r="A16" s="35" t="s">
        <v>31</v>
      </c>
      <c r="B16" s="80">
        <v>4072.7761970000001</v>
      </c>
      <c r="C16" s="80">
        <v>3301.8703230000001</v>
      </c>
      <c r="D16" s="80">
        <v>4480.2845049999996</v>
      </c>
      <c r="E16" s="80">
        <v>33931.582845999998</v>
      </c>
      <c r="F16" s="80">
        <v>36890.536869000003</v>
      </c>
      <c r="G16" s="81">
        <f>IF(AND(F16&gt;0,E16&gt;0),(E16/F16%)-100,"x  ")</f>
        <v>-8.0209025786406727</v>
      </c>
    </row>
    <row r="17" spans="1:7" s="9" customFormat="1" ht="12" x14ac:dyDescent="0.2">
      <c r="A17" s="48" t="s">
        <v>23</v>
      </c>
    </row>
    <row r="18" spans="1:7" s="9" customFormat="1" ht="12" x14ac:dyDescent="0.2">
      <c r="A18" s="47" t="s">
        <v>32</v>
      </c>
      <c r="B18" s="80">
        <v>10.862920000000001</v>
      </c>
      <c r="C18" s="80">
        <v>7.9485469999999996</v>
      </c>
      <c r="D18" s="80">
        <v>7.7446349999999997</v>
      </c>
      <c r="E18" s="80">
        <v>82.814499999999995</v>
      </c>
      <c r="F18" s="80">
        <v>108.806809</v>
      </c>
      <c r="G18" s="81">
        <f>IF(AND(F18&gt;0,E18&gt;0),(E18/F18%)-100,"x  ")</f>
        <v>-23.888494882705359</v>
      </c>
    </row>
    <row r="19" spans="1:7" s="9" customFormat="1" ht="12" x14ac:dyDescent="0.2">
      <c r="A19" s="47" t="s">
        <v>33</v>
      </c>
      <c r="B19" s="80">
        <v>630.98508600000002</v>
      </c>
      <c r="C19" s="80">
        <v>633.17001500000003</v>
      </c>
      <c r="D19" s="80">
        <v>665.72168299999998</v>
      </c>
      <c r="E19" s="80">
        <v>5382.1715199999999</v>
      </c>
      <c r="F19" s="80">
        <v>4318.4461250000004</v>
      </c>
      <c r="G19" s="81">
        <f>IF(AND(F19&gt;0,E19&gt;0),(E19/F19%)-100,"x  ")</f>
        <v>24.632133045309189</v>
      </c>
    </row>
    <row r="20" spans="1:7" s="9" customFormat="1" ht="12" x14ac:dyDescent="0.2">
      <c r="A20" s="37" t="s">
        <v>34</v>
      </c>
    </row>
    <row r="21" spans="1:7" s="9" customFormat="1" ht="12" x14ac:dyDescent="0.2">
      <c r="A21" s="37" t="s">
        <v>35</v>
      </c>
      <c r="B21" s="80">
        <v>5.1671839999999998</v>
      </c>
      <c r="C21" s="80">
        <v>3.822654</v>
      </c>
      <c r="D21" s="80">
        <v>2.915397</v>
      </c>
      <c r="E21" s="80">
        <v>41.902222000000002</v>
      </c>
      <c r="F21" s="80">
        <v>38.403523999999997</v>
      </c>
      <c r="G21" s="81">
        <f>IF(AND(F21&gt;0,E21&gt;0),(E21/F21%)-100,"x  ")</f>
        <v>9.1103566433122154</v>
      </c>
    </row>
    <row r="22" spans="1:7" s="9" customFormat="1" ht="12" x14ac:dyDescent="0.2">
      <c r="A22" s="37" t="s">
        <v>36</v>
      </c>
      <c r="B22" s="80">
        <v>30.769887000000001</v>
      </c>
      <c r="C22" s="80">
        <v>30.604274</v>
      </c>
      <c r="D22" s="80">
        <v>32.798732000000001</v>
      </c>
      <c r="E22" s="80">
        <v>323.36915499999998</v>
      </c>
      <c r="F22" s="80">
        <v>346.894543</v>
      </c>
      <c r="G22" s="81">
        <f>IF(AND(F22&gt;0,E22&gt;0),(E22/F22%)-100,"x  ")</f>
        <v>-6.7817117549756318</v>
      </c>
    </row>
    <row r="23" spans="1:7" s="9" customFormat="1" ht="12" x14ac:dyDescent="0.2">
      <c r="A23" s="37" t="s">
        <v>38</v>
      </c>
      <c r="B23" s="80">
        <v>18.646836</v>
      </c>
      <c r="C23" s="80">
        <v>21.285035000000001</v>
      </c>
      <c r="D23" s="80">
        <v>20.854562000000001</v>
      </c>
      <c r="E23" s="80">
        <v>185.23165700000001</v>
      </c>
      <c r="F23" s="80">
        <v>197.47866300000001</v>
      </c>
      <c r="G23" s="81">
        <f>IF(AND(F23&gt;0,E23&gt;0),(E23/F23%)-100,"x  ")</f>
        <v>-6.2016856980645088</v>
      </c>
    </row>
    <row r="24" spans="1:7" s="9" customFormat="1" ht="12" x14ac:dyDescent="0.2">
      <c r="A24" s="37" t="s">
        <v>37</v>
      </c>
      <c r="B24" s="80">
        <v>360.30619999999999</v>
      </c>
      <c r="C24" s="80">
        <v>361.89328599999999</v>
      </c>
      <c r="D24" s="80">
        <v>353.82581299999998</v>
      </c>
      <c r="E24" s="80">
        <v>2913.024692</v>
      </c>
      <c r="F24" s="80">
        <v>1759.710323</v>
      </c>
      <c r="G24" s="81">
        <f>IF(AND(F24&gt;0,E24&gt;0),(E24/F24%)-100,"x  ")</f>
        <v>65.540012689918143</v>
      </c>
    </row>
    <row r="25" spans="1:7" s="9" customFormat="1" ht="12" x14ac:dyDescent="0.2">
      <c r="A25" s="48" t="s">
        <v>39</v>
      </c>
      <c r="B25" s="80">
        <v>3430.928191</v>
      </c>
      <c r="C25" s="80">
        <v>2660.751761</v>
      </c>
      <c r="D25" s="80">
        <v>3806.8181869999999</v>
      </c>
      <c r="E25" s="80">
        <v>28466.596826000001</v>
      </c>
      <c r="F25" s="80">
        <v>32463.283934999999</v>
      </c>
      <c r="G25" s="81">
        <f>IF(AND(F25&gt;0,E25&gt;0),(E25/F25%)-100,"x  ")</f>
        <v>-12.311407302484895</v>
      </c>
    </row>
    <row r="26" spans="1:7" s="9" customFormat="1" ht="12" x14ac:dyDescent="0.2">
      <c r="A26" s="39" t="s">
        <v>23</v>
      </c>
    </row>
    <row r="27" spans="1:7" s="9" customFormat="1" ht="12" x14ac:dyDescent="0.2">
      <c r="A27" s="37" t="s">
        <v>40</v>
      </c>
      <c r="B27" s="80">
        <v>198.57253900000001</v>
      </c>
      <c r="C27" s="80">
        <v>220.80666600000001</v>
      </c>
      <c r="D27" s="80">
        <v>186.658232</v>
      </c>
      <c r="E27" s="80">
        <v>1814.167228</v>
      </c>
      <c r="F27" s="80">
        <v>1863.012097</v>
      </c>
      <c r="G27" s="81">
        <f>IF(AND(F27&gt;0,E27&gt;0),(E27/F27%)-100,"x  ")</f>
        <v>-2.6218224282415861</v>
      </c>
    </row>
    <row r="28" spans="1:7" s="9" customFormat="1" ht="12" x14ac:dyDescent="0.2">
      <c r="A28" s="49" t="s">
        <v>34</v>
      </c>
    </row>
    <row r="29" spans="1:7" s="9" customFormat="1" ht="12" x14ac:dyDescent="0.2">
      <c r="A29" s="50" t="s">
        <v>41</v>
      </c>
      <c r="B29" s="80">
        <v>23.580898999999999</v>
      </c>
      <c r="C29" s="80">
        <v>22.537690999999999</v>
      </c>
      <c r="D29" s="80">
        <v>22.098905999999999</v>
      </c>
      <c r="E29" s="80">
        <v>216.57132799999999</v>
      </c>
      <c r="F29" s="80">
        <v>225.296694</v>
      </c>
      <c r="G29" s="81">
        <f>IF(AND(F29&gt;0,E29&gt;0),(E29/F29%)-100,"x  ")</f>
        <v>-3.8728335711841311</v>
      </c>
    </row>
    <row r="30" spans="1:7" s="9" customFormat="1" ht="12" x14ac:dyDescent="0.2">
      <c r="A30" s="50" t="s">
        <v>43</v>
      </c>
      <c r="B30" s="80">
        <v>41.883457</v>
      </c>
      <c r="C30" s="80">
        <v>47.018740000000001</v>
      </c>
      <c r="D30" s="80">
        <v>40.141997000000003</v>
      </c>
      <c r="E30" s="80">
        <v>374.56520599999999</v>
      </c>
      <c r="F30" s="80">
        <v>381.02731799999998</v>
      </c>
      <c r="G30" s="81">
        <f>IF(AND(F30&gt;0,E30&gt;0),(E30/F30%)-100,"x  ")</f>
        <v>-1.6959707860106761</v>
      </c>
    </row>
    <row r="31" spans="1:7" s="9" customFormat="1" ht="12" x14ac:dyDescent="0.2">
      <c r="A31" s="50" t="s">
        <v>42</v>
      </c>
      <c r="B31" s="80">
        <v>57.793028999999997</v>
      </c>
      <c r="C31" s="80">
        <v>65.448232000000004</v>
      </c>
      <c r="D31" s="80">
        <v>51.121653000000002</v>
      </c>
      <c r="E31" s="80">
        <v>514.86114799999996</v>
      </c>
      <c r="F31" s="80">
        <v>456.68876499999999</v>
      </c>
      <c r="G31" s="81">
        <f>IF(AND(F31&gt;0,E31&gt;0),(E31/F31%)-100,"x  ")</f>
        <v>12.737861637564038</v>
      </c>
    </row>
    <row r="32" spans="1:7" s="9" customFormat="1" ht="12" x14ac:dyDescent="0.2">
      <c r="A32" s="39" t="s">
        <v>44</v>
      </c>
      <c r="B32" s="80">
        <v>3232.3556520000002</v>
      </c>
      <c r="C32" s="80">
        <v>2439.945095</v>
      </c>
      <c r="D32" s="80">
        <v>3620.1599550000001</v>
      </c>
      <c r="E32" s="80">
        <v>26652.429597999999</v>
      </c>
      <c r="F32" s="80">
        <v>30600.271838000001</v>
      </c>
      <c r="G32" s="81">
        <f>IF(AND(F32&gt;0,E32&gt;0),(E32/F32%)-100,"x  ")</f>
        <v>-12.901330618564955</v>
      </c>
    </row>
    <row r="33" spans="1:7" s="9" customFormat="1" ht="12" customHeight="1" x14ac:dyDescent="0.2">
      <c r="A33" s="49" t="s">
        <v>34</v>
      </c>
    </row>
    <row r="34" spans="1:7" s="9" customFormat="1" ht="12" x14ac:dyDescent="0.2">
      <c r="A34" s="50" t="s">
        <v>45</v>
      </c>
      <c r="B34" s="80">
        <v>12.597652</v>
      </c>
      <c r="C34" s="80">
        <v>13.616661000000001</v>
      </c>
      <c r="D34" s="80">
        <v>15.060153</v>
      </c>
      <c r="E34" s="80">
        <v>107.229958</v>
      </c>
      <c r="F34" s="80">
        <v>100.553488</v>
      </c>
      <c r="G34" s="81">
        <f>IF(AND(F34&gt;0,E34&gt;0),(E34/F34%)-100,"x  ")</f>
        <v>6.6397199468605237</v>
      </c>
    </row>
    <row r="35" spans="1:7" s="9" customFormat="1" ht="12" x14ac:dyDescent="0.2">
      <c r="A35" s="50" t="s">
        <v>46</v>
      </c>
      <c r="B35" s="80">
        <v>14.593762</v>
      </c>
      <c r="C35" s="80">
        <v>12.478035</v>
      </c>
      <c r="D35" s="80">
        <v>14.232672000000001</v>
      </c>
      <c r="E35" s="80">
        <v>132.16501199999999</v>
      </c>
      <c r="F35" s="80">
        <v>145.554801</v>
      </c>
      <c r="G35" s="81">
        <f>IF(AND(F35&gt;0,E35&gt;0),(E35/F35%)-100,"x  ")</f>
        <v>-9.199139367446918</v>
      </c>
    </row>
    <row r="36" spans="1:7" s="9" customFormat="1" ht="12" x14ac:dyDescent="0.2">
      <c r="A36" s="50" t="s">
        <v>47</v>
      </c>
      <c r="B36" s="80">
        <v>17.031745999999998</v>
      </c>
      <c r="C36" s="80">
        <v>17.387456</v>
      </c>
      <c r="D36" s="80">
        <v>18.085417</v>
      </c>
      <c r="E36" s="80">
        <v>166.73621</v>
      </c>
      <c r="F36" s="80">
        <v>207.99658700000001</v>
      </c>
      <c r="G36" s="81">
        <f>IF(AND(F36&gt;0,E36&gt;0),(E36/F36%)-100,"x  ")</f>
        <v>-19.837045210746666</v>
      </c>
    </row>
    <row r="37" spans="1:7" s="9" customFormat="1" ht="12" x14ac:dyDescent="0.2">
      <c r="A37" s="50" t="s">
        <v>48</v>
      </c>
      <c r="B37" s="80">
        <v>166.166304</v>
      </c>
      <c r="C37" s="80">
        <v>171.53310099999999</v>
      </c>
      <c r="D37" s="80">
        <v>226.33175900000001</v>
      </c>
      <c r="E37" s="80">
        <v>1584.602666</v>
      </c>
      <c r="F37" s="80">
        <v>2020.953215</v>
      </c>
      <c r="G37" s="81">
        <f>IF(AND(F37&gt;0,E37&gt;0),(E37/F37%)-100,"x  ")</f>
        <v>-21.591323626954917</v>
      </c>
    </row>
    <row r="38" spans="1:7" s="9" customFormat="1" ht="12" x14ac:dyDescent="0.2">
      <c r="A38" s="50" t="s">
        <v>49</v>
      </c>
      <c r="B38" s="80">
        <v>43.932819000000002</v>
      </c>
      <c r="C38" s="80">
        <v>45.279831999999999</v>
      </c>
      <c r="D38" s="80">
        <v>78.439119000000005</v>
      </c>
      <c r="E38" s="80">
        <v>432.13320399999998</v>
      </c>
      <c r="F38" s="80">
        <v>724.16111899999999</v>
      </c>
      <c r="G38" s="81">
        <f>IF(AND(F38&gt;0,E38&gt;0),(E38/F38%)-100,"x  ")</f>
        <v>-40.326373142383524</v>
      </c>
    </row>
    <row r="39" spans="1:7" s="9" customFormat="1" ht="12" x14ac:dyDescent="0.2">
      <c r="A39" s="50" t="s">
        <v>50</v>
      </c>
    </row>
    <row r="40" spans="1:7" s="9" customFormat="1" ht="12" x14ac:dyDescent="0.2">
      <c r="A40" s="50" t="s">
        <v>51</v>
      </c>
      <c r="B40" s="80">
        <v>33.588659999999997</v>
      </c>
      <c r="C40" s="80">
        <v>27.898050999999999</v>
      </c>
      <c r="D40" s="80">
        <v>63.722755999999997</v>
      </c>
      <c r="E40" s="80">
        <v>316.03928200000001</v>
      </c>
      <c r="F40" s="80">
        <v>702.28503499999999</v>
      </c>
      <c r="G40" s="81">
        <f t="shared" ref="G40:G45" si="0">IF(AND(F40&gt;0,E40&gt;0),(E40/F40%)-100,"x  ")</f>
        <v>-54.99843137053319</v>
      </c>
    </row>
    <row r="41" spans="1:7" s="9" customFormat="1" ht="12" x14ac:dyDescent="0.2">
      <c r="A41" s="50" t="s">
        <v>52</v>
      </c>
      <c r="B41" s="80">
        <v>41.125363</v>
      </c>
      <c r="C41" s="80">
        <v>44.001918000000003</v>
      </c>
      <c r="D41" s="80">
        <v>39.215395000000001</v>
      </c>
      <c r="E41" s="80">
        <v>398.26239399999997</v>
      </c>
      <c r="F41" s="80">
        <v>415.29928699999999</v>
      </c>
      <c r="G41" s="81">
        <f t="shared" si="0"/>
        <v>-4.1023169394461405</v>
      </c>
    </row>
    <row r="42" spans="1:7" s="9" customFormat="1" ht="12" x14ac:dyDescent="0.2">
      <c r="A42" s="50" t="s">
        <v>53</v>
      </c>
      <c r="B42" s="80">
        <v>18.681835</v>
      </c>
      <c r="C42" s="80">
        <v>18.998441</v>
      </c>
      <c r="D42" s="80">
        <v>19.50141</v>
      </c>
      <c r="E42" s="80">
        <v>179.02980400000001</v>
      </c>
      <c r="F42" s="80">
        <v>189.32009400000001</v>
      </c>
      <c r="G42" s="81">
        <f t="shared" si="0"/>
        <v>-5.4353923994988094</v>
      </c>
    </row>
    <row r="43" spans="1:7" s="9" customFormat="1" ht="12" x14ac:dyDescent="0.2">
      <c r="A43" s="50" t="s">
        <v>54</v>
      </c>
      <c r="B43" s="80">
        <v>310.02843799999999</v>
      </c>
      <c r="C43" s="80">
        <v>40.479593000000001</v>
      </c>
      <c r="D43" s="80">
        <v>50.319195999999998</v>
      </c>
      <c r="E43" s="80">
        <v>592.36886300000003</v>
      </c>
      <c r="F43" s="80">
        <v>337.36917199999999</v>
      </c>
      <c r="G43" s="81">
        <f t="shared" si="0"/>
        <v>75.584763565771226</v>
      </c>
    </row>
    <row r="44" spans="1:7" s="9" customFormat="1" ht="12" x14ac:dyDescent="0.2">
      <c r="A44" s="50" t="s">
        <v>55</v>
      </c>
      <c r="B44" s="80">
        <v>2201.8322509999998</v>
      </c>
      <c r="C44" s="80">
        <v>1598.0798050000001</v>
      </c>
      <c r="D44" s="80">
        <v>2698.7983370000002</v>
      </c>
      <c r="E44" s="80">
        <v>19146.767399</v>
      </c>
      <c r="F44" s="80">
        <v>21944.582278999998</v>
      </c>
      <c r="G44" s="81">
        <f t="shared" si="0"/>
        <v>-12.749456081820185</v>
      </c>
    </row>
    <row r="45" spans="1:7" s="9" customFormat="1" ht="12" x14ac:dyDescent="0.2">
      <c r="A45" s="50" t="s">
        <v>56</v>
      </c>
      <c r="B45" s="80">
        <v>104.012912</v>
      </c>
      <c r="C45" s="80">
        <v>100.31070200000001</v>
      </c>
      <c r="D45" s="80">
        <v>97.513137</v>
      </c>
      <c r="E45" s="80">
        <v>949.31442300000003</v>
      </c>
      <c r="F45" s="80">
        <v>888.37048800000002</v>
      </c>
      <c r="G45" s="81">
        <f t="shared" si="0"/>
        <v>6.8601935592439531</v>
      </c>
    </row>
    <row r="46" spans="1:7" s="9" customFormat="1" ht="12" x14ac:dyDescent="0.2">
      <c r="A46" s="36"/>
    </row>
    <row r="47" spans="1:7" s="9" customFormat="1" ht="12" x14ac:dyDescent="0.2">
      <c r="A47" s="40" t="s">
        <v>162</v>
      </c>
      <c r="B47" s="80">
        <v>75.476445999999996</v>
      </c>
      <c r="C47" s="80">
        <v>69.271568000000002</v>
      </c>
      <c r="D47" s="80">
        <v>75.430485000000004</v>
      </c>
      <c r="E47" s="80">
        <v>680.70857999999998</v>
      </c>
      <c r="F47" s="80">
        <v>218.58459300000001</v>
      </c>
      <c r="G47" s="81">
        <f>IF(AND(F47&gt;0,E47&gt;0),(E47/F47%)-100,"x  ")</f>
        <v>211.41654160410104</v>
      </c>
    </row>
    <row r="48" spans="1:7" x14ac:dyDescent="0.2">
      <c r="A48" s="38"/>
      <c r="B48" s="9"/>
      <c r="C48" s="9"/>
      <c r="D48" s="9"/>
      <c r="E48" s="9"/>
      <c r="F48" s="9"/>
      <c r="G48" s="9"/>
    </row>
    <row r="49" spans="1:7" x14ac:dyDescent="0.2">
      <c r="A49" s="41" t="s">
        <v>57</v>
      </c>
      <c r="B49" s="82">
        <v>4272.8529129999997</v>
      </c>
      <c r="C49" s="83">
        <v>3514.4033679999998</v>
      </c>
      <c r="D49" s="83">
        <v>4680.6319169999997</v>
      </c>
      <c r="E49" s="83">
        <v>35830.663545000003</v>
      </c>
      <c r="F49" s="83">
        <v>38459.193096000003</v>
      </c>
      <c r="G49" s="84">
        <f>IF(AND(F49&gt;0,E49&gt;0),(E49/F49%)-100,"x  ")</f>
        <v>-6.834593602727935</v>
      </c>
    </row>
    <row r="50" spans="1:7" ht="12" customHeight="1" x14ac:dyDescent="0.2"/>
    <row r="51" spans="1:7" x14ac:dyDescent="0.2">
      <c r="A51" s="32" t="s">
        <v>155</v>
      </c>
    </row>
    <row r="52" spans="1:7" x14ac:dyDescent="0.2">
      <c r="A52" s="31" t="s">
        <v>132</v>
      </c>
      <c r="B52" s="31"/>
      <c r="C52" s="31"/>
      <c r="D52" s="31"/>
      <c r="E52" s="31"/>
      <c r="F52" s="31"/>
      <c r="G52" s="31"/>
    </row>
    <row r="53" spans="1:7" x14ac:dyDescent="0.2">
      <c r="A53" s="109" t="s">
        <v>133</v>
      </c>
      <c r="B53" s="109"/>
      <c r="C53" s="109"/>
      <c r="D53" s="109"/>
      <c r="E53" s="109"/>
      <c r="F53" s="109"/>
      <c r="G53" s="109"/>
    </row>
  </sheetData>
  <mergeCells count="7">
    <mergeCell ref="A53:G53"/>
    <mergeCell ref="A1:G1"/>
    <mergeCell ref="B4:D4"/>
    <mergeCell ref="B5:F5"/>
    <mergeCell ref="E3:G3"/>
    <mergeCell ref="G4:G5"/>
    <mergeCell ref="A3:A5"/>
  </mergeCells>
  <conditionalFormatting sqref="A6:G49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3/18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G79"/>
  <sheetViews>
    <sheetView view="pageLayout" zoomScaleNormal="100" zoomScaleSheetLayoutView="100" workbookViewId="0">
      <selection sqref="A1:G1"/>
    </sheetView>
  </sheetViews>
  <sheetFormatPr baseColWidth="10" defaultRowHeight="14.25" x14ac:dyDescent="0.2"/>
  <cols>
    <col min="1" max="1" width="24.625" customWidth="1"/>
    <col min="2" max="4" width="9.625" customWidth="1"/>
    <col min="5" max="6" width="9.25" customWidth="1"/>
    <col min="7" max="7" width="11.125" customWidth="1"/>
    <col min="8" max="26" width="1" customWidth="1"/>
  </cols>
  <sheetData>
    <row r="1" spans="1:7" x14ac:dyDescent="0.2">
      <c r="A1" s="129" t="s">
        <v>159</v>
      </c>
      <c r="B1" s="139"/>
      <c r="C1" s="139"/>
      <c r="D1" s="139"/>
      <c r="E1" s="139"/>
      <c r="F1" s="139"/>
      <c r="G1" s="139"/>
    </row>
    <row r="2" spans="1:7" ht="14.25" customHeight="1" x14ac:dyDescent="0.2">
      <c r="A2" s="51"/>
      <c r="B2" s="52"/>
      <c r="C2" s="52"/>
      <c r="D2" s="52"/>
      <c r="E2" s="52"/>
      <c r="F2" s="52"/>
      <c r="G2" s="52"/>
    </row>
    <row r="3" spans="1:7" x14ac:dyDescent="0.2">
      <c r="A3" s="121" t="s">
        <v>58</v>
      </c>
      <c r="B3" s="85" t="s">
        <v>118</v>
      </c>
      <c r="C3" s="85" t="s">
        <v>119</v>
      </c>
      <c r="D3" s="85" t="s">
        <v>120</v>
      </c>
      <c r="E3" s="125" t="s">
        <v>166</v>
      </c>
      <c r="F3" s="125"/>
      <c r="G3" s="126"/>
    </row>
    <row r="4" spans="1:7" ht="24" customHeight="1" x14ac:dyDescent="0.2">
      <c r="A4" s="122"/>
      <c r="B4" s="112" t="s">
        <v>168</v>
      </c>
      <c r="C4" s="112"/>
      <c r="D4" s="112"/>
      <c r="E4" s="77" t="s">
        <v>168</v>
      </c>
      <c r="F4" s="77" t="s">
        <v>183</v>
      </c>
      <c r="G4" s="127" t="s">
        <v>154</v>
      </c>
    </row>
    <row r="5" spans="1:7" ht="17.25" customHeight="1" x14ac:dyDescent="0.2">
      <c r="A5" s="123"/>
      <c r="B5" s="112" t="s">
        <v>128</v>
      </c>
      <c r="C5" s="124"/>
      <c r="D5" s="124"/>
      <c r="E5" s="124"/>
      <c r="F5" s="124"/>
      <c r="G5" s="128"/>
    </row>
    <row r="6" spans="1:7" x14ac:dyDescent="0.2">
      <c r="A6" s="34"/>
      <c r="B6" s="9"/>
      <c r="C6" s="9"/>
      <c r="D6" s="9"/>
      <c r="E6" s="9"/>
      <c r="F6" s="9"/>
      <c r="G6" s="9"/>
    </row>
    <row r="7" spans="1:7" ht="12.75" customHeight="1" x14ac:dyDescent="0.2">
      <c r="A7" s="59" t="s">
        <v>59</v>
      </c>
      <c r="B7" s="80">
        <v>2761.9704729999999</v>
      </c>
      <c r="C7" s="80">
        <v>1828.083547</v>
      </c>
      <c r="D7" s="80">
        <v>2283.8463350000002</v>
      </c>
      <c r="E7" s="80">
        <v>21116.632117000001</v>
      </c>
      <c r="F7" s="80">
        <v>23568.753709000001</v>
      </c>
      <c r="G7" s="81">
        <f>IF(AND(F7&gt;0,E7&gt;0),(E7/F7%)-100,"x  ")</f>
        <v>-10.404120736615909</v>
      </c>
    </row>
    <row r="8" spans="1:7" ht="12.75" customHeight="1" x14ac:dyDescent="0.2">
      <c r="A8" s="63" t="s">
        <v>23</v>
      </c>
      <c r="B8" s="9"/>
      <c r="C8" s="9"/>
      <c r="D8" s="9"/>
      <c r="E8" s="9"/>
      <c r="F8" s="9"/>
      <c r="G8" s="9"/>
    </row>
    <row r="9" spans="1:7" ht="12.75" customHeight="1" x14ac:dyDescent="0.2">
      <c r="A9" s="63" t="s">
        <v>60</v>
      </c>
      <c r="B9" s="80">
        <v>2445.659498</v>
      </c>
      <c r="C9" s="80">
        <v>1692.200726</v>
      </c>
      <c r="D9" s="80">
        <v>2067.1912649999999</v>
      </c>
      <c r="E9" s="80">
        <v>19034.073464000001</v>
      </c>
      <c r="F9" s="80">
        <v>21699.120312999999</v>
      </c>
      <c r="G9" s="81">
        <f>IF(AND(F9&gt;0,E9&gt;0),(E9/F9%)-100,"x  ")</f>
        <v>-12.281819772220729</v>
      </c>
    </row>
    <row r="10" spans="1:7" ht="12.75" customHeight="1" x14ac:dyDescent="0.2">
      <c r="A10" s="56" t="s">
        <v>23</v>
      </c>
      <c r="B10" s="9"/>
      <c r="C10" s="9"/>
      <c r="D10" s="9"/>
      <c r="E10" s="9"/>
      <c r="F10" s="9"/>
      <c r="G10" s="9"/>
    </row>
    <row r="11" spans="1:7" ht="12.75" customHeight="1" x14ac:dyDescent="0.2">
      <c r="A11" s="56" t="s">
        <v>61</v>
      </c>
      <c r="B11" s="80">
        <f>SUM(B13:B30)</f>
        <v>1275.8555800000001</v>
      </c>
      <c r="C11" s="80">
        <f>SUM(C13:C30)</f>
        <v>775.11147500000004</v>
      </c>
      <c r="D11" s="80">
        <f>SUM(D13:D30)</f>
        <v>1349.0078309999999</v>
      </c>
      <c r="E11" s="80">
        <f>SUM(E13:E30)</f>
        <v>11651.587027999998</v>
      </c>
      <c r="F11" s="80">
        <f>SUM(F13:F30)</f>
        <v>14330.497304</v>
      </c>
      <c r="G11" s="81">
        <f>IF(AND(F11&gt;0,E11&gt;0),(E11/F11%)-100,"x  ")</f>
        <v>-18.693770489404088</v>
      </c>
    </row>
    <row r="12" spans="1:7" ht="12.75" customHeight="1" x14ac:dyDescent="0.2">
      <c r="A12" s="64" t="s">
        <v>23</v>
      </c>
      <c r="B12" s="9"/>
      <c r="C12" s="9"/>
      <c r="D12" s="9"/>
      <c r="E12" s="9"/>
      <c r="F12" s="9"/>
      <c r="G12" s="9"/>
    </row>
    <row r="13" spans="1:7" ht="12.75" customHeight="1" x14ac:dyDescent="0.2">
      <c r="A13" s="65" t="s">
        <v>62</v>
      </c>
      <c r="B13" s="80">
        <v>604.18679499999996</v>
      </c>
      <c r="C13" s="80">
        <v>246.02806200000001</v>
      </c>
      <c r="D13" s="80">
        <v>794.70252300000004</v>
      </c>
      <c r="E13" s="80">
        <v>6353.4232119999997</v>
      </c>
      <c r="F13" s="80">
        <v>8451.3320170000006</v>
      </c>
      <c r="G13" s="81">
        <f t="shared" ref="G13:G29" si="0">IF(AND(F13&gt;0,E13&gt;0),(E13/F13%)-100,"x  ")</f>
        <v>-24.823410094172388</v>
      </c>
    </row>
    <row r="14" spans="1:7" ht="12.75" customHeight="1" x14ac:dyDescent="0.2">
      <c r="A14" s="65" t="s">
        <v>63</v>
      </c>
      <c r="B14" s="80">
        <v>58.461030999999998</v>
      </c>
      <c r="C14" s="80">
        <v>60.703906000000003</v>
      </c>
      <c r="D14" s="80">
        <v>71.083403000000004</v>
      </c>
      <c r="E14" s="80">
        <v>593.23190699999998</v>
      </c>
      <c r="F14" s="80">
        <v>592.89272200000005</v>
      </c>
      <c r="G14" s="81">
        <f t="shared" si="0"/>
        <v>5.7208494456773451E-2</v>
      </c>
    </row>
    <row r="15" spans="1:7" ht="12.75" customHeight="1" x14ac:dyDescent="0.2">
      <c r="A15" s="65" t="s">
        <v>64</v>
      </c>
      <c r="B15" s="80">
        <v>5.8056349999999997</v>
      </c>
      <c r="C15" s="80">
        <v>5.0311750000000002</v>
      </c>
      <c r="D15" s="80">
        <v>10.807855</v>
      </c>
      <c r="E15" s="80">
        <v>61.161177000000002</v>
      </c>
      <c r="F15" s="80">
        <v>57.127558999999998</v>
      </c>
      <c r="G15" s="81">
        <f t="shared" si="0"/>
        <v>7.0607217787828205</v>
      </c>
    </row>
    <row r="16" spans="1:7" ht="12.75" customHeight="1" x14ac:dyDescent="0.2">
      <c r="A16" s="65" t="s">
        <v>65</v>
      </c>
      <c r="B16" s="80">
        <v>167.624923</v>
      </c>
      <c r="C16" s="80">
        <v>120.435164</v>
      </c>
      <c r="D16" s="80">
        <v>133.75044399999999</v>
      </c>
      <c r="E16" s="80">
        <v>1483.5677780000001</v>
      </c>
      <c r="F16" s="80">
        <v>1389.3575949999999</v>
      </c>
      <c r="G16" s="81">
        <f t="shared" si="0"/>
        <v>6.7808448551361096</v>
      </c>
    </row>
    <row r="17" spans="1:7" ht="12.75" customHeight="1" x14ac:dyDescent="0.2">
      <c r="A17" s="65" t="s">
        <v>66</v>
      </c>
      <c r="B17" s="80">
        <v>115.133008</v>
      </c>
      <c r="C17" s="80">
        <v>83.926025999999993</v>
      </c>
      <c r="D17" s="80">
        <v>86.721710000000002</v>
      </c>
      <c r="E17" s="80">
        <v>939.883419</v>
      </c>
      <c r="F17" s="80">
        <v>939.42465300000003</v>
      </c>
      <c r="G17" s="81">
        <f t="shared" si="0"/>
        <v>4.8834783985597596E-2</v>
      </c>
    </row>
    <row r="18" spans="1:7" ht="12.75" customHeight="1" x14ac:dyDescent="0.2">
      <c r="A18" s="65" t="s">
        <v>67</v>
      </c>
      <c r="B18" s="80">
        <v>9.0066050000000004</v>
      </c>
      <c r="C18" s="80">
        <v>10.161077000000001</v>
      </c>
      <c r="D18" s="80">
        <v>31.430947</v>
      </c>
      <c r="E18" s="80">
        <v>116.225622</v>
      </c>
      <c r="F18" s="80">
        <v>489.20648299999999</v>
      </c>
      <c r="G18" s="81">
        <f t="shared" si="0"/>
        <v>-76.242011085531743</v>
      </c>
    </row>
    <row r="19" spans="1:7" ht="12.75" customHeight="1" x14ac:dyDescent="0.2">
      <c r="A19" s="65" t="s">
        <v>68</v>
      </c>
      <c r="B19" s="80">
        <v>5.7699490000000004</v>
      </c>
      <c r="C19" s="80">
        <v>75.452601999999999</v>
      </c>
      <c r="D19" s="80">
        <v>13.037596000000001</v>
      </c>
      <c r="E19" s="80">
        <v>273.90134</v>
      </c>
      <c r="F19" s="80">
        <v>85.729110000000006</v>
      </c>
      <c r="G19" s="81">
        <f t="shared" si="0"/>
        <v>219.49630644713329</v>
      </c>
    </row>
    <row r="20" spans="1:7" ht="12.75" customHeight="1" x14ac:dyDescent="0.2">
      <c r="A20" s="65" t="s">
        <v>69</v>
      </c>
      <c r="B20" s="80">
        <v>4.8007609999999996</v>
      </c>
      <c r="C20" s="80">
        <v>5.7216649999999998</v>
      </c>
      <c r="D20" s="80">
        <v>8.2649469999999994</v>
      </c>
      <c r="E20" s="80">
        <v>70.885405000000006</v>
      </c>
      <c r="F20" s="80">
        <v>57.311957</v>
      </c>
      <c r="G20" s="81">
        <f t="shared" si="0"/>
        <v>23.683448813307848</v>
      </c>
    </row>
    <row r="21" spans="1:7" ht="12.75" customHeight="1" x14ac:dyDescent="0.2">
      <c r="A21" s="65" t="s">
        <v>70</v>
      </c>
      <c r="B21" s="80">
        <v>74.383401000000006</v>
      </c>
      <c r="C21" s="80">
        <v>51.291091999999999</v>
      </c>
      <c r="D21" s="80">
        <v>62.857050000000001</v>
      </c>
      <c r="E21" s="80">
        <v>475.824521</v>
      </c>
      <c r="F21" s="80">
        <v>712.03952800000002</v>
      </c>
      <c r="G21" s="81">
        <f t="shared" si="0"/>
        <v>-33.174423288477882</v>
      </c>
    </row>
    <row r="22" spans="1:7" ht="12.75" customHeight="1" x14ac:dyDescent="0.2">
      <c r="A22" s="65" t="s">
        <v>71</v>
      </c>
      <c r="B22" s="80">
        <v>79.288871999999998</v>
      </c>
      <c r="C22" s="80">
        <v>26.980269</v>
      </c>
      <c r="D22" s="80">
        <v>29.432275000000001</v>
      </c>
      <c r="E22" s="80">
        <v>348.32033699999999</v>
      </c>
      <c r="F22" s="80">
        <v>493.68882100000002</v>
      </c>
      <c r="G22" s="81">
        <f t="shared" si="0"/>
        <v>-29.445366760694796</v>
      </c>
    </row>
    <row r="23" spans="1:7" ht="12.75" customHeight="1" x14ac:dyDescent="0.2">
      <c r="A23" s="65" t="s">
        <v>72</v>
      </c>
      <c r="B23" s="80">
        <v>52.032390999999997</v>
      </c>
      <c r="C23" s="80">
        <v>52.256720000000001</v>
      </c>
      <c r="D23" s="80">
        <v>61.448576000000003</v>
      </c>
      <c r="E23" s="80">
        <v>507.73416500000002</v>
      </c>
      <c r="F23" s="80">
        <v>681.09437200000002</v>
      </c>
      <c r="G23" s="81">
        <f t="shared" si="0"/>
        <v>-25.453184481753425</v>
      </c>
    </row>
    <row r="24" spans="1:7" ht="12.75" customHeight="1" x14ac:dyDescent="0.2">
      <c r="A24" s="65" t="s">
        <v>73</v>
      </c>
      <c r="B24" s="80">
        <v>0.23578299999999999</v>
      </c>
      <c r="C24" s="80">
        <v>0.35577399999999998</v>
      </c>
      <c r="D24" s="80">
        <v>9.2895149999999997</v>
      </c>
      <c r="E24" s="80">
        <v>12.32513</v>
      </c>
      <c r="F24" s="80">
        <v>67.720219</v>
      </c>
      <c r="G24" s="81">
        <f t="shared" si="0"/>
        <v>-81.79992595712072</v>
      </c>
    </row>
    <row r="25" spans="1:7" ht="12.75" customHeight="1" x14ac:dyDescent="0.2">
      <c r="A25" s="65" t="s">
        <v>74</v>
      </c>
      <c r="B25" s="80">
        <v>0.48940600000000001</v>
      </c>
      <c r="C25" s="80">
        <v>0.51188400000000001</v>
      </c>
      <c r="D25" s="80">
        <v>0.222803</v>
      </c>
      <c r="E25" s="80">
        <v>4.4399639999999998</v>
      </c>
      <c r="F25" s="80">
        <v>6.6557040000000001</v>
      </c>
      <c r="G25" s="81">
        <f t="shared" si="0"/>
        <v>-33.290843462990537</v>
      </c>
    </row>
    <row r="26" spans="1:7" ht="12.75" customHeight="1" x14ac:dyDescent="0.2">
      <c r="A26" s="65" t="s">
        <v>83</v>
      </c>
      <c r="B26" s="80">
        <v>1.1906159999999999</v>
      </c>
      <c r="C26" s="80">
        <v>1.8510949999999999</v>
      </c>
      <c r="D26" s="80">
        <v>2.8442829999999999</v>
      </c>
      <c r="E26" s="80">
        <v>16.783415000000002</v>
      </c>
      <c r="F26" s="80">
        <v>18.572023000000002</v>
      </c>
      <c r="G26" s="81">
        <f t="shared" si="0"/>
        <v>-9.6306578987114051</v>
      </c>
    </row>
    <row r="27" spans="1:7" ht="12.75" customHeight="1" x14ac:dyDescent="0.2">
      <c r="A27" s="65" t="s">
        <v>84</v>
      </c>
      <c r="B27" s="80">
        <v>2.9828790000000001</v>
      </c>
      <c r="C27" s="80">
        <v>3.7858689999999999</v>
      </c>
      <c r="D27" s="80">
        <v>3.7446760000000001</v>
      </c>
      <c r="E27" s="80">
        <v>30.904979999999998</v>
      </c>
      <c r="F27" s="80">
        <v>36.460689000000002</v>
      </c>
      <c r="G27" s="81">
        <f t="shared" si="0"/>
        <v>-15.237531578188225</v>
      </c>
    </row>
    <row r="28" spans="1:7" ht="12.75" customHeight="1" x14ac:dyDescent="0.2">
      <c r="A28" s="65" t="s">
        <v>75</v>
      </c>
      <c r="B28" s="80">
        <v>3.9562550000000001</v>
      </c>
      <c r="C28" s="80">
        <v>3.4444789999999998</v>
      </c>
      <c r="D28" s="80">
        <v>3.9151889999999998</v>
      </c>
      <c r="E28" s="80">
        <v>32.706578999999998</v>
      </c>
      <c r="F28" s="80">
        <v>46.439734999999999</v>
      </c>
      <c r="G28" s="81">
        <f t="shared" si="0"/>
        <v>-29.571994758368021</v>
      </c>
    </row>
    <row r="29" spans="1:7" ht="12.75" customHeight="1" x14ac:dyDescent="0.2">
      <c r="A29" s="65" t="s">
        <v>76</v>
      </c>
      <c r="B29" s="80">
        <v>21.978280000000002</v>
      </c>
      <c r="C29" s="80">
        <v>25.014778</v>
      </c>
      <c r="D29" s="80">
        <v>23.116859000000002</v>
      </c>
      <c r="E29" s="80">
        <v>176.449906</v>
      </c>
      <c r="F29" s="80">
        <v>185.743942</v>
      </c>
      <c r="G29" s="81">
        <f t="shared" si="0"/>
        <v>-5.0036818966618029</v>
      </c>
    </row>
    <row r="30" spans="1:7" ht="12.75" customHeight="1" x14ac:dyDescent="0.2">
      <c r="A30" s="65" t="s">
        <v>82</v>
      </c>
      <c r="B30" s="80">
        <v>68.528989999999993</v>
      </c>
      <c r="C30" s="80">
        <v>2.1598380000000001</v>
      </c>
      <c r="D30" s="80">
        <v>2.33718</v>
      </c>
      <c r="E30" s="80">
        <v>153.81817100000001</v>
      </c>
      <c r="F30" s="80">
        <v>19.700175000000002</v>
      </c>
      <c r="G30" s="97" t="s">
        <v>181</v>
      </c>
    </row>
    <row r="31" spans="1:7" ht="12.75" customHeight="1" x14ac:dyDescent="0.2">
      <c r="A31" s="57" t="s">
        <v>77</v>
      </c>
      <c r="B31" s="80">
        <f>B9-B11</f>
        <v>1169.8039179999998</v>
      </c>
      <c r="C31" s="80">
        <f>C9-C11</f>
        <v>917.08925099999999</v>
      </c>
      <c r="D31" s="80">
        <f>D9-D11</f>
        <v>718.18343400000003</v>
      </c>
      <c r="E31" s="80">
        <f>E9-E11</f>
        <v>7382.4864360000029</v>
      </c>
      <c r="F31" s="80">
        <f>F9-F11</f>
        <v>7368.623008999999</v>
      </c>
      <c r="G31" s="81">
        <f>IF(AND(F31&gt;0,E31&gt;0),(E31/F31%)-100,"x  ")</f>
        <v>0.18814135263903609</v>
      </c>
    </row>
    <row r="32" spans="1:7" ht="12.75" customHeight="1" x14ac:dyDescent="0.2">
      <c r="A32" s="64" t="s">
        <v>23</v>
      </c>
      <c r="B32" s="9"/>
      <c r="C32" s="9"/>
      <c r="D32" s="9"/>
      <c r="E32" s="9"/>
      <c r="F32" s="9"/>
      <c r="G32" s="9"/>
    </row>
    <row r="33" spans="1:7" ht="12.75" customHeight="1" x14ac:dyDescent="0.2">
      <c r="A33" s="65" t="s">
        <v>78</v>
      </c>
      <c r="B33" s="80">
        <v>695.55807300000004</v>
      </c>
      <c r="C33" s="80">
        <v>536.51307199999997</v>
      </c>
      <c r="D33" s="80">
        <v>280.03085099999998</v>
      </c>
      <c r="E33" s="80">
        <v>3289.7453030000001</v>
      </c>
      <c r="F33" s="80">
        <v>3129.3217100000002</v>
      </c>
      <c r="G33" s="81">
        <f t="shared" ref="G33:G42" si="1">IF(AND(F33&gt;0,E33&gt;0),(E33/F33%)-100,"x  ")</f>
        <v>5.126465345105089</v>
      </c>
    </row>
    <row r="34" spans="1:7" ht="12.75" customHeight="1" x14ac:dyDescent="0.2">
      <c r="A34" s="65" t="s">
        <v>79</v>
      </c>
      <c r="B34" s="80">
        <v>61.546965</v>
      </c>
      <c r="C34" s="80">
        <v>58.835802000000001</v>
      </c>
      <c r="D34" s="80">
        <v>54.320005000000002</v>
      </c>
      <c r="E34" s="80">
        <v>586.49301400000002</v>
      </c>
      <c r="F34" s="80">
        <v>612.73827500000004</v>
      </c>
      <c r="G34" s="81">
        <f t="shared" si="1"/>
        <v>-4.2832742903158874</v>
      </c>
    </row>
    <row r="35" spans="1:7" ht="12.75" customHeight="1" x14ac:dyDescent="0.2">
      <c r="A35" s="65" t="s">
        <v>80</v>
      </c>
      <c r="B35" s="80">
        <v>109.44835500000001</v>
      </c>
      <c r="C35" s="80">
        <v>122.88887</v>
      </c>
      <c r="D35" s="80">
        <v>132.44667699999999</v>
      </c>
      <c r="E35" s="80">
        <v>1008.251631</v>
      </c>
      <c r="F35" s="80">
        <v>954.54691400000002</v>
      </c>
      <c r="G35" s="81">
        <f t="shared" si="1"/>
        <v>5.6261998454273936</v>
      </c>
    </row>
    <row r="36" spans="1:7" ht="12.75" customHeight="1" x14ac:dyDescent="0.2">
      <c r="A36" s="65" t="s">
        <v>81</v>
      </c>
      <c r="B36" s="80">
        <v>92.544022999999996</v>
      </c>
      <c r="C36" s="80">
        <v>94.331153</v>
      </c>
      <c r="D36" s="80">
        <v>103.141257</v>
      </c>
      <c r="E36" s="80">
        <v>672.36624400000005</v>
      </c>
      <c r="F36" s="80">
        <v>853.06324900000004</v>
      </c>
      <c r="G36" s="81">
        <f t="shared" si="1"/>
        <v>-21.182134526580683</v>
      </c>
    </row>
    <row r="37" spans="1:7" ht="12.75" customHeight="1" x14ac:dyDescent="0.2">
      <c r="A37" s="65" t="s">
        <v>85</v>
      </c>
      <c r="B37" s="80">
        <v>57.38297</v>
      </c>
      <c r="C37" s="80">
        <v>57.177142000000003</v>
      </c>
      <c r="D37" s="80">
        <v>91.209473000000003</v>
      </c>
      <c r="E37" s="80">
        <v>553.30905399999995</v>
      </c>
      <c r="F37" s="80">
        <v>549.64425700000004</v>
      </c>
      <c r="G37" s="81">
        <f t="shared" si="1"/>
        <v>0.6667579899774978</v>
      </c>
    </row>
    <row r="38" spans="1:7" ht="12.75" customHeight="1" x14ac:dyDescent="0.2">
      <c r="A38" s="65" t="s">
        <v>153</v>
      </c>
      <c r="B38" s="80">
        <v>5.6216549999999996</v>
      </c>
      <c r="C38" s="80">
        <v>6.1220150000000002</v>
      </c>
      <c r="D38" s="80">
        <v>6.3864229999999997</v>
      </c>
      <c r="E38" s="80">
        <v>50.940679000000003</v>
      </c>
      <c r="F38" s="80">
        <v>96.807973000000004</v>
      </c>
      <c r="G38" s="81">
        <f t="shared" si="1"/>
        <v>-47.379665722367719</v>
      </c>
    </row>
    <row r="39" spans="1:7" ht="12.75" customHeight="1" x14ac:dyDescent="0.2">
      <c r="A39" s="65" t="s">
        <v>86</v>
      </c>
      <c r="B39" s="80">
        <v>131.261798</v>
      </c>
      <c r="C39" s="80">
        <v>23.585187999999999</v>
      </c>
      <c r="D39" s="80">
        <v>28.434823999999999</v>
      </c>
      <c r="E39" s="80">
        <v>1046.547644</v>
      </c>
      <c r="F39" s="80">
        <v>940.41266900000005</v>
      </c>
      <c r="G39" s="81">
        <f t="shared" si="1"/>
        <v>11.28600012512166</v>
      </c>
    </row>
    <row r="40" spans="1:7" ht="12.75" customHeight="1" x14ac:dyDescent="0.2">
      <c r="A40" s="65" t="s">
        <v>87</v>
      </c>
      <c r="B40" s="80">
        <v>13.531249000000001</v>
      </c>
      <c r="C40" s="80">
        <v>13.562519</v>
      </c>
      <c r="D40" s="80">
        <v>18.489903999999999</v>
      </c>
      <c r="E40" s="80">
        <v>139.297392</v>
      </c>
      <c r="F40" s="80">
        <v>173.27117100000001</v>
      </c>
      <c r="G40" s="81">
        <f t="shared" si="1"/>
        <v>-19.6072888547628</v>
      </c>
    </row>
    <row r="41" spans="1:7" ht="12.75" customHeight="1" x14ac:dyDescent="0.2">
      <c r="A41" s="65" t="s">
        <v>88</v>
      </c>
      <c r="B41" s="80">
        <v>2.90883</v>
      </c>
      <c r="C41" s="80">
        <v>4.0734899999999996</v>
      </c>
      <c r="D41" s="80">
        <v>3.7240199999999999</v>
      </c>
      <c r="E41" s="80">
        <v>35.535474999999998</v>
      </c>
      <c r="F41" s="80">
        <v>58.816791000000002</v>
      </c>
      <c r="G41" s="81">
        <f t="shared" si="1"/>
        <v>-39.582771525226534</v>
      </c>
    </row>
    <row r="42" spans="1:7" ht="12.75" customHeight="1" x14ac:dyDescent="0.2">
      <c r="A42" s="66" t="s">
        <v>89</v>
      </c>
      <c r="B42" s="80">
        <f>B7-B9</f>
        <v>316.31097499999987</v>
      </c>
      <c r="C42" s="80">
        <f>C7-C9</f>
        <v>135.88282099999992</v>
      </c>
      <c r="D42" s="80">
        <f>D7-D9</f>
        <v>216.65507000000025</v>
      </c>
      <c r="E42" s="80">
        <f>E7-E9</f>
        <v>2082.558653</v>
      </c>
      <c r="F42" s="80">
        <f>F7-F9</f>
        <v>1869.6333960000011</v>
      </c>
      <c r="G42" s="81">
        <f t="shared" si="1"/>
        <v>11.38861005882454</v>
      </c>
    </row>
    <row r="43" spans="1:7" ht="12.75" customHeight="1" x14ac:dyDescent="0.2">
      <c r="A43" s="57" t="s">
        <v>34</v>
      </c>
      <c r="B43" s="9"/>
      <c r="C43" s="9"/>
      <c r="D43" s="9"/>
      <c r="E43" s="9"/>
      <c r="F43" s="9"/>
      <c r="G43" s="9"/>
    </row>
    <row r="44" spans="1:7" ht="12.75" customHeight="1" x14ac:dyDescent="0.2">
      <c r="A44" s="57" t="s">
        <v>90</v>
      </c>
      <c r="B44" s="80">
        <v>30.09695</v>
      </c>
      <c r="C44" s="80">
        <v>17.9742</v>
      </c>
      <c r="D44" s="80">
        <v>23.151554000000001</v>
      </c>
      <c r="E44" s="80">
        <v>220.21946600000001</v>
      </c>
      <c r="F44" s="80">
        <v>124.20423</v>
      </c>
      <c r="G44" s="81">
        <f>IF(AND(F44&gt;0,E44&gt;0),(E44/F44%)-100,"x  ")</f>
        <v>77.304320472821246</v>
      </c>
    </row>
    <row r="45" spans="1:7" ht="12.75" customHeight="1" x14ac:dyDescent="0.2">
      <c r="A45" s="57" t="s">
        <v>91</v>
      </c>
      <c r="B45" s="80">
        <v>129.290109</v>
      </c>
      <c r="C45" s="80">
        <v>20.343651000000001</v>
      </c>
      <c r="D45" s="80">
        <v>75.604840999999993</v>
      </c>
      <c r="E45" s="80">
        <v>716.62356</v>
      </c>
      <c r="F45" s="80">
        <v>731.75851599999999</v>
      </c>
      <c r="G45" s="81">
        <f>IF(AND(F45&gt;0,E45&gt;0),(E45/F45%)-100,"x  ")</f>
        <v>-2.0682992639063542</v>
      </c>
    </row>
    <row r="46" spans="1:7" ht="12.75" customHeight="1" x14ac:dyDescent="0.2">
      <c r="A46" s="57" t="s">
        <v>92</v>
      </c>
      <c r="B46" s="80">
        <v>48.446305000000002</v>
      </c>
      <c r="C46" s="80">
        <v>47.721901000000003</v>
      </c>
      <c r="D46" s="80">
        <v>87.342326</v>
      </c>
      <c r="E46" s="80">
        <v>430.71639900000002</v>
      </c>
      <c r="F46" s="80">
        <v>533.04590800000005</v>
      </c>
      <c r="G46" s="81">
        <f>IF(AND(F46&gt;0,E46&gt;0),(E46/F46%)-100,"x  ")</f>
        <v>-19.197128702092954</v>
      </c>
    </row>
    <row r="47" spans="1:7" s="142" customFormat="1" ht="12.75" customHeight="1" x14ac:dyDescent="0.2">
      <c r="A47" s="57" t="s">
        <v>93</v>
      </c>
      <c r="B47" s="140">
        <v>91.936801000000003</v>
      </c>
      <c r="C47" s="140">
        <v>28.809925</v>
      </c>
      <c r="D47" s="140">
        <v>13.771687999999999</v>
      </c>
      <c r="E47" s="140">
        <v>391.014343</v>
      </c>
      <c r="F47" s="140">
        <v>335.76721300000003</v>
      </c>
      <c r="G47" s="141">
        <f>IF(AND(F47&gt;0,E47&gt;0),(E47/F47%)-100,"x  ")</f>
        <v>16.453997847609969</v>
      </c>
    </row>
    <row r="48" spans="1:7" ht="12.75" hidden="1" customHeight="1" x14ac:dyDescent="0.2">
      <c r="A48" s="57"/>
      <c r="B48" s="80"/>
      <c r="C48" s="80"/>
      <c r="D48" s="80"/>
      <c r="E48" s="80"/>
      <c r="F48" s="80"/>
      <c r="G48" s="81"/>
    </row>
    <row r="49" spans="1:7" ht="12.75" customHeight="1" x14ac:dyDescent="0.2">
      <c r="A49" s="58" t="s">
        <v>94</v>
      </c>
      <c r="B49" s="80">
        <v>32.902822</v>
      </c>
      <c r="C49" s="80">
        <v>39.905186999999998</v>
      </c>
      <c r="D49" s="80">
        <v>40.533236000000002</v>
      </c>
      <c r="E49" s="80">
        <v>356.51763199999999</v>
      </c>
      <c r="F49" s="80">
        <v>409.58241800000002</v>
      </c>
      <c r="G49" s="81">
        <f>IF(AND(F49&gt;0,E49&gt;0),(E49/F49%)-100,"x  ")</f>
        <v>-12.955826145838131</v>
      </c>
    </row>
    <row r="50" spans="1:7" ht="12.75" customHeight="1" x14ac:dyDescent="0.2">
      <c r="A50" s="66" t="s">
        <v>34</v>
      </c>
      <c r="B50" s="9"/>
      <c r="C50" s="9"/>
      <c r="D50" s="9"/>
      <c r="E50" s="9"/>
      <c r="F50" s="9"/>
      <c r="G50" s="9"/>
    </row>
    <row r="51" spans="1:7" ht="12.75" customHeight="1" x14ac:dyDescent="0.2">
      <c r="A51" s="66" t="s">
        <v>95</v>
      </c>
      <c r="B51" s="80">
        <v>5.0982750000000001</v>
      </c>
      <c r="C51" s="80">
        <v>3.5789879999999998</v>
      </c>
      <c r="D51" s="80">
        <v>3.4723099999999998</v>
      </c>
      <c r="E51" s="80">
        <v>35.541736</v>
      </c>
      <c r="F51" s="80">
        <v>43.128618000000003</v>
      </c>
      <c r="G51" s="81">
        <f>IF(AND(F51&gt;0,E51&gt;0),(E51/F51%)-100,"x  ")</f>
        <v>-17.591294021987906</v>
      </c>
    </row>
    <row r="52" spans="1:7" ht="12.75" customHeight="1" x14ac:dyDescent="0.2">
      <c r="A52" s="66" t="s">
        <v>96</v>
      </c>
      <c r="B52" s="80">
        <v>1.44339</v>
      </c>
      <c r="C52" s="80">
        <v>2.7549399999999999</v>
      </c>
      <c r="D52" s="80">
        <v>2.9199380000000001</v>
      </c>
      <c r="E52" s="80">
        <v>20.184858999999999</v>
      </c>
      <c r="F52" s="80">
        <v>20.121248999999999</v>
      </c>
      <c r="G52" s="81">
        <f>IF(AND(F52&gt;0,E52&gt;0),(E52/F52%)-100,"x  ")</f>
        <v>0.31613345672528226</v>
      </c>
    </row>
    <row r="53" spans="1:7" ht="12.75" customHeight="1" x14ac:dyDescent="0.2">
      <c r="A53" s="66" t="s">
        <v>97</v>
      </c>
      <c r="B53" s="80">
        <v>17.713429999999999</v>
      </c>
      <c r="C53" s="80">
        <v>24.455477999999999</v>
      </c>
      <c r="D53" s="80">
        <v>13.755264</v>
      </c>
      <c r="E53" s="80">
        <v>128.177187</v>
      </c>
      <c r="F53" s="80">
        <v>122.66459500000001</v>
      </c>
      <c r="G53" s="81">
        <f>IF(AND(F53&gt;0,E53&gt;0),(E53/F53%)-100,"x  ")</f>
        <v>4.494036767495956</v>
      </c>
    </row>
    <row r="54" spans="1:7" ht="12.75" customHeight="1" x14ac:dyDescent="0.2">
      <c r="A54" s="59" t="s">
        <v>98</v>
      </c>
      <c r="B54" s="80">
        <v>300.50300099999998</v>
      </c>
      <c r="C54" s="80">
        <v>276.78308199999998</v>
      </c>
      <c r="D54" s="80">
        <v>301.55442699999998</v>
      </c>
      <c r="E54" s="80">
        <v>3749.619702</v>
      </c>
      <c r="F54" s="80">
        <v>3924.2558170000002</v>
      </c>
      <c r="G54" s="81">
        <f>IF(AND(F54&gt;0,E54&gt;0),(E54/F54%)-100,"x  ")</f>
        <v>-4.4501715266234925</v>
      </c>
    </row>
    <row r="55" spans="1:7" ht="12.75" customHeight="1" x14ac:dyDescent="0.2">
      <c r="A55" s="63" t="s">
        <v>34</v>
      </c>
      <c r="B55" s="9"/>
      <c r="C55" s="9"/>
      <c r="D55" s="9"/>
      <c r="E55" s="9"/>
      <c r="F55" s="9"/>
      <c r="G55" s="9"/>
    </row>
    <row r="56" spans="1:7" ht="12.75" customHeight="1" x14ac:dyDescent="0.2">
      <c r="A56" s="66" t="s">
        <v>99</v>
      </c>
      <c r="B56" s="80">
        <v>271.21733799999998</v>
      </c>
      <c r="C56" s="80">
        <v>241.691093</v>
      </c>
      <c r="D56" s="80">
        <v>239.975041</v>
      </c>
      <c r="E56" s="80">
        <v>3333.103842</v>
      </c>
      <c r="F56" s="80">
        <v>3378.0643920000002</v>
      </c>
      <c r="G56" s="81">
        <f>IF(AND(F56&gt;0,E56&gt;0),(E56/F56%)-100,"x  ")</f>
        <v>-1.3309559790061058</v>
      </c>
    </row>
    <row r="57" spans="1:7" ht="12.75" customHeight="1" x14ac:dyDescent="0.2">
      <c r="A57" s="56" t="s">
        <v>34</v>
      </c>
      <c r="B57" s="9"/>
      <c r="C57" s="9"/>
      <c r="D57" s="9"/>
      <c r="E57" s="9"/>
      <c r="F57" s="9"/>
      <c r="G57" s="9"/>
    </row>
    <row r="58" spans="1:7" ht="12.75" customHeight="1" x14ac:dyDescent="0.2">
      <c r="A58" s="56" t="s">
        <v>100</v>
      </c>
      <c r="B58" s="80">
        <v>199.827529</v>
      </c>
      <c r="C58" s="80">
        <v>144.03664599999999</v>
      </c>
      <c r="D58" s="80">
        <v>171.86131</v>
      </c>
      <c r="E58" s="80">
        <v>2405.8858660000001</v>
      </c>
      <c r="F58" s="80">
        <v>3077.9908070000001</v>
      </c>
      <c r="G58" s="81">
        <f>IF(AND(F58&gt;0,E58&gt;0),(E58/F58%)-100,"x  ")</f>
        <v>-21.835833280316876</v>
      </c>
    </row>
    <row r="59" spans="1:7" ht="12.75" customHeight="1" x14ac:dyDescent="0.2">
      <c r="A59" s="56" t="s">
        <v>101</v>
      </c>
      <c r="B59" s="80">
        <v>5.7346459999999997</v>
      </c>
      <c r="C59" s="80">
        <v>24.944669999999999</v>
      </c>
      <c r="D59" s="80">
        <v>4.1829539999999996</v>
      </c>
      <c r="E59" s="80">
        <v>57.737225000000002</v>
      </c>
      <c r="F59" s="80">
        <v>48.308323999999999</v>
      </c>
      <c r="G59" s="81">
        <f>IF(AND(F59&gt;0,E59&gt;0),(E59/F59%)-100,"x  ")</f>
        <v>19.518170408892686</v>
      </c>
    </row>
    <row r="60" spans="1:7" ht="12.75" customHeight="1" x14ac:dyDescent="0.2">
      <c r="A60" s="63" t="s">
        <v>149</v>
      </c>
      <c r="B60" s="80">
        <v>26.242591000000001</v>
      </c>
      <c r="C60" s="80">
        <v>24.990663000000001</v>
      </c>
      <c r="D60" s="80">
        <v>54.545914000000003</v>
      </c>
      <c r="E60" s="80">
        <v>358.59513800000002</v>
      </c>
      <c r="F60" s="80">
        <v>492.68478499999998</v>
      </c>
      <c r="G60" s="81">
        <f>IF(AND(F60&gt;0,E60&gt;0),(E60/F60%)-100,"x  ")</f>
        <v>-27.21611283368533</v>
      </c>
    </row>
    <row r="61" spans="1:7" ht="12.75" customHeight="1" x14ac:dyDescent="0.2">
      <c r="A61" s="56" t="s">
        <v>34</v>
      </c>
      <c r="B61" s="9"/>
      <c r="C61" s="9"/>
      <c r="D61" s="9"/>
      <c r="E61" s="9"/>
      <c r="F61" s="9"/>
      <c r="G61" s="9"/>
    </row>
    <row r="62" spans="1:7" ht="12.75" customHeight="1" x14ac:dyDescent="0.2">
      <c r="A62" s="56" t="s">
        <v>102</v>
      </c>
      <c r="B62" s="80">
        <v>17.936993000000001</v>
      </c>
      <c r="C62" s="80">
        <v>17.295210999999998</v>
      </c>
      <c r="D62" s="80">
        <v>43.225526000000002</v>
      </c>
      <c r="E62" s="80">
        <v>206.86710099999999</v>
      </c>
      <c r="F62" s="80">
        <v>253.13109</v>
      </c>
      <c r="G62" s="81">
        <f>IF(AND(F62&gt;0,E62&gt;0),(E62/F62%)-100,"x  ")</f>
        <v>-18.276691733125318</v>
      </c>
    </row>
    <row r="63" spans="1:7" ht="12.75" customHeight="1" x14ac:dyDescent="0.2">
      <c r="A63" s="56"/>
      <c r="B63" s="9"/>
      <c r="C63" s="9"/>
      <c r="D63" s="9"/>
      <c r="E63" s="9"/>
      <c r="F63" s="9"/>
      <c r="G63" s="9"/>
    </row>
    <row r="64" spans="1:7" ht="12.75" customHeight="1" x14ac:dyDescent="0.2">
      <c r="A64" s="59" t="s">
        <v>103</v>
      </c>
      <c r="B64" s="80">
        <v>925.01929399999995</v>
      </c>
      <c r="C64" s="80">
        <v>1116.5938140000001</v>
      </c>
      <c r="D64" s="80">
        <v>1820.1103330000001</v>
      </c>
      <c r="E64" s="80">
        <v>8767.2893480000002</v>
      </c>
      <c r="F64" s="80">
        <v>9719.7774019999997</v>
      </c>
      <c r="G64" s="81">
        <f>IF(AND(F64&gt;0,E64&gt;0),(E64/F64%)-100,"x  ")</f>
        <v>-9.7994842330855221</v>
      </c>
    </row>
    <row r="65" spans="1:7" ht="12.75" customHeight="1" x14ac:dyDescent="0.2">
      <c r="A65" s="63" t="s">
        <v>34</v>
      </c>
      <c r="B65" s="9"/>
      <c r="C65" s="9"/>
      <c r="D65" s="9"/>
      <c r="E65" s="9"/>
      <c r="F65" s="9"/>
      <c r="G65" s="9"/>
    </row>
    <row r="66" spans="1:7" ht="12.75" customHeight="1" x14ac:dyDescent="0.2">
      <c r="A66" s="66" t="s">
        <v>104</v>
      </c>
      <c r="B66" s="80">
        <v>89.979330000000004</v>
      </c>
      <c r="C66" s="80">
        <v>409.55565300000001</v>
      </c>
      <c r="D66" s="80">
        <v>122.56263300000001</v>
      </c>
      <c r="E66" s="80">
        <v>1648.11311</v>
      </c>
      <c r="F66" s="80">
        <v>1168.657465</v>
      </c>
      <c r="G66" s="81">
        <f t="shared" ref="G66:G71" si="2">IF(AND(F66&gt;0,E66&gt;0),(E66/F66%)-100,"x  ")</f>
        <v>41.026191108957647</v>
      </c>
    </row>
    <row r="67" spans="1:7" ht="12.75" customHeight="1" x14ac:dyDescent="0.2">
      <c r="A67" s="66" t="s">
        <v>184</v>
      </c>
      <c r="B67" s="80">
        <v>325.79253399999999</v>
      </c>
      <c r="C67" s="80">
        <v>272.98661900000002</v>
      </c>
      <c r="D67" s="80">
        <v>677.51665100000002</v>
      </c>
      <c r="E67" s="80">
        <v>3423.0761440000001</v>
      </c>
      <c r="F67" s="80">
        <v>4164.6050919999998</v>
      </c>
      <c r="G67" s="81">
        <f t="shared" si="2"/>
        <v>-17.805504522492186</v>
      </c>
    </row>
    <row r="68" spans="1:7" ht="12.75" customHeight="1" x14ac:dyDescent="0.2">
      <c r="A68" s="66" t="s">
        <v>105</v>
      </c>
      <c r="B68" s="80">
        <v>22.487898000000001</v>
      </c>
      <c r="C68" s="80">
        <v>25.617564000000002</v>
      </c>
      <c r="D68" s="80">
        <v>20.994827999999998</v>
      </c>
      <c r="E68" s="80">
        <v>194.283658</v>
      </c>
      <c r="F68" s="80">
        <v>234.46593899999999</v>
      </c>
      <c r="G68" s="81">
        <f t="shared" si="2"/>
        <v>-17.137790321006918</v>
      </c>
    </row>
    <row r="69" spans="1:7" ht="12.75" customHeight="1" x14ac:dyDescent="0.2">
      <c r="A69" s="66" t="s">
        <v>106</v>
      </c>
      <c r="B69" s="80">
        <v>192.769723</v>
      </c>
      <c r="C69" s="80">
        <v>134.48877400000001</v>
      </c>
      <c r="D69" s="80">
        <v>185.11846199999999</v>
      </c>
      <c r="E69" s="80">
        <v>697.81244800000002</v>
      </c>
      <c r="F69" s="80">
        <v>476.79329200000001</v>
      </c>
      <c r="G69" s="81">
        <f t="shared" si="2"/>
        <v>46.355340922036305</v>
      </c>
    </row>
    <row r="70" spans="1:7" ht="12.75" customHeight="1" x14ac:dyDescent="0.2">
      <c r="A70" s="67" t="s">
        <v>107</v>
      </c>
      <c r="B70" s="80">
        <v>8.2434010000000004</v>
      </c>
      <c r="C70" s="80">
        <v>9.4506019999999999</v>
      </c>
      <c r="D70" s="80">
        <v>5.946377</v>
      </c>
      <c r="E70" s="80">
        <v>62.435471999999997</v>
      </c>
      <c r="F70" s="80">
        <v>55.748593999999997</v>
      </c>
      <c r="G70" s="81">
        <f t="shared" si="2"/>
        <v>11.994702503169862</v>
      </c>
    </row>
    <row r="71" spans="1:7" ht="12.75" customHeight="1" x14ac:dyDescent="0.2">
      <c r="A71" s="60" t="s">
        <v>108</v>
      </c>
      <c r="B71" s="80">
        <v>40.607506999999998</v>
      </c>
      <c r="C71" s="80">
        <v>11.271148</v>
      </c>
      <c r="D71" s="80">
        <v>9.3852259999999994</v>
      </c>
      <c r="E71" s="80">
        <v>122.28704</v>
      </c>
      <c r="F71" s="80">
        <v>161.155855</v>
      </c>
      <c r="G71" s="81">
        <f t="shared" si="2"/>
        <v>-24.118773097012209</v>
      </c>
    </row>
    <row r="72" spans="1:7" ht="12.75" customHeight="1" x14ac:dyDescent="0.2">
      <c r="A72" s="68" t="s">
        <v>34</v>
      </c>
      <c r="B72" s="9"/>
      <c r="C72" s="9"/>
      <c r="D72" s="9"/>
      <c r="E72" s="9"/>
      <c r="F72" s="9"/>
      <c r="G72" s="9"/>
    </row>
    <row r="73" spans="1:7" ht="12.75" customHeight="1" x14ac:dyDescent="0.2">
      <c r="A73" s="68" t="s">
        <v>130</v>
      </c>
      <c r="B73" s="80">
        <v>6.6811340000000001</v>
      </c>
      <c r="C73" s="80">
        <v>8.7273209999999999</v>
      </c>
      <c r="D73" s="80">
        <v>5.4815690000000004</v>
      </c>
      <c r="E73" s="80">
        <v>69.444023000000001</v>
      </c>
      <c r="F73" s="80">
        <v>71.796712999999997</v>
      </c>
      <c r="G73" s="81">
        <f>IF(AND(F73&gt;0,E73&gt;0),(E73/F73%)-100,"x  ")</f>
        <v>-3.276877034746704</v>
      </c>
    </row>
    <row r="74" spans="1:7" ht="24" x14ac:dyDescent="0.2">
      <c r="A74" s="61" t="s">
        <v>124</v>
      </c>
      <c r="B74" s="80">
        <v>211.849816</v>
      </c>
      <c r="C74" s="80">
        <v>241.76659000000001</v>
      </c>
      <c r="D74" s="80">
        <v>225.20236</v>
      </c>
      <c r="E74" s="80">
        <v>1718.317706</v>
      </c>
      <c r="F74" s="80">
        <v>675.66789500000004</v>
      </c>
      <c r="G74" s="81">
        <f>IF(AND(F74&gt;0,E74&gt;0),(E74/F74%)-100,"x  ")</f>
        <v>154.31394901484848</v>
      </c>
    </row>
    <row r="75" spans="1:7" x14ac:dyDescent="0.2">
      <c r="A75" s="62" t="s">
        <v>57</v>
      </c>
      <c r="B75" s="86">
        <v>4272.8529129999997</v>
      </c>
      <c r="C75" s="87">
        <v>3514.4033679999998</v>
      </c>
      <c r="D75" s="87">
        <v>4680.6319169999997</v>
      </c>
      <c r="E75" s="87">
        <v>35830.663545000003</v>
      </c>
      <c r="F75" s="87">
        <v>38459.193096000003</v>
      </c>
      <c r="G75" s="88">
        <f>IF(AND(F75&gt;0,E75&gt;0),(E75/F75%)-100,"x  ")</f>
        <v>-6.834593602727935</v>
      </c>
    </row>
    <row r="76" spans="1:7" ht="12" customHeight="1" x14ac:dyDescent="0.2"/>
    <row r="77" spans="1:7" x14ac:dyDescent="0.2">
      <c r="A77" s="32" t="s">
        <v>155</v>
      </c>
    </row>
    <row r="78" spans="1:7" x14ac:dyDescent="0.2">
      <c r="A78" s="31" t="s">
        <v>132</v>
      </c>
      <c r="B78" s="31"/>
      <c r="C78" s="31"/>
      <c r="D78" s="31"/>
      <c r="E78" s="31"/>
      <c r="F78" s="31"/>
      <c r="G78" s="31"/>
    </row>
    <row r="79" spans="1:7" x14ac:dyDescent="0.2">
      <c r="A79" s="109" t="s">
        <v>133</v>
      </c>
      <c r="B79" s="109"/>
      <c r="C79" s="109"/>
      <c r="D79" s="109"/>
      <c r="E79" s="109"/>
      <c r="F79" s="109"/>
      <c r="G79" s="109"/>
    </row>
  </sheetData>
  <mergeCells count="7">
    <mergeCell ref="A79:G79"/>
    <mergeCell ref="A1:G1"/>
    <mergeCell ref="B4:D4"/>
    <mergeCell ref="A3:A5"/>
    <mergeCell ref="B5:F5"/>
    <mergeCell ref="E3:G3"/>
    <mergeCell ref="G4:G5"/>
  </mergeCells>
  <conditionalFormatting sqref="A6:G7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3/18 HH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G31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10" t="s">
        <v>160</v>
      </c>
      <c r="B1" s="110"/>
      <c r="C1" s="110"/>
      <c r="D1" s="110"/>
      <c r="E1" s="110"/>
      <c r="F1" s="110"/>
      <c r="G1" s="110"/>
    </row>
    <row r="2" spans="1:7" x14ac:dyDescent="0.2">
      <c r="A2" s="110" t="s">
        <v>169</v>
      </c>
      <c r="B2" s="110"/>
      <c r="C2" s="110"/>
      <c r="D2" s="110"/>
      <c r="E2" s="110"/>
      <c r="F2" s="110"/>
      <c r="G2" s="110"/>
    </row>
    <row r="28" spans="1:7" x14ac:dyDescent="0.2">
      <c r="A28" s="129" t="s">
        <v>170</v>
      </c>
      <c r="B28" s="129"/>
      <c r="C28" s="129"/>
      <c r="D28" s="129"/>
      <c r="E28" s="129"/>
      <c r="F28" s="129"/>
      <c r="G28" s="129"/>
    </row>
    <row r="29" spans="1:7" x14ac:dyDescent="0.2">
      <c r="A29" s="42"/>
      <c r="B29" s="42"/>
      <c r="C29" s="42"/>
      <c r="D29" s="42"/>
      <c r="E29" s="42"/>
      <c r="F29" s="42"/>
      <c r="G29" s="42"/>
    </row>
    <row r="30" spans="1:7" x14ac:dyDescent="0.2">
      <c r="A30" s="42"/>
      <c r="B30" s="42"/>
      <c r="C30" s="42"/>
      <c r="D30" s="42"/>
      <c r="E30" s="42"/>
      <c r="F30" s="42"/>
      <c r="G30" s="42"/>
    </row>
    <row r="31" spans="1:7" x14ac:dyDescent="0.2">
      <c r="A31" s="42"/>
      <c r="B31" s="42"/>
      <c r="C31" s="42"/>
      <c r="D31" s="42"/>
      <c r="E31" s="42"/>
      <c r="F31" s="42"/>
      <c r="G31" s="42"/>
    </row>
  </sheetData>
  <mergeCells count="3">
    <mergeCell ref="A28:G28"/>
    <mergeCell ref="A1:G1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3/18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45"/>
  <sheetViews>
    <sheetView topLeftCell="A10" zoomScaleNormal="100" workbookViewId="0">
      <selection activeCell="B40" sqref="B40"/>
    </sheetView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x14ac:dyDescent="0.2">
      <c r="A1" s="75" t="s">
        <v>161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0" t="s">
        <v>109</v>
      </c>
      <c r="B3" s="133" t="s">
        <v>110</v>
      </c>
      <c r="C3" s="134"/>
      <c r="D3" s="135"/>
      <c r="E3" s="135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1"/>
      <c r="B4" s="136" t="s">
        <v>171</v>
      </c>
      <c r="C4" s="134"/>
      <c r="D4" s="135"/>
      <c r="E4" s="135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1"/>
      <c r="B5" s="133"/>
      <c r="C5" s="137"/>
      <c r="D5" s="135"/>
      <c r="E5" s="135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2"/>
      <c r="B6" s="138"/>
      <c r="C6" s="135"/>
      <c r="D6" s="135"/>
      <c r="E6" s="135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57</v>
      </c>
      <c r="B8" s="90">
        <v>34112.361018000003</v>
      </c>
      <c r="C8" s="91"/>
      <c r="D8" s="90">
        <v>38459.193096000003</v>
      </c>
      <c r="E8" s="9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9"/>
    </row>
    <row r="9" spans="1:26" x14ac:dyDescent="0.2">
      <c r="A9" s="20"/>
      <c r="B9" s="21">
        <v>2018</v>
      </c>
      <c r="C9" s="21">
        <v>2018</v>
      </c>
      <c r="D9" s="12">
        <v>2017</v>
      </c>
      <c r="E9" s="12">
        <v>2017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20" t="s">
        <v>172</v>
      </c>
      <c r="B10" s="89">
        <v>6353.4232119999997</v>
      </c>
      <c r="C10" s="92">
        <f t="shared" ref="C10:C24" si="0">IF(B$8&gt;0,B10/B$8*100,0)</f>
        <v>18.624988193128882</v>
      </c>
      <c r="D10" s="93">
        <v>8451.3320170000006</v>
      </c>
      <c r="E10" s="92">
        <f t="shared" ref="E10:E24" si="1">IF(D$8&gt;0,D10/D$8*100,0)</f>
        <v>21.974803256803096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0" t="s">
        <v>173</v>
      </c>
      <c r="B11" s="89">
        <v>3289.7453030000001</v>
      </c>
      <c r="C11" s="94">
        <f t="shared" si="0"/>
        <v>9.6438510992074296</v>
      </c>
      <c r="D11" s="93">
        <v>3129.3217100000002</v>
      </c>
      <c r="E11" s="92">
        <f t="shared" si="1"/>
        <v>8.1367326199193428</v>
      </c>
      <c r="F11" s="12"/>
      <c r="G11" s="12"/>
      <c r="H11" s="1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">
      <c r="A12" s="20" t="s">
        <v>174</v>
      </c>
      <c r="B12" s="89">
        <v>3127.6310130000002</v>
      </c>
      <c r="C12" s="94">
        <f t="shared" si="0"/>
        <v>9.1686148940252163</v>
      </c>
      <c r="D12" s="93">
        <v>3907.1213440000001</v>
      </c>
      <c r="E12" s="92">
        <f t="shared" si="1"/>
        <v>10.159134993412968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0" t="s">
        <v>175</v>
      </c>
      <c r="B13" s="89">
        <v>2405.8858660000001</v>
      </c>
      <c r="C13" s="94">
        <f t="shared" si="0"/>
        <v>7.0528271693961351</v>
      </c>
      <c r="D13" s="93">
        <v>3077.9908070000001</v>
      </c>
      <c r="E13" s="92">
        <f t="shared" si="1"/>
        <v>8.003264133277229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0" t="s">
        <v>65</v>
      </c>
      <c r="B14" s="89">
        <v>1483.5677780000001</v>
      </c>
      <c r="C14" s="94">
        <f t="shared" si="0"/>
        <v>4.349062139724567</v>
      </c>
      <c r="D14" s="93">
        <v>1389.3575949999999</v>
      </c>
      <c r="E14" s="92">
        <f t="shared" si="1"/>
        <v>3.6125500385095233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0" t="s">
        <v>86</v>
      </c>
      <c r="B15" s="89">
        <v>1046.547644</v>
      </c>
      <c r="C15" s="94">
        <f t="shared" si="0"/>
        <v>3.0679425661793691</v>
      </c>
      <c r="D15" s="93">
        <v>940.41266900000005</v>
      </c>
      <c r="E15" s="92">
        <f t="shared" si="1"/>
        <v>2.4452220478276465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0" t="s">
        <v>80</v>
      </c>
      <c r="B16" s="89">
        <v>1008.251631</v>
      </c>
      <c r="C16" s="94">
        <f t="shared" si="0"/>
        <v>2.9556782377742126</v>
      </c>
      <c r="D16" s="93">
        <v>954.54691400000002</v>
      </c>
      <c r="E16" s="92">
        <f t="shared" si="1"/>
        <v>2.4819733259023544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0" t="s">
        <v>176</v>
      </c>
      <c r="B17" s="89">
        <v>982.75326199999995</v>
      </c>
      <c r="C17" s="94">
        <f t="shared" si="0"/>
        <v>2.8809300578210708</v>
      </c>
      <c r="D17" s="93">
        <v>301.80217199999998</v>
      </c>
      <c r="E17" s="92">
        <f t="shared" si="1"/>
        <v>0.78473349985959362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0" t="s">
        <v>177</v>
      </c>
      <c r="B18" s="89">
        <v>978.89468499999998</v>
      </c>
      <c r="C18" s="94">
        <f t="shared" si="0"/>
        <v>2.8696186830441568</v>
      </c>
      <c r="D18" s="93">
        <v>2602.044821</v>
      </c>
      <c r="E18" s="92">
        <f t="shared" si="1"/>
        <v>6.765729105405045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0" t="s">
        <v>66</v>
      </c>
      <c r="B19" s="89">
        <v>939.883419</v>
      </c>
      <c r="C19" s="94">
        <f t="shared" si="0"/>
        <v>2.755257598569778</v>
      </c>
      <c r="D19" s="93">
        <v>939.42465300000003</v>
      </c>
      <c r="E19" s="92">
        <f t="shared" si="1"/>
        <v>2.4426530495714069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0" t="s">
        <v>178</v>
      </c>
      <c r="B20" s="89">
        <v>869.48075100000005</v>
      </c>
      <c r="C20" s="94">
        <f t="shared" si="0"/>
        <v>2.5488729746416636</v>
      </c>
      <c r="D20" s="93">
        <v>251.76526100000001</v>
      </c>
      <c r="E20" s="92">
        <f t="shared" si="1"/>
        <v>0.65462959758816464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0" t="s">
        <v>179</v>
      </c>
      <c r="B21" s="89">
        <v>716.62356</v>
      </c>
      <c r="C21" s="94">
        <f t="shared" si="0"/>
        <v>2.1007738503408211</v>
      </c>
      <c r="D21" s="93">
        <v>731.75851599999999</v>
      </c>
      <c r="E21" s="92">
        <f t="shared" si="1"/>
        <v>1.9026881665806645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0" t="s">
        <v>106</v>
      </c>
      <c r="B22" s="89">
        <v>697.81244800000002</v>
      </c>
      <c r="C22" s="94">
        <f t="shared" si="0"/>
        <v>2.0456292885496454</v>
      </c>
      <c r="D22" s="93">
        <v>476.79329200000001</v>
      </c>
      <c r="E22" s="92">
        <f t="shared" si="1"/>
        <v>1.2397381578179536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0" t="s">
        <v>81</v>
      </c>
      <c r="B23" s="89">
        <v>672.36624400000005</v>
      </c>
      <c r="C23" s="94">
        <f t="shared" si="0"/>
        <v>1.9710340297032325</v>
      </c>
      <c r="D23" s="93">
        <v>853.06324900000004</v>
      </c>
      <c r="E23" s="92">
        <f t="shared" si="1"/>
        <v>2.2180997060198955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0" t="s">
        <v>63</v>
      </c>
      <c r="B24" s="89">
        <v>593.23190699999998</v>
      </c>
      <c r="C24" s="94">
        <f t="shared" si="0"/>
        <v>1.7390526169882243</v>
      </c>
      <c r="D24" s="93">
        <v>592.89272200000005</v>
      </c>
      <c r="E24" s="92">
        <f t="shared" si="1"/>
        <v>1.5416150841231888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20" t="s">
        <v>111</v>
      </c>
      <c r="B26" s="89">
        <f>B8-(SUM(B10:B24))</f>
        <v>8946.2622950000041</v>
      </c>
      <c r="C26" s="94">
        <f>IF(B$8&gt;0,B26/B$8*100,0)</f>
        <v>26.225866600905601</v>
      </c>
      <c r="D26" s="93">
        <f>D8-(SUM(D10:D24))</f>
        <v>9859.5653540000058</v>
      </c>
      <c r="E26" s="92">
        <f>IF(D$8&gt;0,D26/D$8*100,0)</f>
        <v>25.636433217381938</v>
      </c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15"/>
    </row>
    <row r="28" spans="1:26" ht="18" x14ac:dyDescent="0.2">
      <c r="A28" s="76" t="s">
        <v>180</v>
      </c>
      <c r="C28" s="22"/>
      <c r="D28" s="22"/>
      <c r="E28" s="22"/>
      <c r="F28" s="22"/>
      <c r="G28" s="22"/>
      <c r="H28" s="23"/>
      <c r="I28" s="22"/>
      <c r="J28" s="2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5"/>
    </row>
    <row r="29" spans="1:26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12"/>
      <c r="N29" s="12"/>
      <c r="O29" s="12"/>
      <c r="P29" s="12"/>
      <c r="Q29" s="14"/>
      <c r="R29" s="14"/>
      <c r="S29" s="14"/>
      <c r="T29" s="15"/>
      <c r="U29" s="15"/>
      <c r="V29" s="15"/>
      <c r="W29" s="15"/>
      <c r="X29" s="15"/>
      <c r="Y29" s="15"/>
      <c r="Z29" s="15"/>
    </row>
    <row r="30" spans="1:26" x14ac:dyDescent="0.2">
      <c r="A30" s="6"/>
      <c r="B30" s="6">
        <v>2018</v>
      </c>
      <c r="C30" s="6">
        <v>2017</v>
      </c>
      <c r="D30" s="6">
        <v>2016</v>
      </c>
      <c r="E30" s="25"/>
      <c r="F30" s="25"/>
      <c r="G30" s="25"/>
      <c r="H30" s="25"/>
      <c r="I30" s="17"/>
      <c r="J30" s="17"/>
      <c r="K30" s="26"/>
      <c r="L30" s="17"/>
      <c r="M30" s="17"/>
      <c r="N30" s="17"/>
      <c r="O30" s="17"/>
      <c r="P30" s="17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A31" s="6" t="s">
        <v>112</v>
      </c>
      <c r="B31" s="96">
        <v>3277.3876460000001</v>
      </c>
      <c r="C31" s="96">
        <v>3636.2664319999999</v>
      </c>
      <c r="D31" s="96">
        <v>3333.010158</v>
      </c>
      <c r="E31" s="25"/>
      <c r="F31" s="95"/>
      <c r="G31" s="25"/>
      <c r="H31" s="25"/>
      <c r="I31" s="17"/>
      <c r="J31" s="17"/>
      <c r="K31" s="26"/>
      <c r="L31" s="17"/>
      <c r="M31" s="17"/>
      <c r="N31" s="17"/>
      <c r="O31" s="17"/>
      <c r="P31" s="17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">
      <c r="A32" s="15" t="s">
        <v>113</v>
      </c>
      <c r="B32" s="96">
        <v>2551.6603289999998</v>
      </c>
      <c r="C32" s="96">
        <v>4110.1865539999999</v>
      </c>
      <c r="D32" s="96">
        <v>4006.4011999999998</v>
      </c>
      <c r="E32" s="12"/>
      <c r="F32" s="95"/>
      <c r="G32" s="25"/>
      <c r="H32" s="25"/>
      <c r="I32" s="17"/>
      <c r="J32" s="17"/>
      <c r="K32" s="26"/>
      <c r="L32" s="17"/>
      <c r="M32" s="17"/>
      <c r="N32" s="17"/>
      <c r="O32" s="17"/>
      <c r="P32" s="17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15" t="s">
        <v>114</v>
      </c>
      <c r="B33" s="96">
        <v>4012.6800800000001</v>
      </c>
      <c r="C33" s="96">
        <v>5079.3583310000004</v>
      </c>
      <c r="D33" s="96">
        <v>5074.7840749999996</v>
      </c>
      <c r="E33" s="12"/>
      <c r="F33" s="95"/>
      <c r="G33" s="25"/>
      <c r="H33" s="25"/>
      <c r="I33" s="17"/>
      <c r="J33" s="17"/>
      <c r="K33" s="26"/>
      <c r="L33" s="17"/>
      <c r="M33" s="17"/>
      <c r="N33" s="17"/>
      <c r="O33" s="17"/>
      <c r="P33" s="17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6" t="s">
        <v>115</v>
      </c>
      <c r="B34" s="96">
        <v>4076.6080189999998</v>
      </c>
      <c r="C34" s="96">
        <v>3712.3192709999998</v>
      </c>
      <c r="D34" s="96">
        <v>4573.9629770000001</v>
      </c>
      <c r="E34" s="12"/>
      <c r="F34" s="95"/>
      <c r="G34" s="25"/>
      <c r="H34" s="25"/>
      <c r="I34" s="17"/>
      <c r="J34" s="17"/>
      <c r="K34" s="26"/>
      <c r="L34" s="17"/>
      <c r="M34" s="17"/>
      <c r="N34" s="17"/>
      <c r="O34" s="17"/>
      <c r="P34" s="17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15" t="s">
        <v>116</v>
      </c>
      <c r="B35" s="96">
        <v>3640.0356390000002</v>
      </c>
      <c r="C35" s="96">
        <v>5035.0864979999997</v>
      </c>
      <c r="D35" s="96">
        <v>4417.4755260000002</v>
      </c>
      <c r="E35" s="12"/>
      <c r="F35" s="95"/>
      <c r="G35" s="25"/>
      <c r="H35" s="25"/>
      <c r="I35" s="17"/>
      <c r="J35" s="17"/>
      <c r="K35" s="26"/>
      <c r="L35" s="17"/>
      <c r="M35" s="17"/>
      <c r="N35" s="17"/>
      <c r="O35" s="17"/>
      <c r="P35" s="17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15" t="s">
        <v>117</v>
      </c>
      <c r="B36" s="96">
        <v>4764.9141980000004</v>
      </c>
      <c r="C36" s="96">
        <v>4237.8259930000004</v>
      </c>
      <c r="D36" s="96">
        <v>5025.3576249999996</v>
      </c>
      <c r="E36" s="21"/>
      <c r="F36" s="95"/>
      <c r="G36" s="25"/>
      <c r="H36" s="17"/>
      <c r="I36" s="17"/>
      <c r="J36" s="17"/>
      <c r="K36" s="17"/>
      <c r="L36" s="17"/>
      <c r="M36" s="17"/>
      <c r="N36" s="17"/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118</v>
      </c>
      <c r="B37" s="96">
        <v>4061.0044269999999</v>
      </c>
      <c r="C37" s="96">
        <v>3867.272136</v>
      </c>
      <c r="D37" s="96">
        <v>3374.0869419999999</v>
      </c>
      <c r="E37" s="21"/>
      <c r="F37" s="95"/>
      <c r="G37" s="25"/>
      <c r="H37" s="17"/>
      <c r="I37" s="17"/>
      <c r="J37" s="17"/>
      <c r="K37" s="17"/>
      <c r="L37" s="17"/>
      <c r="M37" s="17"/>
      <c r="N37" s="17"/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119</v>
      </c>
      <c r="B38" s="96">
        <v>3272.6411229999999</v>
      </c>
      <c r="C38" s="96">
        <v>4455.1256860000003</v>
      </c>
      <c r="D38" s="96">
        <v>4420.7333950000002</v>
      </c>
      <c r="E38" s="21"/>
      <c r="F38" s="95"/>
      <c r="G38" s="25"/>
      <c r="H38" s="17"/>
      <c r="I38" s="17"/>
      <c r="J38" s="17"/>
      <c r="K38" s="17"/>
      <c r="L38" s="17"/>
      <c r="M38" s="17"/>
      <c r="N38" s="17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120</v>
      </c>
      <c r="B39" s="96">
        <v>4455.4295570000004</v>
      </c>
      <c r="C39" s="96">
        <v>4325.752195</v>
      </c>
      <c r="D39" s="96">
        <v>4258.431259</v>
      </c>
      <c r="E39" s="21"/>
      <c r="F39" s="95"/>
      <c r="G39" s="25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121</v>
      </c>
      <c r="B40" s="96"/>
      <c r="C40" s="96">
        <v>4626.1331419999997</v>
      </c>
      <c r="D40" s="96">
        <v>4450.4983069999998</v>
      </c>
      <c r="E40" s="21"/>
      <c r="F40" s="25"/>
      <c r="G40" s="25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122</v>
      </c>
      <c r="B41" s="96"/>
      <c r="C41" s="96">
        <v>4974.0468060000003</v>
      </c>
      <c r="D41" s="96">
        <v>4778.8640889999997</v>
      </c>
      <c r="E41" s="25"/>
      <c r="F41" s="25"/>
      <c r="G41" s="25"/>
      <c r="H41" s="25"/>
      <c r="I41" s="17"/>
      <c r="J41" s="17"/>
      <c r="K41" s="26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123</v>
      </c>
      <c r="B42" s="96"/>
      <c r="C42" s="96">
        <v>5343.4448949999996</v>
      </c>
      <c r="D42" s="96">
        <v>6296.7181389999996</v>
      </c>
      <c r="E42" s="27"/>
      <c r="F42" s="27"/>
      <c r="G42" s="27"/>
      <c r="H42" s="27"/>
      <c r="I42" s="27"/>
      <c r="J42" s="27"/>
      <c r="K42" s="26"/>
      <c r="L42" s="17"/>
      <c r="M42" s="17"/>
      <c r="N42" s="17"/>
      <c r="O42" s="17"/>
      <c r="P42" s="17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/>
      <c r="B43" s="6"/>
      <c r="C43" s="6"/>
      <c r="D43" s="6"/>
    </row>
    <row r="44" spans="1:26" x14ac:dyDescent="0.2">
      <c r="B44" s="6"/>
      <c r="C44" s="6"/>
      <c r="D44" s="6"/>
    </row>
    <row r="45" spans="1:26" x14ac:dyDescent="0.2">
      <c r="B45" s="6"/>
      <c r="C45" s="6"/>
      <c r="D45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scale="70" fitToWidth="0" fitToHeight="0" orientation="portrait" r:id="rId1"/>
  <headerFooter>
    <oddFooter>&amp;L&amp;8Statistikamt Nord&amp;C&amp;8&amp;P&amp;R&amp;8Statistischer Bericht G III 1 - vj 3/18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2019-01-28T08:55:52Z</cp:lastPrinted>
  <dcterms:created xsi:type="dcterms:W3CDTF">2012-03-28T07:56:08Z</dcterms:created>
  <dcterms:modified xsi:type="dcterms:W3CDTF">2019-01-28T08:57:34Z</dcterms:modified>
  <cp:category>LIS-Bericht</cp:category>
</cp:coreProperties>
</file>