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DieseArbeitsmappe" defaultThemeVersion="124226"/>
  <bookViews>
    <workbookView xWindow="240" yWindow="120" windowWidth="24630" windowHeight="11085"/>
  </bookViews>
  <sheets>
    <sheet name="V0_1" sheetId="1" r:id="rId1"/>
    <sheet name="V0_2" sheetId="2" r:id="rId2"/>
    <sheet name="T1_1" sheetId="5" r:id="rId3"/>
    <sheet name="T2_1" sheetId="10" r:id="rId4"/>
    <sheet name="TG3_1" sheetId="7" r:id="rId5"/>
    <sheet name="T3_1" sheetId="9" state="hidden" r:id="rId6"/>
  </sheets>
  <definedNames>
    <definedName name="_xlnm.Print_Area" localSheetId="3">T2_1!$A:$G</definedName>
    <definedName name="_xlnm.Print_Titles" localSheetId="3">T2_1!$2:$6</definedName>
  </definedNames>
  <calcPr calcId="145621"/>
</workbook>
</file>

<file path=xl/calcChain.xml><?xml version="1.0" encoding="utf-8"?>
<calcChain xmlns="http://schemas.openxmlformats.org/spreadsheetml/2006/main">
  <c r="F10" i="10" l="1"/>
  <c r="F30" i="10"/>
  <c r="D26" i="9" l="1"/>
  <c r="E26" i="9" s="1"/>
  <c r="B26" i="9"/>
  <c r="C26" i="9" s="1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E10" i="9"/>
  <c r="C10" i="9"/>
  <c r="G75" i="10"/>
  <c r="G74" i="10"/>
  <c r="G73" i="10"/>
  <c r="G71" i="10"/>
  <c r="G70" i="10"/>
  <c r="G69" i="10"/>
  <c r="G68" i="10"/>
  <c r="G67" i="10"/>
  <c r="G66" i="10"/>
  <c r="G64" i="10"/>
  <c r="G62" i="10"/>
  <c r="G60" i="10"/>
  <c r="G59" i="10"/>
  <c r="G58" i="10"/>
  <c r="G56" i="10"/>
  <c r="G54" i="10"/>
  <c r="G53" i="10"/>
  <c r="G52" i="10"/>
  <c r="G51" i="10"/>
  <c r="G49" i="10"/>
  <c r="G48" i="10"/>
  <c r="G47" i="10"/>
  <c r="G46" i="10"/>
  <c r="G45" i="10"/>
  <c r="F43" i="10"/>
  <c r="E43" i="10"/>
  <c r="D43" i="10"/>
  <c r="C43" i="10"/>
  <c r="B43" i="10"/>
  <c r="G42" i="10"/>
  <c r="G41" i="10"/>
  <c r="G40" i="10"/>
  <c r="G39" i="10"/>
  <c r="G38" i="10"/>
  <c r="G35" i="10"/>
  <c r="G34" i="10"/>
  <c r="G33" i="10"/>
  <c r="G32" i="10"/>
  <c r="G29" i="10"/>
  <c r="G28" i="10"/>
  <c r="G27" i="10"/>
  <c r="G26" i="10"/>
  <c r="G37" i="10"/>
  <c r="G3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F12" i="10"/>
  <c r="E12" i="10"/>
  <c r="E30" i="10" s="1"/>
  <c r="D12" i="10"/>
  <c r="D30" i="10" s="1"/>
  <c r="C12" i="10"/>
  <c r="C30" i="10" s="1"/>
  <c r="B12" i="10"/>
  <c r="B30" i="10" s="1"/>
  <c r="G10" i="10"/>
  <c r="G8" i="10"/>
  <c r="G51" i="5"/>
  <c r="G49" i="5"/>
  <c r="G47" i="5"/>
  <c r="G46" i="5"/>
  <c r="G45" i="5"/>
  <c r="G44" i="5"/>
  <c r="G43" i="5"/>
  <c r="G42" i="5"/>
  <c r="G41" i="5"/>
  <c r="G40" i="5"/>
  <c r="G39" i="5"/>
  <c r="G38" i="5"/>
  <c r="G37" i="5"/>
  <c r="G36" i="5"/>
  <c r="G34" i="5"/>
  <c r="G33" i="5"/>
  <c r="G32" i="5"/>
  <c r="G30" i="5"/>
  <c r="G28" i="5"/>
  <c r="G27" i="5"/>
  <c r="G26" i="5"/>
  <c r="G24" i="5"/>
  <c r="G23" i="5"/>
  <c r="G21" i="5"/>
  <c r="G19" i="5"/>
  <c r="G17" i="5"/>
  <c r="G16" i="5"/>
  <c r="G15" i="5"/>
  <c r="G14" i="5"/>
  <c r="G13" i="5"/>
  <c r="G11" i="5"/>
  <c r="G10" i="5"/>
  <c r="G8" i="5"/>
  <c r="G43" i="10" l="1"/>
  <c r="G30" i="10"/>
  <c r="G12" i="10"/>
</calcChain>
</file>

<file path=xl/sharedStrings.xml><?xml version="1.0" encoding="utf-8"?>
<sst xmlns="http://schemas.openxmlformats.org/spreadsheetml/2006/main" count="221" uniqueCount="179">
  <si>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</si>
  <si>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</si>
  <si>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</si>
  <si>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</si>
  <si>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</si>
  <si>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</si>
  <si>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</si>
  <si>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</si>
  <si>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</si>
  <si>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</si>
  <si>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</si>
  <si>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</si>
  <si>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</si>
  <si>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</si>
  <si>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</si>
  <si>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</si>
  <si>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</si>
  <si>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</si>
  <si>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</si>
  <si>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</si>
  <si>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</si>
  <si>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</si>
  <si>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Waren der Ernährungswirtschaft</t>
  </si>
  <si>
    <t>davon</t>
  </si>
  <si>
    <t>lebende Tiere</t>
  </si>
  <si>
    <t xml:space="preserve">Nahrungsmittel tierischen Ursprungs </t>
  </si>
  <si>
    <t xml:space="preserve">Nahrungsmittel pflanzlichen Ursprungs </t>
  </si>
  <si>
    <t>Genussmittel</t>
  </si>
  <si>
    <t>Waren der gewerblichen Wirtschaft</t>
  </si>
  <si>
    <t>Rohstoffe</t>
  </si>
  <si>
    <t>Halbwaren</t>
  </si>
  <si>
    <t>darunter</t>
  </si>
  <si>
    <t>Mineralölerzeugnisse</t>
  </si>
  <si>
    <t>Fertigwaren</t>
  </si>
  <si>
    <t xml:space="preserve">Vorerzeugnisse </t>
  </si>
  <si>
    <t>Kunststoffe</t>
  </si>
  <si>
    <t>Enderzeugnisse</t>
  </si>
  <si>
    <t>Druckerzeugnisse</t>
  </si>
  <si>
    <t xml:space="preserve">Eisen- und Stahlwaren </t>
  </si>
  <si>
    <t xml:space="preserve">Waren aus Kunststoffen </t>
  </si>
  <si>
    <t xml:space="preserve">Pharmazeutische Erzeugnisse </t>
  </si>
  <si>
    <t xml:space="preserve">Kraftfahrzeuge </t>
  </si>
  <si>
    <t>Insgesamt</t>
  </si>
  <si>
    <t>Europa</t>
  </si>
  <si>
    <t xml:space="preserve">Frankreich </t>
  </si>
  <si>
    <t>Belgien</t>
  </si>
  <si>
    <t>Luxemburg</t>
  </si>
  <si>
    <t>Niederlande</t>
  </si>
  <si>
    <t>Italien</t>
  </si>
  <si>
    <t>Irland</t>
  </si>
  <si>
    <t>Portugal</t>
  </si>
  <si>
    <t>Griechenland</t>
  </si>
  <si>
    <t>Spanien</t>
  </si>
  <si>
    <t>Finnland</t>
  </si>
  <si>
    <t>Österreich</t>
  </si>
  <si>
    <t>Malta</t>
  </si>
  <si>
    <t>Zypern</t>
  </si>
  <si>
    <t>Slowenien</t>
  </si>
  <si>
    <t>Slowakei</t>
  </si>
  <si>
    <t>übrige EU-Länder zusammen</t>
  </si>
  <si>
    <t>Vereinigtes Königreich</t>
  </si>
  <si>
    <t>Dänemark</t>
  </si>
  <si>
    <t>Polen</t>
  </si>
  <si>
    <t>Schweden</t>
  </si>
  <si>
    <t>Estland</t>
  </si>
  <si>
    <t>Lettland</t>
  </si>
  <si>
    <t>Litauen</t>
  </si>
  <si>
    <t>Tschechische Republik</t>
  </si>
  <si>
    <t>Ungarn</t>
  </si>
  <si>
    <t>Rumänien</t>
  </si>
  <si>
    <t>Bulgarien</t>
  </si>
  <si>
    <t>übrige europäische Länder</t>
  </si>
  <si>
    <t>Norwegen</t>
  </si>
  <si>
    <t>Russland</t>
  </si>
  <si>
    <t>Schweiz</t>
  </si>
  <si>
    <t>Türkei</t>
  </si>
  <si>
    <t>Afrika</t>
  </si>
  <si>
    <t>Ägypten</t>
  </si>
  <si>
    <t>Südafrika</t>
  </si>
  <si>
    <t>Amerika</t>
  </si>
  <si>
    <t>NAFTA</t>
  </si>
  <si>
    <t>USA</t>
  </si>
  <si>
    <t>Kanada</t>
  </si>
  <si>
    <t>Brasilien</t>
  </si>
  <si>
    <t>Asien</t>
  </si>
  <si>
    <t>ASEAN</t>
  </si>
  <si>
    <t>Japan</t>
  </si>
  <si>
    <t>Australien, Ozeanien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</si>
  <si>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</si>
  <si>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</si>
  <si>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</si>
  <si>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</si>
  <si>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</si>
  <si>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</si>
  <si>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</si>
  <si>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</si>
  <si>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</si>
  <si>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</si>
  <si>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</si>
  <si>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</si>
  <si>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</si>
  <si>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</si>
  <si>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</si>
  <si>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Schiffs- und Luftfahrzeugbedarf, 
nicht ermittelte Länder</t>
  </si>
  <si>
    <t>Statistisches Amt</t>
  </si>
  <si>
    <t>für Hamburg und Schleswig-Holstein</t>
  </si>
  <si>
    <t>in Mio. Euro</t>
  </si>
  <si>
    <t>Statistisches Amt für Hamburg und Schleswig-Holstein</t>
  </si>
  <si>
    <t>Australien</t>
  </si>
  <si>
    <t>Auskunft zu dieser Veröffentlichung:</t>
  </si>
  <si>
    <t>Fleisch und Fleischwaren</t>
  </si>
  <si>
    <t>Düngemittel</t>
  </si>
  <si>
    <t>Papier und Pappe</t>
  </si>
  <si>
    <t>Bekleidung</t>
  </si>
  <si>
    <t>Feinmechanische Erzeugnisse</t>
  </si>
  <si>
    <t>Maschinen</t>
  </si>
  <si>
    <t>Nachrichtentechnische Geräte</t>
  </si>
  <si>
    <t>Medizinische Geräte</t>
  </si>
  <si>
    <t>Marokko</t>
  </si>
  <si>
    <t>Südamerika</t>
  </si>
  <si>
    <t>Warengruppe
Warenuntergruppe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</si>
  <si>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</si>
  <si>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</si>
  <si>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</si>
  <si>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</si>
  <si>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</si>
  <si>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</si>
  <si>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u. dgl.</t>
  </si>
  <si>
    <t>Landes Schleswig-Holstein</t>
  </si>
  <si>
    <t>Einfuhr des</t>
  </si>
  <si>
    <t>Erdöl und Erdgas</t>
  </si>
  <si>
    <t>Spielwaren</t>
  </si>
  <si>
    <t>Rundfunk-, Fernseh- und 
videotechnische Geräte</t>
  </si>
  <si>
    <t>Taiwan</t>
  </si>
  <si>
    <t>Singapur</t>
  </si>
  <si>
    <t>Fische und Krebstiere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</si>
  <si>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</si>
  <si>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</si>
  <si>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</si>
  <si>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</si>
  <si>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</si>
  <si>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</si>
  <si>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Milch und Milcherzeugnisse,
ausgenommen Butter und Käse</t>
  </si>
  <si>
    <t>STATISTISCHE BERICHTE</t>
  </si>
  <si>
    <t>Sofern in den Produkten auf das Vorhandensein von Copyrightrechten Dritter 
hingewiesen wird, sind die in deren Produkten ausgewiesenen Copyrightbestimmungen 
zu wahren. Alle übrigen Rechte bleiben vorbehalten.</t>
  </si>
  <si>
    <t>EU-Länder</t>
  </si>
  <si>
    <t>Euro-Länder</t>
  </si>
  <si>
    <t>Sven Ohlsen</t>
  </si>
  <si>
    <t>sven.ohlsen@statistik-nord.de</t>
  </si>
  <si>
    <t>Kroatien</t>
  </si>
  <si>
    <r>
      <t xml:space="preserve"> Veränderung</t>
    </r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
in %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</si>
  <si>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Die Veränderungsraten wurden aus den nicht gerundeten Zahlen gerechnet</t>
    </r>
  </si>
  <si>
    <r>
      <t>Veränderung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in %</t>
    </r>
  </si>
  <si>
    <t>040 42831-1820</t>
  </si>
  <si>
    <t>1. Einfuhr des Landes Schleswig-Holstein nach Warengruppen und -untergruppen</t>
  </si>
  <si>
    <t>2. Einfuhr des Landes Schleswig-Holstein nach Ursprungsländern</t>
  </si>
  <si>
    <t>Ursprungsland</t>
  </si>
  <si>
    <t>1. Einfuhr des Landes Schleswig-Holstein nach Ursprungsländern (TOP15) im Vorjahresvergleich</t>
  </si>
  <si>
    <t>Einfuhr nach ausgewählten Ländern (TOP 15) in JJJJ und JJ-1</t>
  </si>
  <si>
    <t>Rückwaren und Ersatzlieferungen</t>
  </si>
  <si>
    <t>Kennziffer: G III 3 - vj 4/13 SH</t>
  </si>
  <si>
    <t>4. Quartal 2013</t>
  </si>
  <si>
    <t xml:space="preserve">© Statistisches Amt für Hamburg und Schleswig-Holstein, Hamburg 2019 
Auszugsweise Vervielfältigung und Verbreitung mit Quellenangabe gestattet.        </t>
  </si>
  <si>
    <t>Januar - Dezember</t>
  </si>
  <si>
    <r>
      <t>2013</t>
    </r>
    <r>
      <rPr>
        <vertAlign val="superscript"/>
        <sz val="9"/>
        <rFont val="Arial"/>
        <family val="2"/>
      </rPr>
      <t>a</t>
    </r>
  </si>
  <si>
    <r>
      <t>2012</t>
    </r>
    <r>
      <rPr>
        <vertAlign val="superscript"/>
        <sz val="9"/>
        <rFont val="Arial"/>
        <family val="2"/>
      </rPr>
      <t>a</t>
    </r>
  </si>
  <si>
    <r>
      <t>2013</t>
    </r>
    <r>
      <rPr>
        <vertAlign val="superscript"/>
        <sz val="9"/>
        <color theme="1"/>
        <rFont val="Arial"/>
        <family val="2"/>
      </rPr>
      <t>a</t>
    </r>
  </si>
  <si>
    <r>
      <t>2012</t>
    </r>
    <r>
      <rPr>
        <vertAlign val="superscript"/>
        <sz val="9"/>
        <color theme="1"/>
        <rFont val="Arial"/>
        <family val="2"/>
      </rPr>
      <t>a</t>
    </r>
  </si>
  <si>
    <t>der Monate Januar bis Dezember</t>
  </si>
  <si>
    <t>2. Einfuhr des Landes Schleswig-Holstein 2011 bis 2013 im Monatsvergleich</t>
  </si>
  <si>
    <t>Januar - Dezember 2013</t>
  </si>
  <si>
    <t>China, Volksrepublik</t>
  </si>
  <si>
    <t>Verein.Staaten (USA)</t>
  </si>
  <si>
    <t>Frankreich</t>
  </si>
  <si>
    <t>Vereinigt.Königreich</t>
  </si>
  <si>
    <t xml:space="preserve">2. Einfuhr des Landes Schleswig-Holstein in 2011 bis 2013 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</si>
  <si>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endgültige Daten</t>
    </r>
  </si>
  <si>
    <t>Volksrepublik China + Hongkong</t>
  </si>
  <si>
    <r>
      <t>Herausgegeben am: 19. August 2019</t>
    </r>
    <r>
      <rPr>
        <b/>
        <sz val="12"/>
        <color theme="1"/>
        <rFont val="Arial"/>
        <family val="2"/>
      </rPr>
      <t xml:space="preserve"> (Korrektur)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</si>
</sst>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##\ ###\ ##0\ ;\-###\ ###\ ##0\ ;\-\ "/>
    <numFmt numFmtId="165" formatCode="_-* #,##0.00\ [$€]_-;\-* #,##0.00\ [$€]_-;_-* &quot;-&quot;??\ [$€]_-;_-@_-"/>
    <numFmt numFmtId="166" formatCode="###\ ###\ ##0&quot;  &quot;;\-###\ ###\ ##0&quot;  &quot;;&quot;-  &quot;"/>
    <numFmt numFmtId="167" formatCode="###\ ##0.0&quot;  &quot;;\-###\ ##0.0&quot;  &quot;;&quot;-  &quot;"/>
    <numFmt numFmtId="168" formatCode="###\ ###\ ##0\ \ ;\-###\ ###\ ##0\ \ ;\-\ \ "/>
    <numFmt numFmtId="169" formatCode="###\ ##0.0\ \ ;\-\ ###\ ##0.0\ \ ;\-\ \ \ \ \ \ "/>
    <numFmt numFmtId="170" formatCode="\r\ ###\ ##0&quot;  &quot;;\r\ \-\ ###\ ##0&quot;  &quot;;\r\ &quot;-  &quot;"/>
    <numFmt numFmtId="171" formatCode="\r\ ##0.0&quot;  &quot;;\r\ \-\ ##0.0&quot;  &quot;;\r\ &quot;-  &quot;"/>
  </numFmts>
  <fonts count="31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30"/>
      <color theme="1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  <font>
      <sz val="18"/>
      <color theme="1"/>
      <name val="Arial"/>
      <family val="2"/>
    </font>
    <font>
      <vertAlign val="superscript"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 style="thin">
        <color theme="3"/>
      </right>
      <top/>
      <bottom/>
      <diagonal/>
    </border>
    <border>
      <left style="thin">
        <color rgb="FF03467D"/>
      </left>
      <right style="thin">
        <color rgb="FF03467D"/>
      </right>
      <top style="thin">
        <color rgb="FF03467D"/>
      </top>
      <bottom style="thin">
        <color rgb="FF03467D"/>
      </bottom>
      <diagonal/>
    </border>
    <border>
      <left/>
      <right style="thin">
        <color rgb="FF03467D"/>
      </right>
      <top style="thin">
        <color rgb="FF03467D"/>
      </top>
      <bottom style="thin">
        <color rgb="FF03467D"/>
      </bottom>
      <diagonal/>
    </border>
    <border>
      <left style="thin">
        <color rgb="FF03467D"/>
      </left>
      <right/>
      <top style="thin">
        <color rgb="FF03467D"/>
      </top>
      <bottom style="thin">
        <color rgb="FF03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03467D"/>
      </right>
      <top style="thin">
        <color rgb="FF03467D"/>
      </top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/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 style="thin">
        <color theme="3"/>
      </right>
      <top/>
      <bottom style="thin">
        <color rgb="FF1E467D"/>
      </bottom>
      <diagonal/>
    </border>
    <border>
      <left style="thin">
        <color theme="3"/>
      </left>
      <right/>
      <top/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</borders>
  <cellStyleXfs count="5">
    <xf numFmtId="0" fontId="0" fillId="0" borderId="0"/>
    <xf numFmtId="0" fontId="21" fillId="0" borderId="0"/>
    <xf numFmtId="165" fontId="11" fillId="0" borderId="0" applyFont="0" applyFill="0" applyBorder="0" applyAlignment="0" applyProtection="0"/>
    <xf numFmtId="0" fontId="22" fillId="0" borderId="0"/>
    <xf numFmtId="0" fontId="27" fillId="0" borderId="0" applyNumberFormat="0" applyFill="0" applyBorder="0" applyAlignment="0" applyProtection="0"/>
  </cellStyleXfs>
  <cellXfs count="144">
    <xf numFmtId="0" fontId="0" fillId="0" borderId="0" xfId="0"/>
    <xf numFmtId="0" fontId="5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14" fillId="0" borderId="0" xfId="0" applyFont="1"/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/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Fill="1" applyBorder="1" applyAlignment="1">
      <alignment horizontal="left" vertical="center"/>
    </xf>
    <xf numFmtId="164" fontId="5" fillId="0" borderId="0" xfId="0" applyNumberFormat="1" applyFont="1" applyFill="1" applyBorder="1" applyAlignment="1">
      <alignment horizontal="right" vertical="center"/>
    </xf>
    <xf numFmtId="164" fontId="12" fillId="0" borderId="0" xfId="0" applyNumberFormat="1" applyFont="1" applyFill="1" applyBorder="1" applyAlignment="1">
      <alignment horizontal="left"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0" fontId="12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11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/>
      <protection locked="0"/>
    </xf>
    <xf numFmtId="0" fontId="6" fillId="0" borderId="0" xfId="0" applyFont="1" applyAlignment="1">
      <alignment horizontal="center"/>
    </xf>
    <xf numFmtId="0" fontId="19" fillId="0" borderId="0" xfId="0" applyFont="1"/>
    <xf numFmtId="0" fontId="20" fillId="0" borderId="0" xfId="0" applyFont="1" applyAlignment="1">
      <alignment horizontal="right"/>
    </xf>
    <xf numFmtId="0" fontId="10" fillId="0" borderId="0" xfId="0" applyFont="1" applyAlignment="1">
      <alignment vertical="top"/>
    </xf>
    <xf numFmtId="0" fontId="17" fillId="2" borderId="11" xfId="0" quotePrefix="1" applyFont="1" applyFill="1" applyBorder="1" applyAlignment="1">
      <alignment horizontal="center" vertical="center" wrapText="1"/>
    </xf>
    <xf numFmtId="0" fontId="17" fillId="0" borderId="17" xfId="0" applyFont="1" applyBorder="1"/>
    <xf numFmtId="0" fontId="16" fillId="0" borderId="17" xfId="0" applyFont="1" applyBorder="1" applyAlignment="1">
      <alignment horizontal="left" vertical="top" wrapText="1" indent="1"/>
    </xf>
    <xf numFmtId="0" fontId="17" fillId="0" borderId="17" xfId="0" applyFont="1" applyBorder="1" applyAlignment="1">
      <alignment horizontal="left" vertical="top" wrapText="1" indent="1"/>
    </xf>
    <xf numFmtId="0" fontId="17" fillId="0" borderId="17" xfId="0" applyFont="1" applyBorder="1" applyAlignment="1">
      <alignment horizontal="left" vertical="top" wrapText="1" indent="2"/>
    </xf>
    <xf numFmtId="0" fontId="17" fillId="0" borderId="17" xfId="0" applyFont="1" applyBorder="1" applyAlignment="1">
      <alignment horizontal="left" indent="2"/>
    </xf>
    <xf numFmtId="0" fontId="17" fillId="0" borderId="17" xfId="0" applyFont="1" applyBorder="1" applyAlignment="1">
      <alignment horizontal="left" indent="1"/>
    </xf>
    <xf numFmtId="0" fontId="16" fillId="0" borderId="17" xfId="0" applyFont="1" applyBorder="1"/>
    <xf numFmtId="0" fontId="16" fillId="0" borderId="17" xfId="0" applyFont="1" applyBorder="1" applyAlignment="1">
      <alignment horizontal="left" indent="1"/>
    </xf>
    <xf numFmtId="0" fontId="16" fillId="0" borderId="17" xfId="0" applyFont="1" applyBorder="1" applyAlignment="1">
      <alignment horizontal="left" indent="2"/>
    </xf>
    <xf numFmtId="0" fontId="16" fillId="0" borderId="17" xfId="0" applyFont="1" applyBorder="1" applyAlignment="1">
      <alignment horizontal="left" indent="3"/>
    </xf>
    <xf numFmtId="0" fontId="17" fillId="0" borderId="17" xfId="0" applyFont="1" applyBorder="1" applyAlignment="1">
      <alignment horizontal="left" indent="3"/>
    </xf>
    <xf numFmtId="0" fontId="17" fillId="0" borderId="17" xfId="0" applyFont="1" applyBorder="1" applyAlignment="1">
      <alignment horizontal="left" indent="4"/>
    </xf>
    <xf numFmtId="0" fontId="15" fillId="0" borderId="18" xfId="0" applyFont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/>
    <xf numFmtId="0" fontId="16" fillId="0" borderId="10" xfId="0" applyFont="1" applyBorder="1" applyAlignment="1">
      <alignment horizontal="left" vertical="top" indent="1"/>
    </xf>
    <xf numFmtId="0" fontId="16" fillId="0" borderId="10" xfId="0" applyFont="1" applyBorder="1" applyAlignment="1">
      <alignment horizontal="left" vertical="top" indent="2"/>
    </xf>
    <xf numFmtId="0" fontId="16" fillId="0" borderId="10" xfId="0" applyFont="1" applyBorder="1" applyAlignment="1">
      <alignment horizontal="left" vertical="top" indent="3"/>
    </xf>
    <xf numFmtId="0" fontId="17" fillId="0" borderId="10" xfId="0" applyFont="1" applyBorder="1" applyAlignment="1">
      <alignment horizontal="left" vertical="top" indent="3"/>
    </xf>
    <xf numFmtId="0" fontId="17" fillId="0" borderId="10" xfId="0" applyFont="1" applyBorder="1" applyAlignment="1">
      <alignment horizontal="left" vertical="top" indent="2"/>
    </xf>
    <xf numFmtId="0" fontId="17" fillId="0" borderId="10" xfId="0" applyFont="1" applyBorder="1" applyAlignment="1">
      <alignment horizontal="left" vertical="top"/>
    </xf>
    <xf numFmtId="0" fontId="17" fillId="0" borderId="10" xfId="0" applyFont="1" applyBorder="1" applyAlignment="1">
      <alignment horizontal="left" vertical="top" indent="1"/>
    </xf>
    <xf numFmtId="0" fontId="16" fillId="0" borderId="10" xfId="0" applyFont="1" applyBorder="1" applyAlignment="1">
      <alignment horizontal="left" vertical="top"/>
    </xf>
    <xf numFmtId="0" fontId="17" fillId="0" borderId="10" xfId="0" applyFont="1" applyBorder="1" applyAlignment="1">
      <alignment horizontal="left" indent="1"/>
    </xf>
    <xf numFmtId="0" fontId="17" fillId="0" borderId="10" xfId="0" applyFont="1" applyBorder="1"/>
    <xf numFmtId="0" fontId="16" fillId="0" borderId="10" xfId="0" applyFont="1" applyBorder="1" applyAlignment="1">
      <alignment horizontal="left" indent="1"/>
    </xf>
    <xf numFmtId="0" fontId="16" fillId="0" borderId="10" xfId="0" applyFont="1" applyBorder="1" applyAlignment="1">
      <alignment horizontal="left" wrapText="1"/>
    </xf>
    <xf numFmtId="0" fontId="24" fillId="0" borderId="23" xfId="0" applyFont="1" applyBorder="1" applyAlignment="1">
      <alignment horizontal="left" wrapText="1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2" fillId="0" borderId="0" xfId="0" applyFont="1" applyFill="1" applyAlignment="1">
      <alignment horizontal="left" vertic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0" borderId="17" xfId="0" applyFont="1" applyBorder="1" applyAlignment="1">
      <alignment horizontal="left" wrapText="1" indent="3"/>
    </xf>
    <xf numFmtId="0" fontId="29" fillId="0" borderId="0" xfId="0" applyFont="1" applyAlignment="1">
      <alignment horizontal="right" vertical="center"/>
    </xf>
    <xf numFmtId="0" fontId="17" fillId="0" borderId="17" xfId="0" applyFont="1" applyBorder="1" applyAlignment="1">
      <alignment horizontal="left" wrapText="1"/>
    </xf>
    <xf numFmtId="0" fontId="16" fillId="0" borderId="16" xfId="0" applyFont="1" applyBorder="1" applyAlignment="1">
      <alignment horizontal="center" vertical="center"/>
    </xf>
    <xf numFmtId="0" fontId="17" fillId="0" borderId="16" xfId="0" applyFont="1" applyBorder="1" applyAlignment="1">
      <alignment horizontal="left" vertical="top" wrapText="1" inden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28" fillId="0" borderId="0" xfId="4" applyFont="1" applyAlignment="1">
      <alignment horizontal="left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right"/>
    </xf>
    <xf numFmtId="0" fontId="16" fillId="2" borderId="2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top"/>
    </xf>
    <xf numFmtId="0" fontId="20" fillId="0" borderId="0" xfId="0" quotePrefix="1" applyFont="1" applyAlignment="1">
      <alignment horizontal="right"/>
    </xf>
    <xf numFmtId="0" fontId="17" fillId="2" borderId="11" xfId="0" quotePrefix="1" applyFont="1" applyFill="1" applyBorder="1" applyAlignment="1">
      <alignment horizontal="centerContinuous" vertical="center" wrapText="1"/>
    </xf>
    <xf numFmtId="166" fontId="16" fillId="0" borderId="0" xfId="0" applyNumberFormat="1" applyFont="1"/>
    <xf numFmtId="167" fontId="16" fillId="0" borderId="0" xfId="0" applyNumberFormat="1" applyFont="1"/>
    <xf numFmtId="166" fontId="24" fillId="0" borderId="19" xfId="0" applyNumberFormat="1" applyFont="1" applyBorder="1"/>
    <xf numFmtId="166" fontId="24" fillId="0" borderId="20" xfId="0" applyNumberFormat="1" applyFont="1" applyBorder="1"/>
    <xf numFmtId="167" fontId="24" fillId="0" borderId="20" xfId="0" applyNumberFormat="1" applyFont="1" applyBorder="1"/>
    <xf numFmtId="0" fontId="16" fillId="2" borderId="21" xfId="0" quotePrefix="1" applyFont="1" applyFill="1" applyBorder="1" applyAlignment="1">
      <alignment horizontal="center" vertical="center"/>
    </xf>
    <xf numFmtId="166" fontId="17" fillId="0" borderId="0" xfId="0" applyNumberFormat="1" applyFont="1"/>
    <xf numFmtId="166" fontId="24" fillId="0" borderId="24" xfId="0" applyNumberFormat="1" applyFont="1" applyBorder="1"/>
    <xf numFmtId="168" fontId="5" fillId="0" borderId="0" xfId="0" applyNumberFormat="1" applyFont="1" applyAlignment="1">
      <alignment horizontal="right" vertical="center"/>
    </xf>
    <xf numFmtId="168" fontId="5" fillId="0" borderId="0" xfId="0" applyNumberFormat="1" applyFont="1" applyFill="1" applyBorder="1" applyAlignment="1">
      <alignment horizontal="right" vertical="center"/>
    </xf>
    <xf numFmtId="169" fontId="5" fillId="0" borderId="0" xfId="0" applyNumberFormat="1" applyFont="1" applyFill="1" applyBorder="1" applyAlignment="1">
      <alignment horizontal="right" vertical="center"/>
    </xf>
    <xf numFmtId="169" fontId="5" fillId="0" borderId="0" xfId="0" applyNumberFormat="1" applyFont="1" applyFill="1" applyBorder="1" applyAlignment="1">
      <alignment vertical="center"/>
    </xf>
    <xf numFmtId="168" fontId="5" fillId="0" borderId="0" xfId="0" applyNumberFormat="1" applyFont="1" applyFill="1" applyBorder="1" applyAlignment="1">
      <alignment vertical="center"/>
    </xf>
    <xf numFmtId="169" fontId="5" fillId="0" borderId="0" xfId="0" applyNumberFormat="1" applyFont="1" applyAlignment="1">
      <alignment horizontal="right" vertical="center"/>
    </xf>
    <xf numFmtId="166" fontId="5" fillId="0" borderId="0" xfId="0" applyNumberFormat="1" applyFont="1"/>
    <xf numFmtId="170" fontId="16" fillId="0" borderId="0" xfId="0" applyNumberFormat="1" applyFont="1"/>
    <xf numFmtId="171" fontId="16" fillId="0" borderId="0" xfId="0" applyNumberFormat="1" applyFont="1"/>
    <xf numFmtId="0" fontId="9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28" fillId="0" borderId="0" xfId="4" applyFont="1" applyAlignment="1">
      <alignment horizontal="left" wrapTex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applyFont="1" applyFill="1" applyAlignment="1">
      <alignment horizontal="center" vertical="center"/>
    </xf>
    <xf numFmtId="0" fontId="17" fillId="2" borderId="11" xfId="0" quotePrefix="1" applyNumberFormat="1" applyFont="1" applyFill="1" applyBorder="1" applyAlignment="1">
      <alignment horizontal="center" vertical="center" wrapText="1"/>
    </xf>
    <xf numFmtId="0" fontId="16" fillId="2" borderId="11" xfId="0" applyNumberFormat="1" applyFont="1" applyFill="1" applyBorder="1" applyAlignment="1">
      <alignment horizontal="center" vertical="center" wrapText="1"/>
    </xf>
    <xf numFmtId="17" fontId="17" fillId="2" borderId="11" xfId="0" quotePrefix="1" applyNumberFormat="1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vertical="center" wrapText="1"/>
    </xf>
    <xf numFmtId="0" fontId="16" fillId="2" borderId="13" xfId="0" applyFont="1" applyFill="1" applyBorder="1" applyAlignment="1"/>
    <xf numFmtId="0" fontId="17" fillId="2" borderId="13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left" vertical="center" wrapText="1" indent="1"/>
    </xf>
    <xf numFmtId="0" fontId="16" fillId="2" borderId="12" xfId="0" applyFont="1" applyFill="1" applyBorder="1" applyAlignment="1">
      <alignment horizontal="left" vertical="center" indent="1"/>
    </xf>
    <xf numFmtId="0" fontId="16" fillId="2" borderId="15" xfId="0" applyFont="1" applyFill="1" applyBorder="1" applyAlignment="1">
      <alignment horizontal="left" vertical="center" inden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2" borderId="21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left" vertical="center" indent="1"/>
    </xf>
    <xf numFmtId="0" fontId="16" fillId="2" borderId="21" xfId="0" applyFont="1" applyFill="1" applyBorder="1" applyAlignment="1">
      <alignment horizontal="center" vertical="center"/>
    </xf>
    <xf numFmtId="0" fontId="16" fillId="2" borderId="22" xfId="0" applyFont="1" applyFill="1" applyBorder="1" applyAlignment="1"/>
    <xf numFmtId="0" fontId="16" fillId="2" borderId="25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5">
    <cellStyle name="Euro" xfId="2"/>
    <cellStyle name="Hyperlink" xfId="4" builtinId="8"/>
    <cellStyle name="Standard" xfId="0" builtinId="0"/>
    <cellStyle name="Standard 2" xfId="1"/>
    <cellStyle name="Standard 3 2" xfId="3"/>
  </cellStyles>
  <dxfs count="5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F2F2F2"/>
      <color rgb="FF1E467D"/>
      <color rgb="FFFADC37"/>
      <color rgb="FF800000"/>
      <color rgb="FF64AAC8"/>
      <color rgb="FF03467D"/>
      <color rgb="FFF8DC3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38827410087253E-2"/>
          <c:y val="7.2139015409958998E-2"/>
          <c:w val="0.71339231686948223"/>
          <c:h val="0.66080608776361971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T3_1!$B$9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Dänemark</c:v>
                </c:pt>
                <c:pt idx="1">
                  <c:v>China, Volksrepublik</c:v>
                </c:pt>
                <c:pt idx="2">
                  <c:v>Schweden</c:v>
                </c:pt>
                <c:pt idx="3">
                  <c:v>Norwegen</c:v>
                </c:pt>
                <c:pt idx="4">
                  <c:v>Niederlande</c:v>
                </c:pt>
                <c:pt idx="5">
                  <c:v>Verein.Staaten (USA)</c:v>
                </c:pt>
                <c:pt idx="6">
                  <c:v>Frankreich</c:v>
                </c:pt>
                <c:pt idx="7">
                  <c:v>Vereinigt.Königreich</c:v>
                </c:pt>
                <c:pt idx="8">
                  <c:v>Polen</c:v>
                </c:pt>
                <c:pt idx="9">
                  <c:v>Italien</c:v>
                </c:pt>
                <c:pt idx="10">
                  <c:v>Finnland</c:v>
                </c:pt>
                <c:pt idx="11">
                  <c:v>Belgien</c:v>
                </c:pt>
                <c:pt idx="12">
                  <c:v>Spanien</c:v>
                </c:pt>
                <c:pt idx="13">
                  <c:v>Österreich</c:v>
                </c:pt>
                <c:pt idx="14">
                  <c:v>Ungarn</c:v>
                </c:pt>
              </c:strCache>
            </c:strRef>
          </c:cat>
          <c:val>
            <c:numRef>
              <c:f>T3_1!$B$10:$B$24</c:f>
              <c:numCache>
                <c:formatCode>###\ ###\ ##0\ \ ;\-###\ ###\ ##0\ \ ;\-\ \ </c:formatCode>
                <c:ptCount val="15"/>
                <c:pt idx="0">
                  <c:v>2683.7547380000001</c:v>
                </c:pt>
                <c:pt idx="1">
                  <c:v>2203.2862570000002</c:v>
                </c:pt>
                <c:pt idx="2">
                  <c:v>1358.2200539999999</c:v>
                </c:pt>
                <c:pt idx="3">
                  <c:v>1200.149026</c:v>
                </c:pt>
                <c:pt idx="4">
                  <c:v>1183.834854</c:v>
                </c:pt>
                <c:pt idx="5">
                  <c:v>1045.516791</c:v>
                </c:pt>
                <c:pt idx="6">
                  <c:v>917.42502000000002</c:v>
                </c:pt>
                <c:pt idx="7">
                  <c:v>846.83719399999995</c:v>
                </c:pt>
                <c:pt idx="8">
                  <c:v>825.571371</c:v>
                </c:pt>
                <c:pt idx="9">
                  <c:v>699.00670200000002</c:v>
                </c:pt>
                <c:pt idx="10">
                  <c:v>655.72764299999994</c:v>
                </c:pt>
                <c:pt idx="11">
                  <c:v>560.05955500000005</c:v>
                </c:pt>
                <c:pt idx="12">
                  <c:v>409.02538700000002</c:v>
                </c:pt>
                <c:pt idx="13">
                  <c:v>346.23668700000002</c:v>
                </c:pt>
                <c:pt idx="14">
                  <c:v>323.38750099999999</c:v>
                </c:pt>
              </c:numCache>
            </c:numRef>
          </c:val>
        </c:ser>
        <c:ser>
          <c:idx val="1"/>
          <c:order val="1"/>
          <c:tx>
            <c:strRef>
              <c:f>T3_1!$D$9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FADC37"/>
            </a:solidFill>
          </c:spPr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Dänemark</c:v>
                </c:pt>
                <c:pt idx="1">
                  <c:v>China, Volksrepublik</c:v>
                </c:pt>
                <c:pt idx="2">
                  <c:v>Schweden</c:v>
                </c:pt>
                <c:pt idx="3">
                  <c:v>Norwegen</c:v>
                </c:pt>
                <c:pt idx="4">
                  <c:v>Niederlande</c:v>
                </c:pt>
                <c:pt idx="5">
                  <c:v>Verein.Staaten (USA)</c:v>
                </c:pt>
                <c:pt idx="6">
                  <c:v>Frankreich</c:v>
                </c:pt>
                <c:pt idx="7">
                  <c:v>Vereinigt.Königreich</c:v>
                </c:pt>
                <c:pt idx="8">
                  <c:v>Polen</c:v>
                </c:pt>
                <c:pt idx="9">
                  <c:v>Italien</c:v>
                </c:pt>
                <c:pt idx="10">
                  <c:v>Finnland</c:v>
                </c:pt>
                <c:pt idx="11">
                  <c:v>Belgien</c:v>
                </c:pt>
                <c:pt idx="12">
                  <c:v>Spanien</c:v>
                </c:pt>
                <c:pt idx="13">
                  <c:v>Österreich</c:v>
                </c:pt>
                <c:pt idx="14">
                  <c:v>Ungarn</c:v>
                </c:pt>
              </c:strCache>
            </c:strRef>
          </c:cat>
          <c:val>
            <c:numRef>
              <c:f>T3_1!$D$10:$D$24</c:f>
              <c:numCache>
                <c:formatCode>###\ ###\ ##0\ \ ;\-###\ ###\ ##0\ \ ;\-\ \ </c:formatCode>
                <c:ptCount val="15"/>
                <c:pt idx="0">
                  <c:v>2734.8799690000001</c:v>
                </c:pt>
                <c:pt idx="1">
                  <c:v>2457.9682590000002</c:v>
                </c:pt>
                <c:pt idx="2">
                  <c:v>1344.595049</c:v>
                </c:pt>
                <c:pt idx="3">
                  <c:v>674.386617</c:v>
                </c:pt>
                <c:pt idx="4">
                  <c:v>1307.7024449999999</c:v>
                </c:pt>
                <c:pt idx="5">
                  <c:v>985.82513400000005</c:v>
                </c:pt>
                <c:pt idx="6">
                  <c:v>937.43299300000001</c:v>
                </c:pt>
                <c:pt idx="7">
                  <c:v>1147.0976250000001</c:v>
                </c:pt>
                <c:pt idx="8">
                  <c:v>613.53827200000001</c:v>
                </c:pt>
                <c:pt idx="9">
                  <c:v>737.77748599999995</c:v>
                </c:pt>
                <c:pt idx="10">
                  <c:v>709.36136299999998</c:v>
                </c:pt>
                <c:pt idx="11">
                  <c:v>674.47366</c:v>
                </c:pt>
                <c:pt idx="12">
                  <c:v>480.30359299999998</c:v>
                </c:pt>
                <c:pt idx="13">
                  <c:v>373.438445</c:v>
                </c:pt>
                <c:pt idx="14">
                  <c:v>291.11830200000003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8193280"/>
        <c:axId val="69039232"/>
      </c:barChart>
      <c:catAx>
        <c:axId val="68193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9039232"/>
        <c:crosses val="autoZero"/>
        <c:auto val="1"/>
        <c:lblAlgn val="ctr"/>
        <c:lblOffset val="100"/>
        <c:noMultiLvlLbl val="0"/>
      </c:catAx>
      <c:valAx>
        <c:axId val="69039232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681932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629495637369649"/>
          <c:y val="0.45019651232120578"/>
          <c:w val="9.019153011278995E-2"/>
          <c:h val="9.9606729486683018E-2"/>
        </c:manualLayout>
      </c:layout>
      <c:overlay val="0"/>
      <c:txPr>
        <a:bodyPr/>
        <a:lstStyle/>
        <a:p>
          <a:pPr rtl="0">
            <a:defRPr/>
          </a:pPr>
          <a:endParaRPr lang="de-DE"/>
        </a:p>
      </c:txPr>
    </c:legend>
    <c:plotVisOnly val="1"/>
    <c:dispBlanksAs val="gap"/>
    <c:showDLblsOverMax val="0"/>
  </c:chart>
  <c:spPr>
    <a:ln>
      <a:solidFill>
        <a:schemeClr val="tx1"/>
      </a:solidFill>
    </a:ln>
    <a:scene3d>
      <a:camera prst="orthographicFront"/>
      <a:lightRig rig="threePt" dir="t">
        <a:rot lat="0" lon="0" rev="0"/>
      </a:lightRig>
    </a:scene3d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>
      <c:oddFooter>&amp;LStatistischer Bericht G III - vj</c:oddFooter>
    </c:headerFooter>
    <c:pageMargins b="0.78740157480314965" l="0.59055118110236227" r="0.59055118110236227" t="0.78740157480314965" header="0.59055118110236227" footer="0.59055118110236227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276173811606882E-2"/>
          <c:y val="0.1070437350647139"/>
          <c:w val="0.83036665871311544"/>
          <c:h val="0.64948289988481855"/>
        </c:manualLayout>
      </c:layout>
      <c:lineChart>
        <c:grouping val="standard"/>
        <c:varyColors val="0"/>
        <c:ser>
          <c:idx val="0"/>
          <c:order val="0"/>
          <c:tx>
            <c:strRef>
              <c:f>T3_1!$B$33</c:f>
              <c:strCache>
                <c:ptCount val="1"/>
                <c:pt idx="0">
                  <c:v>2013</c:v>
                </c:pt>
              </c:strCache>
            </c:strRef>
          </c:tx>
          <c:cat>
            <c:strRef>
              <c:f>T3_1!$A$34:$A$45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T3_1!$B$34:$B$45</c:f>
              <c:numCache>
                <c:formatCode>###\ ###\ ##0"  ";\-###\ ###\ ##0"  ";"-  "</c:formatCode>
                <c:ptCount val="12"/>
                <c:pt idx="0">
                  <c:v>1645.6175780000001</c:v>
                </c:pt>
                <c:pt idx="1">
                  <c:v>1514.602909</c:v>
                </c:pt>
                <c:pt idx="2">
                  <c:v>1508.683399</c:v>
                </c:pt>
                <c:pt idx="3">
                  <c:v>1641.0267570000001</c:v>
                </c:pt>
                <c:pt idx="4">
                  <c:v>1529.3692610000001</c:v>
                </c:pt>
                <c:pt idx="5">
                  <c:v>1624.950722</c:v>
                </c:pt>
                <c:pt idx="6">
                  <c:v>1561.5481589999999</c:v>
                </c:pt>
                <c:pt idx="7">
                  <c:v>1584.448873</c:v>
                </c:pt>
                <c:pt idx="8">
                  <c:v>1624.9585139999999</c:v>
                </c:pt>
                <c:pt idx="9">
                  <c:v>1846.31052</c:v>
                </c:pt>
                <c:pt idx="10">
                  <c:v>1636.354501</c:v>
                </c:pt>
                <c:pt idx="11">
                  <c:v>1476.287112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T3_1!$C$33</c:f>
              <c:strCache>
                <c:ptCount val="1"/>
                <c:pt idx="0">
                  <c:v>2012</c:v>
                </c:pt>
              </c:strCache>
            </c:strRef>
          </c:tx>
          <c:spPr>
            <a:ln>
              <a:solidFill>
                <a:srgbClr val="FADC37"/>
              </a:solidFill>
            </a:ln>
          </c:spPr>
          <c:marker>
            <c:symbol val="circle"/>
            <c:size val="7"/>
            <c:spPr>
              <a:solidFill>
                <a:srgbClr val="FADC37"/>
              </a:solidFill>
              <a:ln>
                <a:solidFill>
                  <a:srgbClr val="FADC37"/>
                </a:solidFill>
              </a:ln>
            </c:spPr>
          </c:marker>
          <c:dPt>
            <c:idx val="2"/>
            <c:bubble3D val="0"/>
          </c:dPt>
          <c:cat>
            <c:strRef>
              <c:f>T3_1!$A$34:$A$45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T3_1!$C$34:$C$45</c:f>
              <c:numCache>
                <c:formatCode>###\ ###\ ##0"  ";\-###\ ###\ ##0"  ";"-  "</c:formatCode>
                <c:ptCount val="12"/>
                <c:pt idx="0">
                  <c:v>1686.372539</c:v>
                </c:pt>
                <c:pt idx="1">
                  <c:v>1589.9980929999999</c:v>
                </c:pt>
                <c:pt idx="2">
                  <c:v>1969.4411660000001</c:v>
                </c:pt>
                <c:pt idx="3">
                  <c:v>1487.2617789999999</c:v>
                </c:pt>
                <c:pt idx="4">
                  <c:v>1887.848473</c:v>
                </c:pt>
                <c:pt idx="5">
                  <c:v>1835.079178</c:v>
                </c:pt>
                <c:pt idx="6">
                  <c:v>1604.0709890000001</c:v>
                </c:pt>
                <c:pt idx="7">
                  <c:v>1658.1613279999999</c:v>
                </c:pt>
                <c:pt idx="8">
                  <c:v>1704.745848</c:v>
                </c:pt>
                <c:pt idx="9">
                  <c:v>1855.8917180000001</c:v>
                </c:pt>
                <c:pt idx="10">
                  <c:v>1526.569784</c:v>
                </c:pt>
                <c:pt idx="11">
                  <c:v>1370.5327139999999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T3_1!$D$33</c:f>
              <c:strCache>
                <c:ptCount val="1"/>
                <c:pt idx="0">
                  <c:v>2011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</c:dPt>
          <c:cat>
            <c:strRef>
              <c:f>T3_1!$A$34:$A$45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T3_1!$D$34:$D$45</c:f>
              <c:numCache>
                <c:formatCode>###\ ###\ ##0"  ";\-###\ ###\ ##0"  ";"-  "</c:formatCode>
                <c:ptCount val="12"/>
                <c:pt idx="0">
                  <c:v>1604.367011</c:v>
                </c:pt>
                <c:pt idx="1">
                  <c:v>1465.419752</c:v>
                </c:pt>
                <c:pt idx="2">
                  <c:v>1829.7722530000001</c:v>
                </c:pt>
                <c:pt idx="3">
                  <c:v>1687.062786</c:v>
                </c:pt>
                <c:pt idx="4">
                  <c:v>1706.591723</c:v>
                </c:pt>
                <c:pt idx="5">
                  <c:v>1821.3628679999999</c:v>
                </c:pt>
                <c:pt idx="6">
                  <c:v>1698.085122</c:v>
                </c:pt>
                <c:pt idx="7">
                  <c:v>1721.4583250000001</c:v>
                </c:pt>
                <c:pt idx="8">
                  <c:v>1676.0366759999999</c:v>
                </c:pt>
                <c:pt idx="9">
                  <c:v>1848.9809210000001</c:v>
                </c:pt>
                <c:pt idx="10">
                  <c:v>1882.135023</c:v>
                </c:pt>
                <c:pt idx="11">
                  <c:v>2018.974766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118976"/>
        <c:axId val="72766976"/>
      </c:lineChart>
      <c:catAx>
        <c:axId val="69118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2766976"/>
        <c:crosses val="autoZero"/>
        <c:auto val="1"/>
        <c:lblAlgn val="ctr"/>
        <c:lblOffset val="100"/>
        <c:noMultiLvlLbl val="0"/>
      </c:catAx>
      <c:valAx>
        <c:axId val="72766976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691189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076760606944334"/>
          <c:y val="0.93436105575367101"/>
          <c:w val="0.31846478786111332"/>
          <c:h val="5.4604463085605855E-2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657225</xdr:colOff>
      <xdr:row>0</xdr:row>
      <xdr:rowOff>0</xdr:rowOff>
    </xdr:from>
    <xdr:to>
      <xdr:col>6</xdr:col>
      <xdr:colOff>902512</xdr:colOff>
      <xdr:row>3</xdr:row>
      <xdr:rowOff>206949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7685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30</xdr:row>
      <xdr:rowOff>47623</xdr:rowOff>
    </xdr:from>
    <xdr:to>
      <xdr:col>6</xdr:col>
      <xdr:colOff>900450</xdr:colOff>
      <xdr:row>47</xdr:row>
      <xdr:rowOff>154893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53223"/>
          <a:ext cx="6444000" cy="3183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3</xdr:row>
      <xdr:rowOff>123825</xdr:rowOff>
    </xdr:from>
    <xdr:to>
      <xdr:col>6</xdr:col>
      <xdr:colOff>561975</xdr:colOff>
      <xdr:row>26</xdr:row>
      <xdr:rowOff>28575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323850</xdr:colOff>
      <xdr:row>29</xdr:row>
      <xdr:rowOff>128586</xdr:rowOff>
    </xdr:from>
    <xdr:to>
      <xdr:col>6</xdr:col>
      <xdr:colOff>552450</xdr:colOff>
      <xdr:row>48</xdr:row>
      <xdr:rowOff>142874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0.00169</cdr:x>
      <cdr:y>0.00936</cdr:y>
    </cdr:from>
    <cdr:to>
      <cdr:x>0.16892</cdr:x>
      <cdr:y>0.07962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9530" y="38069"/>
          <a:ext cx="942970" cy="285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Mio.</a:t>
          </a:r>
          <a:r>
            <a:rPr lang="de-DE" sz="800" b="1" baseline="0">
              <a:latin typeface="Arial" pitchFamily="34" charset="0"/>
              <a:cs typeface="Arial" pitchFamily="34" charset="0"/>
            </a:rPr>
            <a:t> Euro</a:t>
          </a:r>
          <a:endParaRPr lang="de-DE" sz="8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0.00337</cdr:x>
      <cdr:y>0.00552</cdr:y>
    </cdr:from>
    <cdr:to>
      <cdr:x>0.16667</cdr:x>
      <cdr:y>0.08828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9067" y="19060"/>
          <a:ext cx="923908" cy="285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Mio.  Euro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sven.ohls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23"/>
  <sheetViews>
    <sheetView tabSelected="1" zoomScaleNormal="100" workbookViewId="0"/>
  </sheetViews>
  <sheetFormatPr baseColWidth="10" defaultRowHeight="14.25" x14ac:dyDescent="0.2"/>
  <cols>
    <col min="1" max="7" width="11.875" customWidth="1"/>
    <col min="9" max="9" width="2.5" customWidth="1"/>
    <col min="10" max="10" width="3.25" customWidth="1"/>
  </cols>
  <sheetData>
    <row r="1" spans="1:7" ht="14.25" customHeight="1" x14ac:dyDescent="0.2"/>
    <row r="2" spans="1:7" ht="14.25" customHeight="1" x14ac:dyDescent="0.2"/>
    <row r="3" spans="1:7" ht="20.25" customHeight="1" x14ac:dyDescent="0.3">
      <c r="A3" s="31" t="s">
        <v>104</v>
      </c>
    </row>
    <row r="4" spans="1:7" ht="20.25" x14ac:dyDescent="0.3">
      <c r="A4" s="31" t="s">
        <v>105</v>
      </c>
    </row>
    <row r="5" spans="1:7" ht="14.25" customHeight="1" x14ac:dyDescent="0.2"/>
    <row r="6" spans="1:7" ht="14.25" customHeight="1" x14ac:dyDescent="0.2"/>
    <row r="7" spans="1:7" ht="14.25" customHeight="1" x14ac:dyDescent="0.2"/>
    <row r="8" spans="1:7" ht="14.25" customHeight="1" x14ac:dyDescent="0.2"/>
    <row r="11" spans="1:7" ht="15" x14ac:dyDescent="0.2">
      <c r="A11" s="2"/>
      <c r="F11" s="3"/>
      <c r="G11" s="4"/>
    </row>
    <row r="13" spans="1:7" x14ac:dyDescent="0.2">
      <c r="A13" s="1"/>
    </row>
    <row r="15" spans="1:7" ht="23.25" x14ac:dyDescent="0.2">
      <c r="G15" s="69" t="s">
        <v>143</v>
      </c>
    </row>
    <row r="16" spans="1:7" ht="15" x14ac:dyDescent="0.2">
      <c r="G16" s="63" t="s">
        <v>160</v>
      </c>
    </row>
    <row r="17" spans="1:7" x14ac:dyDescent="0.2">
      <c r="G17" s="64"/>
    </row>
    <row r="18" spans="1:7" ht="37.5" customHeight="1" x14ac:dyDescent="0.5">
      <c r="G18" s="32" t="s">
        <v>129</v>
      </c>
    </row>
    <row r="19" spans="1:7" ht="37.5" customHeight="1" x14ac:dyDescent="0.5">
      <c r="G19" s="32" t="s">
        <v>128</v>
      </c>
    </row>
    <row r="20" spans="1:7" ht="37.5" x14ac:dyDescent="0.5">
      <c r="G20" s="82" t="s">
        <v>161</v>
      </c>
    </row>
    <row r="21" spans="1:7" ht="16.5" x14ac:dyDescent="0.25">
      <c r="A21" s="30"/>
      <c r="B21" s="30"/>
      <c r="C21" s="30"/>
      <c r="D21" s="30"/>
      <c r="E21" s="30"/>
      <c r="F21" s="30"/>
      <c r="G21" s="64"/>
    </row>
    <row r="22" spans="1:7" ht="15.75" x14ac:dyDescent="0.25">
      <c r="G22" s="79" t="s">
        <v>178</v>
      </c>
    </row>
    <row r="23" spans="1:7" ht="20.25" customHeight="1" x14ac:dyDescent="0.25">
      <c r="A23" s="101"/>
      <c r="B23" s="101"/>
      <c r="C23" s="101"/>
      <c r="D23" s="101"/>
      <c r="E23" s="101"/>
      <c r="F23" s="101"/>
      <c r="G23" s="101"/>
    </row>
  </sheetData>
  <mergeCells count="1">
    <mergeCell ref="A23:G2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G175"/>
  <sheetViews>
    <sheetView zoomScaleNormal="100" workbookViewId="0"/>
  </sheetViews>
  <sheetFormatPr baseColWidth="10" defaultColWidth="9.5" defaultRowHeight="14.25" x14ac:dyDescent="0.2"/>
  <cols>
    <col min="1" max="2" width="8.875" customWidth="1"/>
    <col min="3" max="7" width="12.5" customWidth="1"/>
    <col min="8" max="8" width="9.375" customWidth="1"/>
    <col min="9" max="36" width="10.625" customWidth="1"/>
  </cols>
  <sheetData>
    <row r="1" spans="1:7" s="48" customFormat="1" x14ac:dyDescent="0.2"/>
    <row r="2" spans="1:7" s="48" customFormat="1" ht="15.75" x14ac:dyDescent="0.25">
      <c r="A2" s="109" t="s">
        <v>0</v>
      </c>
      <c r="B2" s="109"/>
      <c r="C2" s="109"/>
      <c r="D2" s="109"/>
      <c r="E2" s="109"/>
      <c r="F2" s="109"/>
      <c r="G2" s="109"/>
    </row>
    <row r="3" spans="1:7" s="48" customFormat="1" x14ac:dyDescent="0.2"/>
    <row r="4" spans="1:7" s="48" customFormat="1" ht="15.75" x14ac:dyDescent="0.25">
      <c r="A4" s="110" t="s">
        <v>1</v>
      </c>
      <c r="B4" s="111"/>
      <c r="C4" s="111"/>
      <c r="D4" s="111"/>
      <c r="E4" s="111"/>
      <c r="F4" s="111"/>
      <c r="G4" s="111"/>
    </row>
    <row r="5" spans="1:7" s="48" customFormat="1" x14ac:dyDescent="0.2">
      <c r="A5" s="106"/>
      <c r="B5" s="106"/>
      <c r="C5" s="106"/>
      <c r="D5" s="106"/>
      <c r="E5" s="106"/>
      <c r="F5" s="106"/>
      <c r="G5" s="106"/>
    </row>
    <row r="6" spans="1:7" s="48" customFormat="1" x14ac:dyDescent="0.2">
      <c r="A6" s="73" t="s">
        <v>136</v>
      </c>
      <c r="B6" s="75"/>
      <c r="C6" s="75"/>
      <c r="D6" s="75"/>
      <c r="E6" s="75"/>
      <c r="F6" s="75"/>
      <c r="G6" s="75"/>
    </row>
    <row r="7" spans="1:7" s="48" customFormat="1" ht="5.85" customHeight="1" x14ac:dyDescent="0.2">
      <c r="A7" s="73"/>
      <c r="B7" s="75"/>
      <c r="C7" s="75"/>
      <c r="D7" s="75"/>
      <c r="E7" s="75"/>
      <c r="F7" s="75"/>
      <c r="G7" s="75"/>
    </row>
    <row r="8" spans="1:7" s="48" customFormat="1" x14ac:dyDescent="0.2">
      <c r="A8" s="107" t="s">
        <v>107</v>
      </c>
      <c r="B8" s="103"/>
      <c r="C8" s="103"/>
      <c r="D8" s="103"/>
      <c r="E8" s="103"/>
      <c r="F8" s="103"/>
      <c r="G8" s="103"/>
    </row>
    <row r="9" spans="1:7" s="48" customFormat="1" x14ac:dyDescent="0.2">
      <c r="A9" s="103" t="s">
        <v>4</v>
      </c>
      <c r="B9" s="103"/>
      <c r="C9" s="103"/>
      <c r="D9" s="103"/>
      <c r="E9" s="103"/>
      <c r="F9" s="103"/>
      <c r="G9" s="103"/>
    </row>
    <row r="10" spans="1:7" s="48" customFormat="1" ht="5.85" customHeight="1" x14ac:dyDescent="0.2">
      <c r="A10" s="75"/>
      <c r="B10" s="75"/>
      <c r="C10" s="75"/>
      <c r="D10" s="75"/>
      <c r="E10" s="75"/>
      <c r="F10" s="75"/>
      <c r="G10" s="75"/>
    </row>
    <row r="11" spans="1:7" s="48" customFormat="1" x14ac:dyDescent="0.2">
      <c r="A11" s="112" t="s">
        <v>2</v>
      </c>
      <c r="B11" s="112"/>
      <c r="C11" s="112"/>
      <c r="D11" s="112"/>
      <c r="E11" s="112"/>
      <c r="F11" s="112"/>
      <c r="G11" s="112"/>
    </row>
    <row r="12" spans="1:7" s="48" customFormat="1" x14ac:dyDescent="0.2">
      <c r="A12" s="103" t="s">
        <v>3</v>
      </c>
      <c r="B12" s="103"/>
      <c r="C12" s="103"/>
      <c r="D12" s="103"/>
      <c r="E12" s="103"/>
      <c r="F12" s="103"/>
      <c r="G12" s="103"/>
    </row>
    <row r="13" spans="1:7" s="48" customFormat="1" x14ac:dyDescent="0.2">
      <c r="A13" s="75"/>
      <c r="B13" s="75"/>
      <c r="C13" s="75"/>
      <c r="D13" s="75"/>
      <c r="E13" s="75"/>
      <c r="F13" s="75"/>
      <c r="G13" s="75"/>
    </row>
    <row r="14" spans="1:7" s="48" customFormat="1" x14ac:dyDescent="0.2">
      <c r="A14" s="75"/>
      <c r="B14" s="75"/>
      <c r="C14" s="75"/>
      <c r="D14" s="75"/>
      <c r="E14" s="75"/>
      <c r="F14" s="75"/>
      <c r="G14" s="75"/>
    </row>
    <row r="15" spans="1:7" s="48" customFormat="1" ht="12.75" customHeight="1" x14ac:dyDescent="0.2">
      <c r="A15" s="107" t="s">
        <v>109</v>
      </c>
      <c r="B15" s="103"/>
      <c r="C15" s="103"/>
      <c r="D15" s="74"/>
      <c r="E15" s="74"/>
      <c r="F15" s="74"/>
      <c r="G15" s="74"/>
    </row>
    <row r="16" spans="1:7" s="48" customFormat="1" ht="5.85" customHeight="1" x14ac:dyDescent="0.2">
      <c r="A16" s="74"/>
      <c r="B16" s="76"/>
      <c r="C16" s="76"/>
      <c r="D16" s="74"/>
      <c r="E16" s="74"/>
      <c r="F16" s="74"/>
      <c r="G16" s="74"/>
    </row>
    <row r="17" spans="1:7" s="48" customFormat="1" ht="12.75" customHeight="1" x14ac:dyDescent="0.2">
      <c r="A17" s="102" t="s">
        <v>147</v>
      </c>
      <c r="B17" s="103"/>
      <c r="C17" s="103"/>
      <c r="D17" s="76"/>
      <c r="E17" s="76"/>
      <c r="F17" s="76"/>
      <c r="G17" s="76"/>
    </row>
    <row r="18" spans="1:7" s="48" customFormat="1" ht="12.75" customHeight="1" x14ac:dyDescent="0.2">
      <c r="A18" s="76" t="s">
        <v>121</v>
      </c>
      <c r="B18" s="104" t="s">
        <v>153</v>
      </c>
      <c r="C18" s="103"/>
      <c r="D18" s="76"/>
      <c r="E18" s="76"/>
      <c r="F18" s="76"/>
      <c r="G18" s="76"/>
    </row>
    <row r="19" spans="1:7" s="48" customFormat="1" ht="12.75" customHeight="1" x14ac:dyDescent="0.2">
      <c r="A19" s="76" t="s">
        <v>122</v>
      </c>
      <c r="B19" s="105" t="s">
        <v>148</v>
      </c>
      <c r="C19" s="105"/>
      <c r="D19" s="105"/>
      <c r="E19" s="76"/>
      <c r="F19" s="76"/>
      <c r="G19" s="76"/>
    </row>
    <row r="20" spans="1:7" s="48" customFormat="1" x14ac:dyDescent="0.2">
      <c r="A20" s="76"/>
      <c r="B20" s="76"/>
      <c r="C20" s="76"/>
      <c r="D20" s="76"/>
      <c r="E20" s="76"/>
      <c r="F20" s="76"/>
      <c r="G20" s="76"/>
    </row>
    <row r="21" spans="1:7" s="48" customFormat="1" ht="12.75" customHeight="1" x14ac:dyDescent="0.2">
      <c r="A21" s="107" t="s">
        <v>137</v>
      </c>
      <c r="B21" s="103"/>
      <c r="C21" s="74"/>
      <c r="D21" s="74"/>
      <c r="E21" s="74"/>
      <c r="F21" s="74"/>
      <c r="G21" s="74"/>
    </row>
    <row r="22" spans="1:7" s="48" customFormat="1" ht="5.85" customHeight="1" x14ac:dyDescent="0.2">
      <c r="A22" s="74"/>
      <c r="B22" s="76"/>
      <c r="C22" s="74"/>
      <c r="D22" s="74"/>
      <c r="E22" s="74"/>
      <c r="F22" s="74"/>
      <c r="G22" s="74"/>
    </row>
    <row r="23" spans="1:7" s="48" customFormat="1" ht="12.75" customHeight="1" x14ac:dyDescent="0.2">
      <c r="A23" s="76" t="s">
        <v>123</v>
      </c>
      <c r="B23" s="103" t="s">
        <v>124</v>
      </c>
      <c r="C23" s="103"/>
      <c r="D23" s="76"/>
      <c r="E23" s="76"/>
      <c r="F23" s="76"/>
      <c r="G23" s="76"/>
    </row>
    <row r="24" spans="1:7" s="48" customFormat="1" ht="12.75" customHeight="1" x14ac:dyDescent="0.2">
      <c r="A24" s="76" t="s">
        <v>125</v>
      </c>
      <c r="B24" s="103" t="s">
        <v>126</v>
      </c>
      <c r="C24" s="103"/>
      <c r="D24" s="76"/>
      <c r="E24" s="76"/>
      <c r="F24" s="76"/>
      <c r="G24" s="76"/>
    </row>
    <row r="25" spans="1:7" s="48" customFormat="1" ht="12.75" customHeight="1" x14ac:dyDescent="0.2">
      <c r="A25" s="76"/>
      <c r="B25" s="103"/>
      <c r="C25" s="103"/>
      <c r="D25" s="76"/>
      <c r="E25" s="76"/>
      <c r="F25" s="76"/>
      <c r="G25" s="76"/>
    </row>
    <row r="26" spans="1:7" s="48" customFormat="1" x14ac:dyDescent="0.2">
      <c r="A26" s="75"/>
      <c r="B26" s="75"/>
      <c r="C26" s="75"/>
      <c r="D26" s="75"/>
      <c r="E26" s="75"/>
      <c r="F26" s="75"/>
      <c r="G26" s="75"/>
    </row>
    <row r="27" spans="1:7" s="48" customFormat="1" x14ac:dyDescent="0.2">
      <c r="A27" s="75" t="s">
        <v>138</v>
      </c>
      <c r="B27" s="77" t="s">
        <v>139</v>
      </c>
      <c r="C27" s="75"/>
      <c r="D27" s="75"/>
      <c r="E27" s="75"/>
      <c r="F27" s="75"/>
      <c r="G27" s="75"/>
    </row>
    <row r="28" spans="1:7" s="48" customFormat="1" x14ac:dyDescent="0.2">
      <c r="A28" s="75"/>
      <c r="B28" s="75"/>
      <c r="C28" s="75"/>
      <c r="D28" s="75"/>
      <c r="E28" s="75"/>
      <c r="F28" s="75"/>
      <c r="G28" s="75"/>
    </row>
    <row r="29" spans="1:7" s="48" customFormat="1" ht="27.75" customHeight="1" x14ac:dyDescent="0.2">
      <c r="A29" s="108" t="s">
        <v>162</v>
      </c>
      <c r="B29" s="103"/>
      <c r="C29" s="103"/>
      <c r="D29" s="103"/>
      <c r="E29" s="103"/>
      <c r="F29" s="103"/>
      <c r="G29" s="103"/>
    </row>
    <row r="30" spans="1:7" s="48" customFormat="1" ht="41.85" customHeight="1" x14ac:dyDescent="0.2">
      <c r="A30" s="103" t="s">
        <v>144</v>
      </c>
      <c r="B30" s="103"/>
      <c r="C30" s="103"/>
      <c r="D30" s="103"/>
      <c r="E30" s="103"/>
      <c r="F30" s="103"/>
      <c r="G30" s="103"/>
    </row>
    <row r="31" spans="1:7" s="48" customFormat="1" x14ac:dyDescent="0.2">
      <c r="A31" s="75"/>
      <c r="B31" s="75"/>
      <c r="C31" s="75"/>
      <c r="D31" s="75"/>
      <c r="E31" s="75"/>
      <c r="F31" s="75"/>
      <c r="G31" s="75"/>
    </row>
    <row r="32" spans="1:7" s="48" customFormat="1" x14ac:dyDescent="0.2">
      <c r="A32" s="75"/>
      <c r="B32" s="75"/>
      <c r="C32" s="75"/>
      <c r="D32" s="75"/>
      <c r="E32" s="75"/>
      <c r="F32" s="75"/>
      <c r="G32" s="75"/>
    </row>
    <row r="33" spans="1:7" s="48" customFormat="1" x14ac:dyDescent="0.2">
      <c r="A33" s="75"/>
      <c r="B33" s="75"/>
      <c r="C33" s="75"/>
      <c r="D33" s="75"/>
      <c r="E33" s="75"/>
      <c r="F33" s="75"/>
      <c r="G33" s="75"/>
    </row>
    <row r="34" spans="1:7" s="48" customFormat="1" x14ac:dyDescent="0.2">
      <c r="A34" s="75"/>
      <c r="B34" s="75"/>
      <c r="C34" s="75"/>
      <c r="D34" s="75"/>
      <c r="E34" s="75"/>
      <c r="F34" s="75"/>
      <c r="G34" s="75"/>
    </row>
    <row r="35" spans="1:7" s="48" customFormat="1" x14ac:dyDescent="0.2">
      <c r="A35" s="75"/>
      <c r="B35" s="75"/>
      <c r="C35" s="75"/>
      <c r="D35" s="75"/>
      <c r="E35" s="75"/>
      <c r="F35" s="75"/>
      <c r="G35" s="75"/>
    </row>
    <row r="36" spans="1:7" s="48" customFormat="1" x14ac:dyDescent="0.2">
      <c r="A36" s="75"/>
      <c r="B36" s="75"/>
      <c r="C36" s="75"/>
      <c r="D36" s="75"/>
      <c r="E36" s="75"/>
      <c r="F36" s="75"/>
      <c r="G36" s="75"/>
    </row>
    <row r="37" spans="1:7" s="48" customFormat="1" x14ac:dyDescent="0.2">
      <c r="A37" s="75"/>
      <c r="B37" s="75"/>
      <c r="C37" s="75"/>
      <c r="D37" s="75"/>
      <c r="E37" s="75"/>
      <c r="F37" s="75"/>
      <c r="G37" s="75"/>
    </row>
    <row r="38" spans="1:7" s="48" customFormat="1" x14ac:dyDescent="0.2">
      <c r="A38" s="75"/>
      <c r="B38" s="75"/>
      <c r="C38" s="75"/>
      <c r="D38" s="75"/>
      <c r="E38" s="75"/>
      <c r="F38" s="75"/>
      <c r="G38" s="75"/>
    </row>
    <row r="39" spans="1:7" s="48" customFormat="1" x14ac:dyDescent="0.2">
      <c r="A39" s="75"/>
      <c r="B39" s="75"/>
      <c r="C39" s="75"/>
      <c r="D39" s="75"/>
      <c r="E39" s="75"/>
      <c r="F39" s="75"/>
      <c r="G39" s="75"/>
    </row>
    <row r="40" spans="1:7" s="48" customFormat="1" x14ac:dyDescent="0.2">
      <c r="A40" s="75"/>
      <c r="B40" s="75"/>
      <c r="C40" s="75"/>
      <c r="D40" s="75"/>
      <c r="E40" s="75"/>
      <c r="F40" s="75"/>
      <c r="G40" s="75"/>
    </row>
    <row r="41" spans="1:7" s="48" customFormat="1" x14ac:dyDescent="0.2">
      <c r="A41" s="106" t="s">
        <v>140</v>
      </c>
      <c r="B41" s="106"/>
      <c r="C41" s="75"/>
      <c r="D41" s="75"/>
      <c r="E41" s="75"/>
      <c r="F41" s="75"/>
      <c r="G41" s="75"/>
    </row>
    <row r="42" spans="1:7" s="48" customFormat="1" x14ac:dyDescent="0.2">
      <c r="A42" s="75"/>
      <c r="B42" s="75"/>
      <c r="C42" s="75"/>
      <c r="D42" s="75"/>
      <c r="E42" s="75"/>
      <c r="F42" s="75"/>
      <c r="G42" s="75"/>
    </row>
    <row r="43" spans="1:7" s="48" customFormat="1" x14ac:dyDescent="0.2">
      <c r="A43" s="7">
        <v>0</v>
      </c>
      <c r="B43" s="8" t="s">
        <v>5</v>
      </c>
      <c r="C43" s="75"/>
      <c r="D43" s="75"/>
      <c r="E43" s="75"/>
      <c r="F43" s="75"/>
      <c r="G43" s="75"/>
    </row>
    <row r="44" spans="1:7" s="48" customFormat="1" x14ac:dyDescent="0.2">
      <c r="A44" s="8" t="s">
        <v>19</v>
      </c>
      <c r="B44" s="8" t="s">
        <v>6</v>
      </c>
      <c r="C44" s="75"/>
      <c r="D44" s="75"/>
      <c r="E44" s="75"/>
      <c r="F44" s="75"/>
      <c r="G44" s="75"/>
    </row>
    <row r="45" spans="1:7" s="48" customFormat="1" x14ac:dyDescent="0.2">
      <c r="A45" s="8" t="s">
        <v>20</v>
      </c>
      <c r="B45" s="8" t="s">
        <v>7</v>
      </c>
      <c r="C45" s="75"/>
      <c r="D45" s="75"/>
      <c r="E45" s="75"/>
      <c r="F45" s="75"/>
      <c r="G45" s="75"/>
    </row>
    <row r="46" spans="1:7" s="48" customFormat="1" x14ac:dyDescent="0.2">
      <c r="A46" s="8" t="s">
        <v>21</v>
      </c>
      <c r="B46" s="8" t="s">
        <v>8</v>
      </c>
      <c r="C46" s="75"/>
      <c r="D46" s="75"/>
      <c r="E46" s="75"/>
      <c r="F46" s="75"/>
      <c r="G46" s="75"/>
    </row>
    <row r="47" spans="1:7" s="48" customFormat="1" x14ac:dyDescent="0.2">
      <c r="A47" s="8" t="s">
        <v>15</v>
      </c>
      <c r="B47" s="8" t="s">
        <v>9</v>
      </c>
      <c r="C47" s="75"/>
      <c r="D47" s="75"/>
      <c r="E47" s="75"/>
      <c r="F47" s="75"/>
      <c r="G47" s="75"/>
    </row>
    <row r="48" spans="1:7" s="48" customFormat="1" x14ac:dyDescent="0.2">
      <c r="A48" s="8" t="s">
        <v>16</v>
      </c>
      <c r="B48" s="8" t="s">
        <v>10</v>
      </c>
      <c r="C48" s="75"/>
      <c r="D48" s="75"/>
      <c r="E48" s="75"/>
      <c r="F48" s="75"/>
      <c r="G48" s="75"/>
    </row>
    <row r="49" spans="1:7" s="48" customFormat="1" x14ac:dyDescent="0.2">
      <c r="A49" s="8" t="s">
        <v>17</v>
      </c>
      <c r="B49" s="8" t="s">
        <v>11</v>
      </c>
      <c r="C49" s="75"/>
      <c r="D49" s="75"/>
      <c r="E49" s="75"/>
      <c r="F49" s="75"/>
      <c r="G49" s="75"/>
    </row>
    <row r="50" spans="1:7" s="48" customFormat="1" x14ac:dyDescent="0.2">
      <c r="A50" s="8" t="s">
        <v>18</v>
      </c>
      <c r="B50" s="8" t="s">
        <v>12</v>
      </c>
      <c r="C50" s="75"/>
      <c r="D50" s="75"/>
      <c r="E50" s="75"/>
      <c r="F50" s="75"/>
      <c r="G50" s="75"/>
    </row>
    <row r="51" spans="1:7" s="48" customFormat="1" x14ac:dyDescent="0.2">
      <c r="A51" s="8" t="s">
        <v>141</v>
      </c>
      <c r="B51" s="8" t="s">
        <v>13</v>
      </c>
      <c r="C51" s="75"/>
      <c r="D51" s="75"/>
      <c r="E51" s="75"/>
      <c r="F51" s="75"/>
      <c r="G51" s="75"/>
    </row>
    <row r="52" spans="1:7" s="48" customFormat="1" x14ac:dyDescent="0.2">
      <c r="A52" s="8" t="s">
        <v>127</v>
      </c>
      <c r="B52" s="8" t="s">
        <v>14</v>
      </c>
      <c r="C52" s="75"/>
      <c r="D52" s="75"/>
      <c r="E52" s="75"/>
      <c r="F52" s="75"/>
      <c r="G52" s="75"/>
    </row>
    <row r="53" spans="1:7" s="48" customFormat="1" x14ac:dyDescent="0.2"/>
    <row r="54" spans="1:7" x14ac:dyDescent="0.2">
      <c r="A54" s="49"/>
      <c r="B54" s="49"/>
      <c r="C54" s="49"/>
      <c r="D54" s="49"/>
      <c r="E54" s="49"/>
      <c r="F54" s="49"/>
      <c r="G54" s="49"/>
    </row>
    <row r="55" spans="1:7" x14ac:dyDescent="0.2">
      <c r="A55" s="49"/>
      <c r="B55" s="49"/>
      <c r="C55" s="49"/>
      <c r="D55" s="49"/>
      <c r="E55" s="49"/>
      <c r="F55" s="49"/>
      <c r="G55" s="49"/>
    </row>
    <row r="56" spans="1:7" x14ac:dyDescent="0.2">
      <c r="A56" s="49"/>
      <c r="B56" s="49"/>
      <c r="C56" s="49"/>
      <c r="D56" s="49"/>
      <c r="E56" s="49"/>
      <c r="F56" s="49"/>
      <c r="G56" s="49"/>
    </row>
    <row r="57" spans="1:7" x14ac:dyDescent="0.2">
      <c r="A57" s="49"/>
      <c r="B57" s="49"/>
      <c r="C57" s="49"/>
      <c r="D57" s="49"/>
      <c r="E57" s="49"/>
      <c r="F57" s="49"/>
      <c r="G57" s="49"/>
    </row>
    <row r="58" spans="1:7" x14ac:dyDescent="0.2">
      <c r="A58" s="49"/>
      <c r="B58" s="49"/>
      <c r="C58" s="49"/>
      <c r="D58" s="49"/>
      <c r="E58" s="49"/>
      <c r="F58" s="49"/>
      <c r="G58" s="49"/>
    </row>
    <row r="59" spans="1:7" x14ac:dyDescent="0.2">
      <c r="A59" s="49"/>
      <c r="B59" s="49"/>
      <c r="C59" s="49"/>
      <c r="D59" s="49"/>
      <c r="E59" s="49"/>
      <c r="F59" s="49"/>
      <c r="G59" s="49"/>
    </row>
    <row r="60" spans="1:7" x14ac:dyDescent="0.2">
      <c r="A60" s="49"/>
      <c r="B60" s="49"/>
      <c r="C60" s="49"/>
      <c r="D60" s="49"/>
      <c r="E60" s="49"/>
      <c r="F60" s="49"/>
      <c r="G60" s="49"/>
    </row>
    <row r="61" spans="1:7" x14ac:dyDescent="0.2">
      <c r="A61" s="49"/>
      <c r="B61" s="49"/>
      <c r="C61" s="49"/>
      <c r="D61" s="49"/>
      <c r="E61" s="49"/>
      <c r="F61" s="49"/>
      <c r="G61" s="49"/>
    </row>
    <row r="62" spans="1:7" x14ac:dyDescent="0.2">
      <c r="A62" s="49"/>
      <c r="B62" s="49"/>
      <c r="C62" s="49"/>
      <c r="D62" s="49"/>
      <c r="E62" s="49"/>
      <c r="F62" s="49"/>
      <c r="G62" s="49"/>
    </row>
    <row r="63" spans="1:7" x14ac:dyDescent="0.2">
      <c r="A63" s="49"/>
      <c r="B63" s="49"/>
      <c r="C63" s="49"/>
      <c r="D63" s="49"/>
      <c r="E63" s="49"/>
      <c r="F63" s="49"/>
      <c r="G63" s="49"/>
    </row>
    <row r="64" spans="1:7" x14ac:dyDescent="0.2">
      <c r="A64" s="49"/>
      <c r="B64" s="49"/>
      <c r="C64" s="49"/>
      <c r="D64" s="49"/>
      <c r="E64" s="49"/>
      <c r="F64" s="49"/>
      <c r="G64" s="49"/>
    </row>
    <row r="65" spans="1:7" x14ac:dyDescent="0.2">
      <c r="A65" s="49"/>
      <c r="B65" s="49"/>
      <c r="C65" s="49"/>
      <c r="D65" s="49"/>
      <c r="E65" s="49"/>
      <c r="F65" s="49"/>
      <c r="G65" s="49"/>
    </row>
    <row r="66" spans="1:7" x14ac:dyDescent="0.2">
      <c r="A66" s="49"/>
      <c r="B66" s="49"/>
      <c r="C66" s="49"/>
      <c r="D66" s="49"/>
      <c r="E66" s="49"/>
      <c r="F66" s="49"/>
      <c r="G66" s="49"/>
    </row>
    <row r="67" spans="1:7" x14ac:dyDescent="0.2">
      <c r="A67" s="49"/>
      <c r="B67" s="49"/>
      <c r="C67" s="49"/>
      <c r="D67" s="49"/>
      <c r="E67" s="49"/>
      <c r="F67" s="49"/>
      <c r="G67" s="49"/>
    </row>
    <row r="68" spans="1:7" x14ac:dyDescent="0.2">
      <c r="A68" s="49"/>
      <c r="B68" s="49"/>
      <c r="C68" s="49"/>
      <c r="D68" s="49"/>
      <c r="E68" s="49"/>
      <c r="F68" s="49"/>
      <c r="G68" s="49"/>
    </row>
    <row r="69" spans="1:7" x14ac:dyDescent="0.2">
      <c r="A69" s="49"/>
      <c r="B69" s="49"/>
      <c r="C69" s="49"/>
      <c r="D69" s="49"/>
      <c r="E69" s="49"/>
      <c r="F69" s="49"/>
      <c r="G69" s="49"/>
    </row>
    <row r="70" spans="1:7" x14ac:dyDescent="0.2">
      <c r="A70" s="49"/>
      <c r="B70" s="49"/>
      <c r="C70" s="49"/>
      <c r="D70" s="49"/>
      <c r="E70" s="49"/>
      <c r="F70" s="49"/>
      <c r="G70" s="49"/>
    </row>
    <row r="71" spans="1:7" x14ac:dyDescent="0.2">
      <c r="A71" s="49"/>
      <c r="B71" s="49"/>
      <c r="C71" s="49"/>
      <c r="D71" s="49"/>
      <c r="E71" s="49"/>
      <c r="F71" s="49"/>
      <c r="G71" s="49"/>
    </row>
    <row r="72" spans="1:7" x14ac:dyDescent="0.2">
      <c r="A72" s="49"/>
      <c r="B72" s="49"/>
      <c r="C72" s="49"/>
      <c r="D72" s="49"/>
      <c r="E72" s="49"/>
      <c r="F72" s="49"/>
      <c r="G72" s="49"/>
    </row>
    <row r="73" spans="1:7" x14ac:dyDescent="0.2">
      <c r="A73" s="49"/>
      <c r="B73" s="49"/>
      <c r="C73" s="49"/>
      <c r="D73" s="49"/>
      <c r="E73" s="49"/>
      <c r="F73" s="49"/>
      <c r="G73" s="49"/>
    </row>
    <row r="74" spans="1:7" x14ac:dyDescent="0.2">
      <c r="A74" s="49"/>
      <c r="B74" s="49"/>
      <c r="C74" s="49"/>
      <c r="D74" s="49"/>
      <c r="E74" s="49"/>
      <c r="F74" s="49"/>
      <c r="G74" s="49"/>
    </row>
    <row r="75" spans="1:7" x14ac:dyDescent="0.2">
      <c r="A75" s="49"/>
      <c r="B75" s="49"/>
      <c r="C75" s="49"/>
      <c r="D75" s="49"/>
      <c r="E75" s="49"/>
      <c r="F75" s="49"/>
      <c r="G75" s="49"/>
    </row>
    <row r="76" spans="1:7" x14ac:dyDescent="0.2">
      <c r="A76" s="49"/>
      <c r="B76" s="49"/>
      <c r="C76" s="49"/>
      <c r="D76" s="49"/>
      <c r="E76" s="49"/>
      <c r="F76" s="49"/>
      <c r="G76" s="49"/>
    </row>
    <row r="77" spans="1:7" x14ac:dyDescent="0.2">
      <c r="A77" s="49"/>
      <c r="B77" s="49"/>
      <c r="C77" s="49"/>
      <c r="D77" s="49"/>
      <c r="E77" s="49"/>
      <c r="F77" s="49"/>
      <c r="G77" s="49"/>
    </row>
    <row r="78" spans="1:7" x14ac:dyDescent="0.2">
      <c r="A78" s="49"/>
      <c r="B78" s="49"/>
      <c r="C78" s="49"/>
      <c r="D78" s="49"/>
      <c r="E78" s="49"/>
      <c r="F78" s="49"/>
      <c r="G78" s="49"/>
    </row>
    <row r="79" spans="1:7" x14ac:dyDescent="0.2">
      <c r="A79" s="49"/>
      <c r="B79" s="49"/>
      <c r="C79" s="49"/>
      <c r="D79" s="49"/>
      <c r="E79" s="49"/>
      <c r="F79" s="49"/>
      <c r="G79" s="49"/>
    </row>
    <row r="80" spans="1:7" x14ac:dyDescent="0.2">
      <c r="A80" s="49"/>
      <c r="B80" s="49"/>
      <c r="C80" s="49"/>
      <c r="D80" s="49"/>
      <c r="E80" s="49"/>
      <c r="F80" s="49"/>
      <c r="G80" s="49"/>
    </row>
    <row r="81" spans="1:7" x14ac:dyDescent="0.2">
      <c r="A81" s="49"/>
      <c r="B81" s="49"/>
      <c r="C81" s="49"/>
      <c r="D81" s="49"/>
      <c r="E81" s="49"/>
      <c r="F81" s="49"/>
      <c r="G81" s="49"/>
    </row>
    <row r="82" spans="1:7" x14ac:dyDescent="0.2">
      <c r="A82" s="49"/>
      <c r="B82" s="49"/>
      <c r="C82" s="49"/>
      <c r="D82" s="49"/>
      <c r="E82" s="49"/>
      <c r="F82" s="49"/>
      <c r="G82" s="49"/>
    </row>
    <row r="83" spans="1:7" x14ac:dyDescent="0.2">
      <c r="A83" s="49"/>
      <c r="B83" s="49"/>
      <c r="C83" s="49"/>
      <c r="D83" s="49"/>
      <c r="E83" s="49"/>
      <c r="F83" s="49"/>
      <c r="G83" s="49"/>
    </row>
    <row r="84" spans="1:7" x14ac:dyDescent="0.2">
      <c r="A84" s="49"/>
      <c r="B84" s="49"/>
      <c r="C84" s="49"/>
      <c r="D84" s="49"/>
      <c r="E84" s="49"/>
      <c r="F84" s="49"/>
      <c r="G84" s="49"/>
    </row>
    <row r="85" spans="1:7" x14ac:dyDescent="0.2">
      <c r="A85" s="49"/>
      <c r="B85" s="49"/>
      <c r="C85" s="49"/>
      <c r="D85" s="49"/>
      <c r="E85" s="49"/>
      <c r="F85" s="49"/>
      <c r="G85" s="49"/>
    </row>
    <row r="86" spans="1:7" x14ac:dyDescent="0.2">
      <c r="A86" s="49"/>
      <c r="B86" s="49"/>
      <c r="C86" s="49"/>
      <c r="D86" s="49"/>
      <c r="E86" s="49"/>
      <c r="F86" s="49"/>
      <c r="G86" s="49"/>
    </row>
    <row r="87" spans="1:7" x14ac:dyDescent="0.2">
      <c r="A87" s="49"/>
      <c r="B87" s="49"/>
      <c r="C87" s="49"/>
      <c r="D87" s="49"/>
      <c r="E87" s="49"/>
      <c r="F87" s="49"/>
      <c r="G87" s="49"/>
    </row>
    <row r="88" spans="1:7" x14ac:dyDescent="0.2">
      <c r="A88" s="49"/>
      <c r="B88" s="49"/>
      <c r="C88" s="49"/>
      <c r="D88" s="49"/>
      <c r="E88" s="49"/>
      <c r="F88" s="49"/>
      <c r="G88" s="49"/>
    </row>
    <row r="89" spans="1:7" x14ac:dyDescent="0.2">
      <c r="A89" s="49"/>
      <c r="B89" s="49"/>
      <c r="C89" s="49"/>
      <c r="D89" s="49"/>
      <c r="E89" s="49"/>
      <c r="F89" s="49"/>
      <c r="G89" s="49"/>
    </row>
    <row r="90" spans="1:7" x14ac:dyDescent="0.2">
      <c r="A90" s="49"/>
      <c r="B90" s="49"/>
      <c r="C90" s="49"/>
      <c r="D90" s="49"/>
      <c r="E90" s="49"/>
      <c r="F90" s="49"/>
      <c r="G90" s="49"/>
    </row>
    <row r="91" spans="1:7" x14ac:dyDescent="0.2">
      <c r="A91" s="49"/>
      <c r="B91" s="49"/>
      <c r="C91" s="49"/>
      <c r="D91" s="49"/>
      <c r="E91" s="49"/>
      <c r="F91" s="49"/>
      <c r="G91" s="49"/>
    </row>
    <row r="92" spans="1:7" x14ac:dyDescent="0.2">
      <c r="A92" s="49"/>
      <c r="B92" s="49"/>
      <c r="C92" s="49"/>
      <c r="D92" s="49"/>
      <c r="E92" s="49"/>
      <c r="F92" s="49"/>
      <c r="G92" s="49"/>
    </row>
    <row r="93" spans="1:7" x14ac:dyDescent="0.2">
      <c r="A93" s="49"/>
      <c r="B93" s="49"/>
      <c r="C93" s="49"/>
      <c r="D93" s="49"/>
      <c r="E93" s="49"/>
      <c r="F93" s="49"/>
      <c r="G93" s="49"/>
    </row>
    <row r="94" spans="1:7" x14ac:dyDescent="0.2">
      <c r="A94" s="49"/>
      <c r="B94" s="49"/>
      <c r="C94" s="49"/>
      <c r="D94" s="49"/>
      <c r="E94" s="49"/>
      <c r="F94" s="49"/>
      <c r="G94" s="49"/>
    </row>
    <row r="95" spans="1:7" x14ac:dyDescent="0.2">
      <c r="A95" s="49"/>
      <c r="B95" s="49"/>
      <c r="C95" s="49"/>
      <c r="D95" s="49"/>
      <c r="E95" s="49"/>
      <c r="F95" s="49"/>
      <c r="G95" s="49"/>
    </row>
    <row r="96" spans="1:7" x14ac:dyDescent="0.2">
      <c r="A96" s="49"/>
      <c r="B96" s="49"/>
      <c r="C96" s="49"/>
      <c r="D96" s="49"/>
      <c r="E96" s="49"/>
      <c r="F96" s="49"/>
      <c r="G96" s="49"/>
    </row>
    <row r="97" spans="1:7" x14ac:dyDescent="0.2">
      <c r="A97" s="49"/>
      <c r="B97" s="49"/>
      <c r="C97" s="49"/>
      <c r="D97" s="49"/>
      <c r="E97" s="49"/>
      <c r="F97" s="49"/>
      <c r="G97" s="49"/>
    </row>
    <row r="98" spans="1:7" x14ac:dyDescent="0.2">
      <c r="A98" s="49"/>
      <c r="B98" s="49"/>
      <c r="C98" s="49"/>
      <c r="D98" s="49"/>
      <c r="E98" s="49"/>
      <c r="F98" s="49"/>
      <c r="G98" s="49"/>
    </row>
    <row r="99" spans="1:7" x14ac:dyDescent="0.2">
      <c r="A99" s="49"/>
      <c r="B99" s="49"/>
      <c r="C99" s="49"/>
      <c r="D99" s="49"/>
      <c r="E99" s="49"/>
      <c r="F99" s="49"/>
      <c r="G99" s="49"/>
    </row>
    <row r="100" spans="1:7" x14ac:dyDescent="0.2">
      <c r="A100" s="49"/>
      <c r="B100" s="49"/>
      <c r="C100" s="49"/>
      <c r="D100" s="49"/>
      <c r="E100" s="49"/>
      <c r="F100" s="49"/>
      <c r="G100" s="49"/>
    </row>
    <row r="101" spans="1:7" x14ac:dyDescent="0.2">
      <c r="A101" s="49"/>
      <c r="B101" s="49"/>
      <c r="C101" s="49"/>
      <c r="D101" s="49"/>
      <c r="E101" s="49"/>
      <c r="F101" s="49"/>
      <c r="G101" s="49"/>
    </row>
    <row r="102" spans="1:7" x14ac:dyDescent="0.2">
      <c r="A102" s="49"/>
      <c r="B102" s="49"/>
      <c r="C102" s="49"/>
      <c r="D102" s="49"/>
      <c r="E102" s="49"/>
      <c r="F102" s="49"/>
      <c r="G102" s="49"/>
    </row>
    <row r="103" spans="1:7" x14ac:dyDescent="0.2">
      <c r="A103" s="49"/>
      <c r="B103" s="49"/>
      <c r="C103" s="49"/>
      <c r="D103" s="49"/>
      <c r="E103" s="49"/>
      <c r="F103" s="49"/>
      <c r="G103" s="49"/>
    </row>
    <row r="104" spans="1:7" x14ac:dyDescent="0.2">
      <c r="A104" s="49"/>
      <c r="B104" s="49"/>
      <c r="C104" s="49"/>
      <c r="D104" s="49"/>
      <c r="E104" s="49"/>
      <c r="F104" s="49"/>
      <c r="G104" s="49"/>
    </row>
    <row r="105" spans="1:7" x14ac:dyDescent="0.2">
      <c r="A105" s="49"/>
      <c r="B105" s="49"/>
      <c r="C105" s="49"/>
      <c r="D105" s="49"/>
      <c r="E105" s="49"/>
      <c r="F105" s="49"/>
      <c r="G105" s="49"/>
    </row>
    <row r="106" spans="1:7" x14ac:dyDescent="0.2">
      <c r="A106" s="49"/>
      <c r="B106" s="49"/>
      <c r="C106" s="49"/>
      <c r="D106" s="49"/>
      <c r="E106" s="49"/>
      <c r="F106" s="49"/>
      <c r="G106" s="49"/>
    </row>
    <row r="107" spans="1:7" x14ac:dyDescent="0.2">
      <c r="A107" s="49"/>
      <c r="B107" s="49"/>
      <c r="C107" s="49"/>
      <c r="D107" s="49"/>
      <c r="E107" s="49"/>
      <c r="F107" s="49"/>
      <c r="G107" s="49"/>
    </row>
    <row r="108" spans="1:7" x14ac:dyDescent="0.2">
      <c r="A108" s="49"/>
      <c r="B108" s="49"/>
      <c r="C108" s="49"/>
      <c r="D108" s="49"/>
      <c r="E108" s="49"/>
      <c r="F108" s="49"/>
      <c r="G108" s="49"/>
    </row>
    <row r="109" spans="1:7" x14ac:dyDescent="0.2">
      <c r="A109" s="49"/>
      <c r="B109" s="49"/>
      <c r="C109" s="49"/>
      <c r="D109" s="49"/>
      <c r="E109" s="49"/>
      <c r="F109" s="49"/>
      <c r="G109" s="49"/>
    </row>
    <row r="110" spans="1:7" x14ac:dyDescent="0.2">
      <c r="A110" s="49"/>
      <c r="B110" s="49"/>
      <c r="C110" s="49"/>
      <c r="D110" s="49"/>
      <c r="E110" s="49"/>
      <c r="F110" s="49"/>
      <c r="G110" s="49"/>
    </row>
    <row r="111" spans="1:7" x14ac:dyDescent="0.2">
      <c r="A111" s="49"/>
      <c r="B111" s="49"/>
      <c r="C111" s="49"/>
      <c r="D111" s="49"/>
      <c r="E111" s="49"/>
      <c r="F111" s="49"/>
      <c r="G111" s="49"/>
    </row>
    <row r="112" spans="1:7" x14ac:dyDescent="0.2">
      <c r="A112" s="49"/>
      <c r="B112" s="49"/>
      <c r="C112" s="49"/>
      <c r="D112" s="49"/>
      <c r="E112" s="49"/>
      <c r="F112" s="49"/>
      <c r="G112" s="49"/>
    </row>
    <row r="113" spans="1:7" x14ac:dyDescent="0.2">
      <c r="A113" s="49"/>
      <c r="B113" s="49"/>
      <c r="C113" s="49"/>
      <c r="D113" s="49"/>
      <c r="E113" s="49"/>
      <c r="F113" s="49"/>
      <c r="G113" s="49"/>
    </row>
    <row r="114" spans="1:7" x14ac:dyDescent="0.2">
      <c r="A114" s="49"/>
      <c r="B114" s="49"/>
      <c r="C114" s="49"/>
      <c r="D114" s="49"/>
      <c r="E114" s="49"/>
      <c r="F114" s="49"/>
      <c r="G114" s="49"/>
    </row>
    <row r="115" spans="1:7" x14ac:dyDescent="0.2">
      <c r="A115" s="49"/>
      <c r="B115" s="49"/>
      <c r="C115" s="49"/>
      <c r="D115" s="49"/>
      <c r="E115" s="49"/>
      <c r="F115" s="49"/>
      <c r="G115" s="49"/>
    </row>
    <row r="116" spans="1:7" x14ac:dyDescent="0.2">
      <c r="A116" s="49"/>
      <c r="B116" s="49"/>
      <c r="C116" s="49"/>
      <c r="D116" s="49"/>
      <c r="E116" s="49"/>
      <c r="F116" s="49"/>
      <c r="G116" s="49"/>
    </row>
    <row r="117" spans="1:7" x14ac:dyDescent="0.2">
      <c r="A117" s="49"/>
      <c r="B117" s="49"/>
      <c r="C117" s="49"/>
      <c r="D117" s="49"/>
      <c r="E117" s="49"/>
      <c r="F117" s="49"/>
      <c r="G117" s="49"/>
    </row>
    <row r="118" spans="1:7" x14ac:dyDescent="0.2">
      <c r="A118" s="49"/>
      <c r="B118" s="49"/>
      <c r="C118" s="49"/>
      <c r="D118" s="49"/>
      <c r="E118" s="49"/>
      <c r="F118" s="49"/>
      <c r="G118" s="49"/>
    </row>
    <row r="119" spans="1:7" x14ac:dyDescent="0.2">
      <c r="A119" s="49"/>
      <c r="B119" s="49"/>
      <c r="C119" s="49"/>
      <c r="D119" s="49"/>
      <c r="E119" s="49"/>
      <c r="F119" s="49"/>
      <c r="G119" s="49"/>
    </row>
    <row r="120" spans="1:7" x14ac:dyDescent="0.2">
      <c r="A120" s="49"/>
      <c r="B120" s="49"/>
      <c r="C120" s="49"/>
      <c r="D120" s="49"/>
      <c r="E120" s="49"/>
      <c r="F120" s="49"/>
      <c r="G120" s="49"/>
    </row>
    <row r="121" spans="1:7" x14ac:dyDescent="0.2">
      <c r="A121" s="49"/>
      <c r="B121" s="49"/>
      <c r="C121" s="49"/>
      <c r="D121" s="49"/>
      <c r="E121" s="49"/>
      <c r="F121" s="49"/>
      <c r="G121" s="49"/>
    </row>
    <row r="122" spans="1:7" x14ac:dyDescent="0.2">
      <c r="A122" s="49"/>
      <c r="B122" s="49"/>
      <c r="C122" s="49"/>
      <c r="D122" s="49"/>
      <c r="E122" s="49"/>
      <c r="F122" s="49"/>
      <c r="G122" s="49"/>
    </row>
    <row r="123" spans="1:7" x14ac:dyDescent="0.2">
      <c r="A123" s="49"/>
      <c r="B123" s="49"/>
      <c r="C123" s="49"/>
      <c r="D123" s="49"/>
      <c r="E123" s="49"/>
      <c r="F123" s="49"/>
      <c r="G123" s="49"/>
    </row>
    <row r="124" spans="1:7" x14ac:dyDescent="0.2">
      <c r="A124" s="49"/>
      <c r="B124" s="49"/>
      <c r="C124" s="49"/>
      <c r="D124" s="49"/>
      <c r="E124" s="49"/>
      <c r="F124" s="49"/>
      <c r="G124" s="49"/>
    </row>
    <row r="125" spans="1:7" x14ac:dyDescent="0.2">
      <c r="A125" s="49"/>
      <c r="B125" s="49"/>
      <c r="C125" s="49"/>
      <c r="D125" s="49"/>
      <c r="E125" s="49"/>
      <c r="F125" s="49"/>
      <c r="G125" s="49"/>
    </row>
    <row r="126" spans="1:7" x14ac:dyDescent="0.2">
      <c r="A126" s="49"/>
      <c r="B126" s="49"/>
      <c r="C126" s="49"/>
      <c r="D126" s="49"/>
      <c r="E126" s="49"/>
      <c r="F126" s="49"/>
      <c r="G126" s="49"/>
    </row>
    <row r="127" spans="1:7" x14ac:dyDescent="0.2">
      <c r="A127" s="49"/>
      <c r="B127" s="49"/>
      <c r="C127" s="49"/>
      <c r="D127" s="49"/>
      <c r="E127" s="49"/>
      <c r="F127" s="49"/>
      <c r="G127" s="49"/>
    </row>
    <row r="128" spans="1:7" x14ac:dyDescent="0.2">
      <c r="A128" s="49"/>
      <c r="B128" s="49"/>
      <c r="C128" s="49"/>
      <c r="D128" s="49"/>
      <c r="E128" s="49"/>
      <c r="F128" s="49"/>
      <c r="G128" s="49"/>
    </row>
    <row r="129" spans="1:7" x14ac:dyDescent="0.2">
      <c r="A129" s="49"/>
      <c r="B129" s="49"/>
      <c r="C129" s="49"/>
      <c r="D129" s="49"/>
      <c r="E129" s="49"/>
      <c r="F129" s="49"/>
      <c r="G129" s="49"/>
    </row>
    <row r="130" spans="1:7" x14ac:dyDescent="0.2">
      <c r="A130" s="49"/>
      <c r="B130" s="49"/>
      <c r="C130" s="49"/>
      <c r="D130" s="49"/>
      <c r="E130" s="49"/>
      <c r="F130" s="49"/>
      <c r="G130" s="49"/>
    </row>
    <row r="131" spans="1:7" x14ac:dyDescent="0.2">
      <c r="A131" s="49"/>
      <c r="B131" s="49"/>
      <c r="C131" s="49"/>
      <c r="D131" s="49"/>
      <c r="E131" s="49"/>
      <c r="F131" s="49"/>
      <c r="G131" s="49"/>
    </row>
    <row r="132" spans="1:7" x14ac:dyDescent="0.2">
      <c r="A132" s="49"/>
      <c r="B132" s="49"/>
      <c r="C132" s="49"/>
      <c r="D132" s="49"/>
      <c r="E132" s="49"/>
      <c r="F132" s="49"/>
      <c r="G132" s="49"/>
    </row>
    <row r="133" spans="1:7" x14ac:dyDescent="0.2">
      <c r="A133" s="49"/>
      <c r="B133" s="49"/>
      <c r="C133" s="49"/>
      <c r="D133" s="49"/>
      <c r="E133" s="49"/>
      <c r="F133" s="49"/>
      <c r="G133" s="49"/>
    </row>
    <row r="134" spans="1:7" x14ac:dyDescent="0.2">
      <c r="A134" s="49"/>
      <c r="B134" s="49"/>
      <c r="C134" s="49"/>
      <c r="D134" s="49"/>
      <c r="E134" s="49"/>
      <c r="F134" s="49"/>
      <c r="G134" s="49"/>
    </row>
    <row r="135" spans="1:7" x14ac:dyDescent="0.2">
      <c r="A135" s="49"/>
      <c r="B135" s="49"/>
      <c r="C135" s="49"/>
      <c r="D135" s="49"/>
      <c r="E135" s="49"/>
      <c r="F135" s="49"/>
      <c r="G135" s="49"/>
    </row>
    <row r="136" spans="1:7" x14ac:dyDescent="0.2">
      <c r="A136" s="49"/>
      <c r="B136" s="49"/>
      <c r="C136" s="49"/>
      <c r="D136" s="49"/>
      <c r="E136" s="49"/>
      <c r="F136" s="49"/>
      <c r="G136" s="49"/>
    </row>
    <row r="137" spans="1:7" x14ac:dyDescent="0.2">
      <c r="A137" s="49"/>
      <c r="B137" s="49"/>
      <c r="C137" s="49"/>
      <c r="D137" s="49"/>
      <c r="E137" s="49"/>
      <c r="F137" s="49"/>
      <c r="G137" s="49"/>
    </row>
    <row r="138" spans="1:7" x14ac:dyDescent="0.2">
      <c r="A138" s="49"/>
      <c r="B138" s="49"/>
      <c r="C138" s="49"/>
      <c r="D138" s="49"/>
      <c r="E138" s="49"/>
      <c r="F138" s="49"/>
      <c r="G138" s="49"/>
    </row>
    <row r="139" spans="1:7" x14ac:dyDescent="0.2">
      <c r="A139" s="49"/>
      <c r="B139" s="49"/>
      <c r="C139" s="49"/>
      <c r="D139" s="49"/>
      <c r="E139" s="49"/>
      <c r="F139" s="49"/>
      <c r="G139" s="49"/>
    </row>
    <row r="140" spans="1:7" x14ac:dyDescent="0.2">
      <c r="A140" s="49"/>
      <c r="B140" s="49"/>
      <c r="C140" s="49"/>
      <c r="D140" s="49"/>
      <c r="E140" s="49"/>
      <c r="F140" s="49"/>
      <c r="G140" s="49"/>
    </row>
    <row r="141" spans="1:7" x14ac:dyDescent="0.2">
      <c r="A141" s="49"/>
      <c r="B141" s="49"/>
      <c r="C141" s="49"/>
      <c r="D141" s="49"/>
      <c r="E141" s="49"/>
      <c r="F141" s="49"/>
      <c r="G141" s="49"/>
    </row>
    <row r="142" spans="1:7" x14ac:dyDescent="0.2">
      <c r="A142" s="49"/>
      <c r="B142" s="49"/>
      <c r="C142" s="49"/>
      <c r="D142" s="49"/>
      <c r="E142" s="49"/>
      <c r="F142" s="49"/>
      <c r="G142" s="49"/>
    </row>
    <row r="143" spans="1:7" x14ac:dyDescent="0.2">
      <c r="A143" s="49"/>
      <c r="B143" s="49"/>
      <c r="C143" s="49"/>
      <c r="D143" s="49"/>
      <c r="E143" s="49"/>
      <c r="F143" s="49"/>
      <c r="G143" s="49"/>
    </row>
    <row r="144" spans="1:7" x14ac:dyDescent="0.2">
      <c r="A144" s="49"/>
      <c r="B144" s="49"/>
      <c r="C144" s="49"/>
      <c r="D144" s="49"/>
      <c r="E144" s="49"/>
      <c r="F144" s="49"/>
      <c r="G144" s="49"/>
    </row>
    <row r="145" spans="1:7" x14ac:dyDescent="0.2">
      <c r="A145" s="49"/>
      <c r="B145" s="49"/>
      <c r="C145" s="49"/>
      <c r="D145" s="49"/>
      <c r="E145" s="49"/>
      <c r="F145" s="49"/>
      <c r="G145" s="49"/>
    </row>
    <row r="146" spans="1:7" x14ac:dyDescent="0.2">
      <c r="A146" s="49"/>
      <c r="B146" s="49"/>
      <c r="C146" s="49"/>
      <c r="D146" s="49"/>
      <c r="E146" s="49"/>
      <c r="F146" s="49"/>
      <c r="G146" s="49"/>
    </row>
    <row r="147" spans="1:7" x14ac:dyDescent="0.2">
      <c r="A147" s="49"/>
      <c r="B147" s="49"/>
      <c r="C147" s="49"/>
      <c r="D147" s="49"/>
      <c r="E147" s="49"/>
      <c r="F147" s="49"/>
      <c r="G147" s="49"/>
    </row>
    <row r="148" spans="1:7" x14ac:dyDescent="0.2">
      <c r="A148" s="49"/>
      <c r="B148" s="49"/>
      <c r="C148" s="49"/>
      <c r="D148" s="49"/>
      <c r="E148" s="49"/>
      <c r="F148" s="49"/>
      <c r="G148" s="49"/>
    </row>
    <row r="149" spans="1:7" x14ac:dyDescent="0.2">
      <c r="A149" s="49"/>
      <c r="B149" s="49"/>
      <c r="C149" s="49"/>
      <c r="D149" s="49"/>
      <c r="E149" s="49"/>
      <c r="F149" s="49"/>
      <c r="G149" s="49"/>
    </row>
    <row r="150" spans="1:7" x14ac:dyDescent="0.2">
      <c r="A150" s="49"/>
      <c r="B150" s="49"/>
      <c r="C150" s="49"/>
      <c r="D150" s="49"/>
      <c r="E150" s="49"/>
      <c r="F150" s="49"/>
      <c r="G150" s="49"/>
    </row>
    <row r="151" spans="1:7" x14ac:dyDescent="0.2">
      <c r="A151" s="49"/>
      <c r="B151" s="49"/>
      <c r="C151" s="49"/>
      <c r="D151" s="49"/>
      <c r="E151" s="49"/>
      <c r="F151" s="49"/>
      <c r="G151" s="49"/>
    </row>
    <row r="152" spans="1:7" x14ac:dyDescent="0.2">
      <c r="A152" s="49"/>
      <c r="B152" s="49"/>
      <c r="C152" s="49"/>
      <c r="D152" s="49"/>
      <c r="E152" s="49"/>
      <c r="F152" s="49"/>
      <c r="G152" s="49"/>
    </row>
    <row r="153" spans="1:7" x14ac:dyDescent="0.2">
      <c r="A153" s="49"/>
      <c r="B153" s="49"/>
      <c r="C153" s="49"/>
      <c r="D153" s="49"/>
      <c r="E153" s="49"/>
      <c r="F153" s="49"/>
      <c r="G153" s="49"/>
    </row>
    <row r="154" spans="1:7" x14ac:dyDescent="0.2">
      <c r="A154" s="49"/>
      <c r="B154" s="49"/>
      <c r="C154" s="49"/>
      <c r="D154" s="49"/>
      <c r="E154" s="49"/>
      <c r="F154" s="49"/>
      <c r="G154" s="49"/>
    </row>
    <row r="155" spans="1:7" x14ac:dyDescent="0.2">
      <c r="A155" s="49"/>
      <c r="B155" s="49"/>
      <c r="C155" s="49"/>
      <c r="D155" s="49"/>
      <c r="E155" s="49"/>
      <c r="F155" s="49"/>
      <c r="G155" s="49"/>
    </row>
    <row r="156" spans="1:7" x14ac:dyDescent="0.2">
      <c r="A156" s="49"/>
      <c r="B156" s="49"/>
      <c r="C156" s="49"/>
      <c r="D156" s="49"/>
      <c r="E156" s="49"/>
      <c r="F156" s="49"/>
      <c r="G156" s="49"/>
    </row>
    <row r="157" spans="1:7" x14ac:dyDescent="0.2">
      <c r="A157" s="49"/>
      <c r="B157" s="49"/>
      <c r="C157" s="49"/>
      <c r="D157" s="49"/>
      <c r="E157" s="49"/>
      <c r="F157" s="49"/>
      <c r="G157" s="49"/>
    </row>
    <row r="158" spans="1:7" x14ac:dyDescent="0.2">
      <c r="A158" s="49"/>
      <c r="B158" s="49"/>
      <c r="C158" s="49"/>
      <c r="D158" s="49"/>
      <c r="E158" s="49"/>
      <c r="F158" s="49"/>
      <c r="G158" s="49"/>
    </row>
    <row r="159" spans="1:7" x14ac:dyDescent="0.2">
      <c r="A159" s="49"/>
      <c r="B159" s="49"/>
      <c r="C159" s="49"/>
      <c r="D159" s="49"/>
      <c r="E159" s="49"/>
      <c r="F159" s="49"/>
      <c r="G159" s="49"/>
    </row>
    <row r="160" spans="1:7" x14ac:dyDescent="0.2">
      <c r="A160" s="49"/>
      <c r="B160" s="49"/>
      <c r="C160" s="49"/>
      <c r="D160" s="49"/>
      <c r="E160" s="49"/>
      <c r="F160" s="49"/>
      <c r="G160" s="49"/>
    </row>
    <row r="161" spans="1:7" x14ac:dyDescent="0.2">
      <c r="A161" s="49"/>
      <c r="B161" s="49"/>
      <c r="C161" s="49"/>
      <c r="D161" s="49"/>
      <c r="E161" s="49"/>
      <c r="F161" s="49"/>
      <c r="G161" s="49"/>
    </row>
    <row r="162" spans="1:7" x14ac:dyDescent="0.2">
      <c r="A162" s="49"/>
      <c r="B162" s="49"/>
      <c r="C162" s="49"/>
      <c r="D162" s="49"/>
      <c r="E162" s="49"/>
      <c r="F162" s="49"/>
      <c r="G162" s="49"/>
    </row>
    <row r="163" spans="1:7" x14ac:dyDescent="0.2">
      <c r="A163" s="49"/>
      <c r="B163" s="49"/>
      <c r="C163" s="49"/>
      <c r="D163" s="49"/>
      <c r="E163" s="49"/>
      <c r="F163" s="49"/>
      <c r="G163" s="49"/>
    </row>
    <row r="164" spans="1:7" x14ac:dyDescent="0.2">
      <c r="A164" s="49"/>
      <c r="B164" s="49"/>
      <c r="C164" s="49"/>
      <c r="D164" s="49"/>
      <c r="E164" s="49"/>
      <c r="F164" s="49"/>
      <c r="G164" s="49"/>
    </row>
    <row r="165" spans="1:7" x14ac:dyDescent="0.2">
      <c r="A165" s="49"/>
      <c r="B165" s="49"/>
      <c r="C165" s="49"/>
      <c r="D165" s="49"/>
      <c r="E165" s="49"/>
      <c r="F165" s="49"/>
      <c r="G165" s="49"/>
    </row>
    <row r="166" spans="1:7" x14ac:dyDescent="0.2">
      <c r="A166" s="49"/>
      <c r="B166" s="49"/>
      <c r="C166" s="49"/>
      <c r="D166" s="49"/>
      <c r="E166" s="49"/>
      <c r="F166" s="49"/>
      <c r="G166" s="49"/>
    </row>
    <row r="167" spans="1:7" x14ac:dyDescent="0.2">
      <c r="A167" s="49"/>
      <c r="B167" s="49"/>
      <c r="C167" s="49"/>
      <c r="D167" s="49"/>
      <c r="E167" s="49"/>
      <c r="F167" s="49"/>
      <c r="G167" s="49"/>
    </row>
    <row r="168" spans="1:7" x14ac:dyDescent="0.2">
      <c r="A168" s="49"/>
      <c r="B168" s="49"/>
      <c r="C168" s="49"/>
      <c r="D168" s="49"/>
      <c r="E168" s="49"/>
      <c r="F168" s="49"/>
      <c r="G168" s="49"/>
    </row>
    <row r="169" spans="1:7" x14ac:dyDescent="0.2">
      <c r="A169" s="49"/>
      <c r="B169" s="49"/>
      <c r="C169" s="49"/>
      <c r="D169" s="49"/>
      <c r="E169" s="49"/>
      <c r="F169" s="49"/>
      <c r="G169" s="49"/>
    </row>
    <row r="170" spans="1:7" x14ac:dyDescent="0.2">
      <c r="A170" s="49"/>
      <c r="B170" s="49"/>
      <c r="C170" s="49"/>
      <c r="D170" s="49"/>
      <c r="E170" s="49"/>
      <c r="F170" s="49"/>
      <c r="G170" s="49"/>
    </row>
    <row r="171" spans="1:7" x14ac:dyDescent="0.2">
      <c r="A171" s="49"/>
      <c r="B171" s="49"/>
      <c r="C171" s="49"/>
      <c r="D171" s="49"/>
      <c r="E171" s="49"/>
      <c r="F171" s="49"/>
      <c r="G171" s="49"/>
    </row>
    <row r="172" spans="1:7" x14ac:dyDescent="0.2">
      <c r="A172" s="49"/>
      <c r="B172" s="49"/>
      <c r="C172" s="49"/>
      <c r="D172" s="49"/>
      <c r="E172" s="49"/>
      <c r="F172" s="49"/>
      <c r="G172" s="49"/>
    </row>
    <row r="173" spans="1:7" x14ac:dyDescent="0.2">
      <c r="A173" s="49"/>
      <c r="B173" s="49"/>
      <c r="C173" s="49"/>
      <c r="D173" s="49"/>
      <c r="E173" s="49"/>
      <c r="F173" s="49"/>
      <c r="G173" s="49"/>
    </row>
    <row r="174" spans="1:7" x14ac:dyDescent="0.2">
      <c r="A174" s="49"/>
      <c r="B174" s="49"/>
      <c r="C174" s="49"/>
      <c r="D174" s="49"/>
      <c r="E174" s="49"/>
      <c r="F174" s="49"/>
      <c r="G174" s="49"/>
    </row>
    <row r="175" spans="1:7" x14ac:dyDescent="0.2">
      <c r="A175" s="49"/>
      <c r="B175" s="49"/>
      <c r="C175" s="49"/>
      <c r="D175" s="49"/>
      <c r="E175" s="49"/>
      <c r="F175" s="49"/>
      <c r="G175" s="49"/>
    </row>
  </sheetData>
  <mergeCells count="18">
    <mergeCell ref="A12:G12"/>
    <mergeCell ref="A15:C15"/>
    <mergeCell ref="A2:G2"/>
    <mergeCell ref="A4:G4"/>
    <mergeCell ref="A5:G5"/>
    <mergeCell ref="A8:G8"/>
    <mergeCell ref="A11:G11"/>
    <mergeCell ref="A9:G9"/>
    <mergeCell ref="A17:C17"/>
    <mergeCell ref="B18:C18"/>
    <mergeCell ref="B19:D19"/>
    <mergeCell ref="A30:G30"/>
    <mergeCell ref="A41:B41"/>
    <mergeCell ref="A21:B21"/>
    <mergeCell ref="B23:C23"/>
    <mergeCell ref="B24:C24"/>
    <mergeCell ref="B25:C25"/>
    <mergeCell ref="A29:G29"/>
  </mergeCells>
  <hyperlinks>
    <hyperlink ref="B19" r:id="rId1"/>
    <hyperlink ref="B26" r:id="rId2" display="www.statistik-nord.de"/>
    <hyperlink ref="B27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G III 3 - vj 4/13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2:G55"/>
  <sheetViews>
    <sheetView zoomScaleNormal="100" workbookViewId="0">
      <pane ySplit="6" topLeftCell="A43" activePane="bottomLeft" state="frozen"/>
      <selection pane="bottomLeft"/>
    </sheetView>
  </sheetViews>
  <sheetFormatPr baseColWidth="10" defaultColWidth="10.75" defaultRowHeight="14.25" x14ac:dyDescent="0.2"/>
  <cols>
    <col min="1" max="1" width="32.875" style="5" customWidth="1"/>
    <col min="2" max="3" width="8" customWidth="1"/>
    <col min="4" max="4" width="8.25" customWidth="1"/>
    <col min="5" max="6" width="8" customWidth="1"/>
    <col min="7" max="7" width="10" customWidth="1"/>
    <col min="8" max="26" width="1.25" customWidth="1"/>
  </cols>
  <sheetData>
    <row r="2" spans="1:7" x14ac:dyDescent="0.2">
      <c r="A2" s="113" t="s">
        <v>154</v>
      </c>
      <c r="B2" s="113"/>
      <c r="C2" s="113"/>
      <c r="D2" s="113"/>
      <c r="E2" s="113"/>
      <c r="F2" s="113"/>
      <c r="G2" s="113"/>
    </row>
    <row r="4" spans="1:7" s="9" customFormat="1" ht="26.25" customHeight="1" x14ac:dyDescent="0.2">
      <c r="A4" s="123" t="s">
        <v>120</v>
      </c>
      <c r="B4" s="83" t="s">
        <v>100</v>
      </c>
      <c r="C4" s="83" t="s">
        <v>101</v>
      </c>
      <c r="D4" s="83" t="s">
        <v>102</v>
      </c>
      <c r="E4" s="118" t="s">
        <v>163</v>
      </c>
      <c r="F4" s="119"/>
      <c r="G4" s="120"/>
    </row>
    <row r="5" spans="1:7" s="9" customFormat="1" ht="18" customHeight="1" x14ac:dyDescent="0.2">
      <c r="A5" s="124"/>
      <c r="B5" s="114" t="s">
        <v>164</v>
      </c>
      <c r="C5" s="115"/>
      <c r="D5" s="115"/>
      <c r="E5" s="34" t="s">
        <v>164</v>
      </c>
      <c r="F5" s="34" t="s">
        <v>165</v>
      </c>
      <c r="G5" s="121" t="s">
        <v>152</v>
      </c>
    </row>
    <row r="6" spans="1:7" s="9" customFormat="1" ht="17.25" customHeight="1" x14ac:dyDescent="0.2">
      <c r="A6" s="125"/>
      <c r="B6" s="116" t="s">
        <v>106</v>
      </c>
      <c r="C6" s="117"/>
      <c r="D6" s="117"/>
      <c r="E6" s="117"/>
      <c r="F6" s="117"/>
      <c r="G6" s="122"/>
    </row>
    <row r="7" spans="1:7" s="9" customFormat="1" ht="12" customHeight="1" x14ac:dyDescent="0.2">
      <c r="A7" s="72"/>
    </row>
    <row r="8" spans="1:7" s="9" customFormat="1" ht="12" customHeight="1" x14ac:dyDescent="0.2">
      <c r="A8" s="35" t="s">
        <v>22</v>
      </c>
      <c r="B8" s="84">
        <v>282.34053899999998</v>
      </c>
      <c r="C8" s="84">
        <v>254.96743900000001</v>
      </c>
      <c r="D8" s="84">
        <v>235.900946</v>
      </c>
      <c r="E8" s="84">
        <v>2966.4230389999998</v>
      </c>
      <c r="F8" s="84">
        <v>2838.6560570000001</v>
      </c>
      <c r="G8" s="85">
        <f>IF(AND(F8&gt;0,E8&gt;0),(E8/F8%)-100,"x  ")</f>
        <v>4.5009673392777501</v>
      </c>
    </row>
    <row r="9" spans="1:7" s="9" customFormat="1" ht="12" x14ac:dyDescent="0.2">
      <c r="A9" s="36" t="s">
        <v>23</v>
      </c>
    </row>
    <row r="10" spans="1:7" s="9" customFormat="1" ht="12" x14ac:dyDescent="0.2">
      <c r="A10" s="37" t="s">
        <v>24</v>
      </c>
      <c r="B10" s="84">
        <v>10.544008</v>
      </c>
      <c r="C10" s="84">
        <v>10.029558</v>
      </c>
      <c r="D10" s="84">
        <v>10.912307</v>
      </c>
      <c r="E10" s="84">
        <v>117.968142</v>
      </c>
      <c r="F10" s="84">
        <v>108.441096</v>
      </c>
      <c r="G10" s="85">
        <f>IF(AND(F10&gt;0,E10&gt;0),(E10/F10%)-100,"x  ")</f>
        <v>8.7854571296475967</v>
      </c>
    </row>
    <row r="11" spans="1:7" s="9" customFormat="1" ht="12" x14ac:dyDescent="0.2">
      <c r="A11" s="37" t="s">
        <v>25</v>
      </c>
      <c r="B11" s="84">
        <v>92.377386000000001</v>
      </c>
      <c r="C11" s="84">
        <v>76.660032000000001</v>
      </c>
      <c r="D11" s="84">
        <v>76.294713999999999</v>
      </c>
      <c r="E11" s="84">
        <v>900.105189</v>
      </c>
      <c r="F11" s="84">
        <v>889.07752500000004</v>
      </c>
      <c r="G11" s="85">
        <f>IF(AND(F11&gt;0,E11&gt;0),(E11/F11%)-100,"x  ")</f>
        <v>1.2403489785662885</v>
      </c>
    </row>
    <row r="12" spans="1:7" s="9" customFormat="1" ht="12" x14ac:dyDescent="0.2">
      <c r="A12" s="38" t="s">
        <v>31</v>
      </c>
    </row>
    <row r="13" spans="1:7" s="9" customFormat="1" ht="24" x14ac:dyDescent="0.2">
      <c r="A13" s="38" t="s">
        <v>142</v>
      </c>
      <c r="B13" s="84">
        <v>5.3535779999999997</v>
      </c>
      <c r="C13" s="84">
        <v>5.7612550000000002</v>
      </c>
      <c r="D13" s="84">
        <v>3.4456790000000002</v>
      </c>
      <c r="E13" s="84">
        <v>57.776026000000002</v>
      </c>
      <c r="F13" s="84">
        <v>72.712408999999994</v>
      </c>
      <c r="G13" s="85">
        <f>IF(AND(F13&gt;0,E13&gt;0),(E13/F13%)-100,"x  ")</f>
        <v>-20.541724865696565</v>
      </c>
    </row>
    <row r="14" spans="1:7" s="9" customFormat="1" ht="12" x14ac:dyDescent="0.2">
      <c r="A14" s="38" t="s">
        <v>110</v>
      </c>
      <c r="B14" s="84">
        <v>46.816186999999999</v>
      </c>
      <c r="C14" s="84">
        <v>42.342857000000002</v>
      </c>
      <c r="D14" s="84">
        <v>39.063037999999999</v>
      </c>
      <c r="E14" s="84">
        <v>496.99447500000002</v>
      </c>
      <c r="F14" s="84">
        <v>533.55821100000003</v>
      </c>
      <c r="G14" s="85">
        <f>IF(AND(F14&gt;0,E14&gt;0),(E14/F14%)-100,"x  ")</f>
        <v>-6.8528110422051043</v>
      </c>
    </row>
    <row r="15" spans="1:7" s="9" customFormat="1" ht="12" x14ac:dyDescent="0.2">
      <c r="A15" s="38" t="s">
        <v>135</v>
      </c>
      <c r="B15" s="84">
        <v>31.094577000000001</v>
      </c>
      <c r="C15" s="84">
        <v>20.431747000000001</v>
      </c>
      <c r="D15" s="84">
        <v>24.207778000000001</v>
      </c>
      <c r="E15" s="84">
        <v>238.00577200000001</v>
      </c>
      <c r="F15" s="84">
        <v>186.30944099999999</v>
      </c>
      <c r="G15" s="85">
        <f>IF(AND(F15&gt;0,E15&gt;0),(E15/F15%)-100,"x  ")</f>
        <v>27.747563796297371</v>
      </c>
    </row>
    <row r="16" spans="1:7" s="9" customFormat="1" ht="12" x14ac:dyDescent="0.2">
      <c r="A16" s="37" t="s">
        <v>26</v>
      </c>
      <c r="B16" s="84">
        <v>126.076818</v>
      </c>
      <c r="C16" s="84">
        <v>107.108011</v>
      </c>
      <c r="D16" s="84">
        <v>106.665986</v>
      </c>
      <c r="E16" s="84">
        <v>1339.8493820000001</v>
      </c>
      <c r="F16" s="84">
        <v>1272.3715979999999</v>
      </c>
      <c r="G16" s="85">
        <f>IF(AND(F16&gt;0,E16&gt;0),(E16/F16%)-100,"x  ")</f>
        <v>5.3033079413330455</v>
      </c>
    </row>
    <row r="17" spans="1:7" s="9" customFormat="1" ht="12" x14ac:dyDescent="0.2">
      <c r="A17" s="40" t="s">
        <v>27</v>
      </c>
      <c r="B17" s="84">
        <v>53.342326999999997</v>
      </c>
      <c r="C17" s="84">
        <v>61.169837999999999</v>
      </c>
      <c r="D17" s="84">
        <v>42.027939000000003</v>
      </c>
      <c r="E17" s="84">
        <v>608.50032599999997</v>
      </c>
      <c r="F17" s="84">
        <v>568.76583800000003</v>
      </c>
      <c r="G17" s="85">
        <f>IF(AND(F17&gt;0,E17&gt;0),(E17/F17%)-100,"x  ")</f>
        <v>6.986089062543158</v>
      </c>
    </row>
    <row r="18" spans="1:7" s="9" customFormat="1" ht="12" x14ac:dyDescent="0.2">
      <c r="A18" s="41"/>
    </row>
    <row r="19" spans="1:7" s="9" customFormat="1" ht="12" x14ac:dyDescent="0.2">
      <c r="A19" s="35" t="s">
        <v>28</v>
      </c>
      <c r="B19" s="84">
        <v>1478.347548</v>
      </c>
      <c r="C19" s="84">
        <v>1296.3794789999999</v>
      </c>
      <c r="D19" s="84">
        <v>1152.6423789999999</v>
      </c>
      <c r="E19" s="84">
        <v>15335.044857999999</v>
      </c>
      <c r="F19" s="84">
        <v>16459.373894</v>
      </c>
      <c r="G19" s="85">
        <f>IF(AND(F19&gt;0,E19&gt;0),(E19/F19%)-100,"x  ")</f>
        <v>-6.8309344161010728</v>
      </c>
    </row>
    <row r="20" spans="1:7" s="9" customFormat="1" ht="12" x14ac:dyDescent="0.2">
      <c r="A20" s="42" t="s">
        <v>23</v>
      </c>
    </row>
    <row r="21" spans="1:7" s="9" customFormat="1" ht="12" x14ac:dyDescent="0.2">
      <c r="A21" s="40" t="s">
        <v>29</v>
      </c>
      <c r="B21" s="84">
        <v>209.60019299999999</v>
      </c>
      <c r="C21" s="84">
        <v>133.037578</v>
      </c>
      <c r="D21" s="84">
        <v>138.403931</v>
      </c>
      <c r="E21" s="84">
        <v>1542.7984280000001</v>
      </c>
      <c r="F21" s="84">
        <v>1724.143323</v>
      </c>
      <c r="G21" s="85">
        <f>IF(AND(F21&gt;0,E21&gt;0),(E21/F21%)-100,"x  ")</f>
        <v>-10.517971016728509</v>
      </c>
    </row>
    <row r="22" spans="1:7" s="9" customFormat="1" ht="12" x14ac:dyDescent="0.2">
      <c r="A22" s="39" t="s">
        <v>31</v>
      </c>
    </row>
    <row r="23" spans="1:7" s="9" customFormat="1" ht="12" x14ac:dyDescent="0.2">
      <c r="A23" s="39" t="s">
        <v>130</v>
      </c>
      <c r="B23" s="84">
        <v>183.472893</v>
      </c>
      <c r="C23" s="84">
        <v>112.24814000000001</v>
      </c>
      <c r="D23" s="84">
        <v>107.27090200000001</v>
      </c>
      <c r="E23" s="84">
        <v>1236.684585</v>
      </c>
      <c r="F23" s="84">
        <v>1412.29088</v>
      </c>
      <c r="G23" s="85">
        <f>IF(AND(F23&gt;0,E23&gt;0),(E23/F23%)-100,"x  ")</f>
        <v>-12.434144940453052</v>
      </c>
    </row>
    <row r="24" spans="1:7" s="9" customFormat="1" ht="12" x14ac:dyDescent="0.2">
      <c r="A24" s="40" t="s">
        <v>30</v>
      </c>
      <c r="B24" s="84">
        <v>120.232744</v>
      </c>
      <c r="C24" s="84">
        <v>112.683725</v>
      </c>
      <c r="D24" s="84">
        <v>122.73593200000001</v>
      </c>
      <c r="E24" s="84">
        <v>1595.583609</v>
      </c>
      <c r="F24" s="84">
        <v>1893.5037669999999</v>
      </c>
      <c r="G24" s="85">
        <f>IF(AND(F24&gt;0,E24&gt;0),(E24/F24%)-100,"x  ")</f>
        <v>-15.733803290606289</v>
      </c>
    </row>
    <row r="25" spans="1:7" s="9" customFormat="1" ht="12" x14ac:dyDescent="0.2">
      <c r="A25" s="39" t="s">
        <v>31</v>
      </c>
    </row>
    <row r="26" spans="1:7" s="9" customFormat="1" ht="12" x14ac:dyDescent="0.2">
      <c r="A26" s="39" t="s">
        <v>32</v>
      </c>
      <c r="B26" s="84">
        <v>37.147953000000001</v>
      </c>
      <c r="C26" s="84">
        <v>38.544632</v>
      </c>
      <c r="D26" s="84">
        <v>38.883980999999999</v>
      </c>
      <c r="E26" s="84">
        <v>536.58273599999995</v>
      </c>
      <c r="F26" s="84">
        <v>516.75461399999995</v>
      </c>
      <c r="G26" s="85">
        <f>IF(AND(F26&gt;0,E26&gt;0),(E26/F26%)-100,"x  ")</f>
        <v>3.8370478874911385</v>
      </c>
    </row>
    <row r="27" spans="1:7" s="9" customFormat="1" ht="12" x14ac:dyDescent="0.2">
      <c r="A27" s="39" t="s">
        <v>111</v>
      </c>
      <c r="B27" s="84">
        <v>9.0569260000000007</v>
      </c>
      <c r="C27" s="84">
        <v>8.2525809999999993</v>
      </c>
      <c r="D27" s="84">
        <v>11.656438</v>
      </c>
      <c r="E27" s="84">
        <v>121.03228300000001</v>
      </c>
      <c r="F27" s="84">
        <v>164.990848</v>
      </c>
      <c r="G27" s="85">
        <f>IF(AND(F27&gt;0,E27&gt;0),(E27/F27%)-100,"x  ")</f>
        <v>-26.643032345648649</v>
      </c>
    </row>
    <row r="28" spans="1:7" s="9" customFormat="1" ht="12" x14ac:dyDescent="0.2">
      <c r="A28" s="42" t="s">
        <v>33</v>
      </c>
      <c r="B28" s="84">
        <v>1148.5146110000001</v>
      </c>
      <c r="C28" s="84">
        <v>1050.6581759999999</v>
      </c>
      <c r="D28" s="84">
        <v>891.50251600000001</v>
      </c>
      <c r="E28" s="84">
        <v>12196.662821</v>
      </c>
      <c r="F28" s="84">
        <v>12841.726804</v>
      </c>
      <c r="G28" s="85">
        <f>IF(AND(F28&gt;0,E28&gt;0),(E28/F28%)-100,"x  ")</f>
        <v>-5.0231872461192211</v>
      </c>
    </row>
    <row r="29" spans="1:7" s="9" customFormat="1" ht="12" x14ac:dyDescent="0.2">
      <c r="A29" s="43" t="s">
        <v>23</v>
      </c>
    </row>
    <row r="30" spans="1:7" s="9" customFormat="1" ht="12" x14ac:dyDescent="0.2">
      <c r="A30" s="39" t="s">
        <v>34</v>
      </c>
      <c r="B30" s="84">
        <v>184.060282</v>
      </c>
      <c r="C30" s="84">
        <v>173.84973600000001</v>
      </c>
      <c r="D30" s="84">
        <v>147.47620699999999</v>
      </c>
      <c r="E30" s="84">
        <v>2264.630204</v>
      </c>
      <c r="F30" s="84">
        <v>2312.934542</v>
      </c>
      <c r="G30" s="85">
        <f>IF(AND(F30&gt;0,E30&gt;0),(E30/F30%)-100,"x  ")</f>
        <v>-2.0884437982508217</v>
      </c>
    </row>
    <row r="31" spans="1:7" s="9" customFormat="1" ht="12" x14ac:dyDescent="0.2">
      <c r="A31" s="44" t="s">
        <v>31</v>
      </c>
    </row>
    <row r="32" spans="1:7" s="9" customFormat="1" ht="12" x14ac:dyDescent="0.2">
      <c r="A32" s="44" t="s">
        <v>112</v>
      </c>
      <c r="B32" s="84">
        <v>64.800634000000002</v>
      </c>
      <c r="C32" s="84">
        <v>72.471117000000007</v>
      </c>
      <c r="D32" s="84">
        <v>56.096077999999999</v>
      </c>
      <c r="E32" s="84">
        <v>851.89795000000004</v>
      </c>
      <c r="F32" s="84">
        <v>790.55246799999998</v>
      </c>
      <c r="G32" s="85">
        <f>IF(AND(F32&gt;0,E32&gt;0),(E32/F32%)-100,"x  ")</f>
        <v>7.759824234714813</v>
      </c>
    </row>
    <row r="33" spans="1:7" s="9" customFormat="1" ht="12" x14ac:dyDescent="0.2">
      <c r="A33" s="45" t="s">
        <v>35</v>
      </c>
      <c r="B33" s="84">
        <v>26.300576</v>
      </c>
      <c r="C33" s="84">
        <v>21.776517999999999</v>
      </c>
      <c r="D33" s="84">
        <v>23.255644</v>
      </c>
      <c r="E33" s="84">
        <v>321.42469499999999</v>
      </c>
      <c r="F33" s="84">
        <v>313.251015</v>
      </c>
      <c r="G33" s="85">
        <f>IF(AND(F33&gt;0,E33&gt;0),(E33/F33%)-100,"x  ")</f>
        <v>2.6093067886787225</v>
      </c>
    </row>
    <row r="34" spans="1:7" s="9" customFormat="1" ht="12" x14ac:dyDescent="0.2">
      <c r="A34" s="43" t="s">
        <v>36</v>
      </c>
      <c r="B34" s="84">
        <v>964.45432900000003</v>
      </c>
      <c r="C34" s="84">
        <v>876.80844000000002</v>
      </c>
      <c r="D34" s="84">
        <v>744.02630899999997</v>
      </c>
      <c r="E34" s="84">
        <v>9932.0326170000008</v>
      </c>
      <c r="F34" s="84">
        <v>10528.792262000001</v>
      </c>
      <c r="G34" s="85">
        <f>IF(AND(F34&gt;0,E34&gt;0),(E34/F34%)-100,"x  ")</f>
        <v>-5.6678831735886348</v>
      </c>
    </row>
    <row r="35" spans="1:7" s="9" customFormat="1" ht="12" x14ac:dyDescent="0.2">
      <c r="A35" s="44" t="s">
        <v>31</v>
      </c>
    </row>
    <row r="36" spans="1:7" s="9" customFormat="1" ht="12" x14ac:dyDescent="0.2">
      <c r="A36" s="44" t="s">
        <v>113</v>
      </c>
      <c r="B36" s="84">
        <v>37.829535</v>
      </c>
      <c r="C36" s="84">
        <v>35.673568000000003</v>
      </c>
      <c r="D36" s="84">
        <v>27.254534</v>
      </c>
      <c r="E36" s="84">
        <v>448.47702399999997</v>
      </c>
      <c r="F36" s="84">
        <v>475.69553000000002</v>
      </c>
      <c r="G36" s="85">
        <f t="shared" ref="G36:G47" si="0">IF(AND(F36&gt;0,E36&gt;0),(E36/F36%)-100,"x  ")</f>
        <v>-5.7218334593137854</v>
      </c>
    </row>
    <row r="37" spans="1:7" s="9" customFormat="1" ht="12" x14ac:dyDescent="0.2">
      <c r="A37" s="45" t="s">
        <v>37</v>
      </c>
      <c r="B37" s="84">
        <v>11.452980999999999</v>
      </c>
      <c r="C37" s="84">
        <v>11.045028</v>
      </c>
      <c r="D37" s="84">
        <v>7.8956730000000004</v>
      </c>
      <c r="E37" s="84">
        <v>119.104991</v>
      </c>
      <c r="F37" s="84">
        <v>123.344649</v>
      </c>
      <c r="G37" s="85">
        <f t="shared" si="0"/>
        <v>-3.4372451779403832</v>
      </c>
    </row>
    <row r="38" spans="1:7" s="9" customFormat="1" ht="12" x14ac:dyDescent="0.2">
      <c r="A38" s="45" t="s">
        <v>38</v>
      </c>
      <c r="B38" s="84">
        <v>70.021765000000002</v>
      </c>
      <c r="C38" s="84">
        <v>63.440368999999997</v>
      </c>
      <c r="D38" s="84">
        <v>57.202497000000001</v>
      </c>
      <c r="E38" s="84">
        <v>680.87638200000004</v>
      </c>
      <c r="F38" s="84">
        <v>558.75274400000001</v>
      </c>
      <c r="G38" s="85">
        <f t="shared" si="0"/>
        <v>21.856472171526391</v>
      </c>
    </row>
    <row r="39" spans="1:7" s="9" customFormat="1" ht="12" x14ac:dyDescent="0.2">
      <c r="A39" s="45" t="s">
        <v>39</v>
      </c>
      <c r="B39" s="84">
        <v>41.057535999999999</v>
      </c>
      <c r="C39" s="84">
        <v>36.066924999999998</v>
      </c>
      <c r="D39" s="84">
        <v>33.234597999999998</v>
      </c>
      <c r="E39" s="84">
        <v>449.31043499999998</v>
      </c>
      <c r="F39" s="84">
        <v>448.36441000000002</v>
      </c>
      <c r="G39" s="85">
        <f t="shared" si="0"/>
        <v>0.21099466837699765</v>
      </c>
    </row>
    <row r="40" spans="1:7" s="9" customFormat="1" ht="12" x14ac:dyDescent="0.2">
      <c r="A40" s="45" t="s">
        <v>40</v>
      </c>
      <c r="B40" s="84">
        <v>80.634766999999997</v>
      </c>
      <c r="C40" s="84">
        <v>87.520036000000005</v>
      </c>
      <c r="D40" s="84">
        <v>72.931458000000006</v>
      </c>
      <c r="E40" s="84">
        <v>1089.81078</v>
      </c>
      <c r="F40" s="84">
        <v>1536.3648519999999</v>
      </c>
      <c r="G40" s="85">
        <f t="shared" si="0"/>
        <v>-29.065626658842618</v>
      </c>
    </row>
    <row r="41" spans="1:7" s="9" customFormat="1" ht="12" x14ac:dyDescent="0.2">
      <c r="A41" s="45" t="s">
        <v>115</v>
      </c>
      <c r="B41" s="84">
        <v>227.37697900000001</v>
      </c>
      <c r="C41" s="84">
        <v>206.65706800000001</v>
      </c>
      <c r="D41" s="84">
        <v>155.27331000000001</v>
      </c>
      <c r="E41" s="84">
        <v>2159.3398200000001</v>
      </c>
      <c r="F41" s="84">
        <v>2318.8877080000002</v>
      </c>
      <c r="G41" s="85">
        <f t="shared" si="0"/>
        <v>-6.8803628329897464</v>
      </c>
    </row>
    <row r="42" spans="1:7" s="9" customFormat="1" ht="12" x14ac:dyDescent="0.2">
      <c r="A42" s="45" t="s">
        <v>116</v>
      </c>
      <c r="B42" s="84">
        <v>14.265623</v>
      </c>
      <c r="C42" s="84">
        <v>11.897007</v>
      </c>
      <c r="D42" s="84">
        <v>13.297986</v>
      </c>
      <c r="E42" s="84">
        <v>180.25897000000001</v>
      </c>
      <c r="F42" s="84">
        <v>200.34084300000001</v>
      </c>
      <c r="G42" s="85">
        <f t="shared" si="0"/>
        <v>-10.023853698169773</v>
      </c>
    </row>
    <row r="43" spans="1:7" s="9" customFormat="1" ht="12" x14ac:dyDescent="0.2">
      <c r="A43" s="45" t="s">
        <v>117</v>
      </c>
      <c r="B43" s="84">
        <v>40.904032000000001</v>
      </c>
      <c r="C43" s="84">
        <v>41.181227999999997</v>
      </c>
      <c r="D43" s="84">
        <v>42.930276999999997</v>
      </c>
      <c r="E43" s="84">
        <v>488.18496199999998</v>
      </c>
      <c r="F43" s="84">
        <v>468.59452199999998</v>
      </c>
      <c r="G43" s="85">
        <f t="shared" si="0"/>
        <v>4.1806805415450441</v>
      </c>
    </row>
    <row r="44" spans="1:7" s="9" customFormat="1" ht="12" x14ac:dyDescent="0.2">
      <c r="A44" s="45" t="s">
        <v>114</v>
      </c>
      <c r="B44" s="84">
        <v>24.363986000000001</v>
      </c>
      <c r="C44" s="84">
        <v>19.712661000000001</v>
      </c>
      <c r="D44" s="84">
        <v>22.843823</v>
      </c>
      <c r="E44" s="84">
        <v>256.78751099999999</v>
      </c>
      <c r="F44" s="84">
        <v>217.89156299999999</v>
      </c>
      <c r="G44" s="85">
        <f t="shared" si="0"/>
        <v>17.851057408771709</v>
      </c>
    </row>
    <row r="45" spans="1:7" s="9" customFormat="1" ht="12" x14ac:dyDescent="0.2">
      <c r="A45" s="45" t="s">
        <v>41</v>
      </c>
      <c r="B45" s="84">
        <v>51.897179999999999</v>
      </c>
      <c r="C45" s="84">
        <v>37.749315000000003</v>
      </c>
      <c r="D45" s="84">
        <v>47.071452999999998</v>
      </c>
      <c r="E45" s="84">
        <v>472.523347</v>
      </c>
      <c r="F45" s="84">
        <v>420.67327599999999</v>
      </c>
      <c r="G45" s="85">
        <f t="shared" si="0"/>
        <v>12.325496759152358</v>
      </c>
    </row>
    <row r="46" spans="1:7" s="9" customFormat="1" ht="12" x14ac:dyDescent="0.2">
      <c r="A46" s="45" t="s">
        <v>131</v>
      </c>
      <c r="B46" s="84">
        <v>7.5313879999999997</v>
      </c>
      <c r="C46" s="84">
        <v>7.9550229999999997</v>
      </c>
      <c r="D46" s="84">
        <v>7.308573</v>
      </c>
      <c r="E46" s="84">
        <v>75.219323000000003</v>
      </c>
      <c r="F46" s="84">
        <v>95.600131000000005</v>
      </c>
      <c r="G46" s="85">
        <f t="shared" si="0"/>
        <v>-21.318807607073254</v>
      </c>
    </row>
    <row r="47" spans="1:7" s="9" customFormat="1" ht="24" x14ac:dyDescent="0.2">
      <c r="A47" s="68" t="s">
        <v>132</v>
      </c>
      <c r="B47" s="84">
        <v>19.624521000000001</v>
      </c>
      <c r="C47" s="84">
        <v>22.151387</v>
      </c>
      <c r="D47" s="84">
        <v>19.531269999999999</v>
      </c>
      <c r="E47" s="84">
        <v>221.613452</v>
      </c>
      <c r="F47" s="84">
        <v>218.551996</v>
      </c>
      <c r="G47" s="85">
        <f t="shared" si="0"/>
        <v>1.400790684153705</v>
      </c>
    </row>
    <row r="48" spans="1:7" s="9" customFormat="1" ht="12" x14ac:dyDescent="0.2">
      <c r="A48" s="46"/>
    </row>
    <row r="49" spans="1:7" s="9" customFormat="1" ht="12" customHeight="1" x14ac:dyDescent="0.2">
      <c r="A49" s="70" t="s">
        <v>159</v>
      </c>
      <c r="B49" s="84">
        <v>85.622433000000001</v>
      </c>
      <c r="C49" s="84">
        <v>85.007582999999997</v>
      </c>
      <c r="D49" s="84">
        <v>87.743786999999998</v>
      </c>
      <c r="E49" s="84">
        <v>892.69040800000005</v>
      </c>
      <c r="F49" s="84">
        <v>877.94365800000003</v>
      </c>
      <c r="G49" s="85">
        <f>IF(AND(F49&gt;0,E49&gt;0),(E49/F49%)-100,"x  ")</f>
        <v>1.6796920697159408</v>
      </c>
    </row>
    <row r="50" spans="1:7" x14ac:dyDescent="0.2">
      <c r="A50" s="41"/>
      <c r="B50" s="9"/>
      <c r="C50" s="9"/>
      <c r="D50" s="9"/>
      <c r="E50" s="9"/>
      <c r="F50" s="9"/>
      <c r="G50" s="9"/>
    </row>
    <row r="51" spans="1:7" x14ac:dyDescent="0.2">
      <c r="A51" s="47" t="s">
        <v>42</v>
      </c>
      <c r="B51" s="86">
        <v>1846.31052</v>
      </c>
      <c r="C51" s="87">
        <v>1636.354501</v>
      </c>
      <c r="D51" s="87">
        <v>1476.287112</v>
      </c>
      <c r="E51" s="87">
        <v>19194.158305000001</v>
      </c>
      <c r="F51" s="87">
        <v>20175.973609000001</v>
      </c>
      <c r="G51" s="88">
        <f>IF(AND(F51&gt;0,E51&gt;0),(E51/F51%)-100,"x  ")</f>
        <v>-4.866259854553121</v>
      </c>
    </row>
    <row r="52" spans="1:7" ht="7.5" customHeight="1" x14ac:dyDescent="0.2"/>
    <row r="53" spans="1:7" x14ac:dyDescent="0.2">
      <c r="A53" s="33" t="s">
        <v>151</v>
      </c>
    </row>
    <row r="54" spans="1:7" x14ac:dyDescent="0.2">
      <c r="A54" s="81" t="s">
        <v>176</v>
      </c>
      <c r="B54" s="81"/>
      <c r="C54" s="81"/>
      <c r="D54" s="81"/>
      <c r="E54" s="81"/>
      <c r="F54" s="81"/>
      <c r="G54" s="81"/>
    </row>
    <row r="55" spans="1:7" x14ac:dyDescent="0.2">
      <c r="A55" s="33"/>
      <c r="B55" s="33"/>
      <c r="C55" s="33"/>
      <c r="D55" s="33"/>
      <c r="E55" s="33"/>
      <c r="F55" s="33"/>
      <c r="G55" s="33"/>
    </row>
  </sheetData>
  <mergeCells count="6">
    <mergeCell ref="A2:G2"/>
    <mergeCell ref="B5:D5"/>
    <mergeCell ref="B6:F6"/>
    <mergeCell ref="E4:G4"/>
    <mergeCell ref="G5:G6"/>
    <mergeCell ref="A4:A6"/>
  </mergeCells>
  <conditionalFormatting sqref="A7:G51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G III 3 - vj 4/13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2:G79"/>
  <sheetViews>
    <sheetView zoomScaleNormal="100" workbookViewId="0">
      <pane ySplit="6" topLeftCell="A7" activePane="bottomLeft" state="frozen"/>
      <selection pane="bottomLeft"/>
    </sheetView>
  </sheetViews>
  <sheetFormatPr baseColWidth="10" defaultRowHeight="14.25" x14ac:dyDescent="0.2"/>
  <cols>
    <col min="1" max="1" width="24" customWidth="1"/>
    <col min="2" max="6" width="9.5" customWidth="1"/>
    <col min="7" max="7" width="11.125" customWidth="1"/>
    <col min="8" max="26" width="1" customWidth="1"/>
  </cols>
  <sheetData>
    <row r="2" spans="1:7" x14ac:dyDescent="0.2">
      <c r="A2" s="126" t="s">
        <v>155</v>
      </c>
      <c r="B2" s="127"/>
      <c r="C2" s="127"/>
      <c r="D2" s="127"/>
      <c r="E2" s="127"/>
      <c r="F2" s="127"/>
      <c r="G2" s="127"/>
    </row>
    <row r="3" spans="1:7" ht="10.5" customHeight="1" x14ac:dyDescent="0.2">
      <c r="A3" s="66"/>
      <c r="B3" s="67"/>
      <c r="C3" s="67"/>
      <c r="D3" s="67"/>
      <c r="E3" s="67"/>
      <c r="F3" s="67"/>
      <c r="G3" s="67"/>
    </row>
    <row r="4" spans="1:7" x14ac:dyDescent="0.2">
      <c r="A4" s="129" t="s">
        <v>156</v>
      </c>
      <c r="B4" s="89" t="s">
        <v>100</v>
      </c>
      <c r="C4" s="89" t="s">
        <v>101</v>
      </c>
      <c r="D4" s="89" t="s">
        <v>102</v>
      </c>
      <c r="E4" s="130" t="s">
        <v>163</v>
      </c>
      <c r="F4" s="130"/>
      <c r="G4" s="131"/>
    </row>
    <row r="5" spans="1:7" ht="24" customHeight="1" x14ac:dyDescent="0.2">
      <c r="A5" s="129"/>
      <c r="B5" s="128" t="s">
        <v>166</v>
      </c>
      <c r="C5" s="128"/>
      <c r="D5" s="128"/>
      <c r="E5" s="80" t="s">
        <v>166</v>
      </c>
      <c r="F5" s="80" t="s">
        <v>167</v>
      </c>
      <c r="G5" s="132" t="s">
        <v>150</v>
      </c>
    </row>
    <row r="6" spans="1:7" ht="17.25" customHeight="1" x14ac:dyDescent="0.2">
      <c r="A6" s="129"/>
      <c r="B6" s="128" t="s">
        <v>106</v>
      </c>
      <c r="C6" s="128"/>
      <c r="D6" s="128"/>
      <c r="E6" s="128"/>
      <c r="F6" s="128"/>
      <c r="G6" s="133"/>
    </row>
    <row r="7" spans="1:7" x14ac:dyDescent="0.2">
      <c r="A7" s="71"/>
    </row>
    <row r="8" spans="1:7" ht="12.75" customHeight="1" x14ac:dyDescent="0.2">
      <c r="A8" s="57" t="s">
        <v>43</v>
      </c>
      <c r="B8" s="84">
        <v>1369.7600480000001</v>
      </c>
      <c r="C8" s="84">
        <v>1177.074102</v>
      </c>
      <c r="D8" s="84">
        <v>1081.2744809999999</v>
      </c>
      <c r="E8" s="84">
        <v>13780.449957999999</v>
      </c>
      <c r="F8" s="84">
        <v>14110.390511</v>
      </c>
      <c r="G8" s="85">
        <f>IF(AND(F8&gt;0,E8&gt;0),(E8/F8%)-100,"x  ")</f>
        <v>-2.3382808062100793</v>
      </c>
    </row>
    <row r="9" spans="1:7" ht="12.75" customHeight="1" x14ac:dyDescent="0.2">
      <c r="A9" s="50" t="s">
        <v>23</v>
      </c>
      <c r="B9" s="9"/>
      <c r="C9" s="9"/>
      <c r="D9" s="9"/>
      <c r="E9" s="9"/>
      <c r="F9" s="9"/>
      <c r="G9" s="9"/>
    </row>
    <row r="10" spans="1:7" ht="12.75" customHeight="1" x14ac:dyDescent="0.2">
      <c r="A10" s="50" t="s">
        <v>145</v>
      </c>
      <c r="B10" s="84">
        <v>1124.0553030000001</v>
      </c>
      <c r="C10" s="84">
        <v>1008.094509</v>
      </c>
      <c r="D10" s="84">
        <v>906.81833900000004</v>
      </c>
      <c r="E10" s="84">
        <v>11794.064987</v>
      </c>
      <c r="F10" s="84">
        <f>SUM(F12,F30)</f>
        <v>12359.917451999998</v>
      </c>
      <c r="G10" s="85">
        <f>IF(AND(F10&gt;0,E10&gt;0),(E10/F10%)-100,"x  ")</f>
        <v>-4.5781249526746279</v>
      </c>
    </row>
    <row r="11" spans="1:7" ht="12.75" customHeight="1" x14ac:dyDescent="0.2">
      <c r="A11" s="51" t="s">
        <v>23</v>
      </c>
      <c r="B11" s="9"/>
      <c r="C11" s="9"/>
      <c r="D11" s="9"/>
      <c r="E11" s="9"/>
      <c r="F11" s="9"/>
      <c r="G11" s="9"/>
    </row>
    <row r="12" spans="1:7" ht="12.75" customHeight="1" x14ac:dyDescent="0.2">
      <c r="A12" s="51" t="s">
        <v>146</v>
      </c>
      <c r="B12" s="99">
        <f>SUM(B14:B29)</f>
        <v>483.76575599999995</v>
      </c>
      <c r="C12" s="99">
        <f>SUM(C14:C29)</f>
        <v>410.78513800000002</v>
      </c>
      <c r="D12" s="99">
        <f>SUM(D14:D29)</f>
        <v>394.32060099999995</v>
      </c>
      <c r="E12" s="99">
        <f>SUM(E14:E29)</f>
        <v>5208.2074979999998</v>
      </c>
      <c r="F12" s="99">
        <f>SUM(F14:F29)</f>
        <v>5659.8970949999994</v>
      </c>
      <c r="G12" s="100">
        <f>IF(AND(F12&gt;0,E12&gt;0),(E12/F12%)-100,"x  ")</f>
        <v>-7.9805266671548907</v>
      </c>
    </row>
    <row r="13" spans="1:7" ht="12.75" customHeight="1" x14ac:dyDescent="0.2">
      <c r="A13" s="52" t="s">
        <v>23</v>
      </c>
      <c r="B13" s="9"/>
      <c r="C13" s="9"/>
      <c r="D13" s="9"/>
      <c r="E13" s="9"/>
      <c r="F13" s="9"/>
      <c r="G13" s="9"/>
    </row>
    <row r="14" spans="1:7" ht="12.75" customHeight="1" x14ac:dyDescent="0.2">
      <c r="A14" s="53" t="s">
        <v>44</v>
      </c>
      <c r="B14" s="84">
        <v>84.006870000000006</v>
      </c>
      <c r="C14" s="84">
        <v>64.782996999999995</v>
      </c>
      <c r="D14" s="84">
        <v>74.659639999999996</v>
      </c>
      <c r="E14" s="84">
        <v>917.42502000000002</v>
      </c>
      <c r="F14" s="84">
        <v>937.43299300000001</v>
      </c>
      <c r="G14" s="85">
        <f t="shared" ref="G14:G30" si="0">IF(AND(F14&gt;0,E14&gt;0),(E14/F14%)-100,"x  ")</f>
        <v>-2.1343363365065642</v>
      </c>
    </row>
    <row r="15" spans="1:7" ht="12.75" customHeight="1" x14ac:dyDescent="0.2">
      <c r="A15" s="53" t="s">
        <v>45</v>
      </c>
      <c r="B15" s="84">
        <v>49.098865000000004</v>
      </c>
      <c r="C15" s="84">
        <v>44.128982999999998</v>
      </c>
      <c r="D15" s="84">
        <v>44.938139999999997</v>
      </c>
      <c r="E15" s="84">
        <v>560.05955500000005</v>
      </c>
      <c r="F15" s="84">
        <v>674.47366</v>
      </c>
      <c r="G15" s="85">
        <f t="shared" si="0"/>
        <v>-16.963465259710802</v>
      </c>
    </row>
    <row r="16" spans="1:7" ht="12.75" customHeight="1" x14ac:dyDescent="0.2">
      <c r="A16" s="53" t="s">
        <v>46</v>
      </c>
      <c r="B16" s="84">
        <v>2.9107970000000001</v>
      </c>
      <c r="C16" s="84">
        <v>3.6234790000000001</v>
      </c>
      <c r="D16" s="84">
        <v>3.8056019999999999</v>
      </c>
      <c r="E16" s="84">
        <v>36.578873000000002</v>
      </c>
      <c r="F16" s="84">
        <v>44.625635000000003</v>
      </c>
      <c r="G16" s="85">
        <f t="shared" si="0"/>
        <v>-18.031703078286725</v>
      </c>
    </row>
    <row r="17" spans="1:7" ht="12.75" customHeight="1" x14ac:dyDescent="0.2">
      <c r="A17" s="53" t="s">
        <v>47</v>
      </c>
      <c r="B17" s="84">
        <v>100.513211</v>
      </c>
      <c r="C17" s="84">
        <v>78.949144000000004</v>
      </c>
      <c r="D17" s="84">
        <v>91.423630000000003</v>
      </c>
      <c r="E17" s="84">
        <v>1183.834854</v>
      </c>
      <c r="F17" s="84">
        <v>1307.7024449999999</v>
      </c>
      <c r="G17" s="85">
        <f t="shared" si="0"/>
        <v>-9.4721541183629085</v>
      </c>
    </row>
    <row r="18" spans="1:7" ht="12.75" customHeight="1" x14ac:dyDescent="0.2">
      <c r="A18" s="53" t="s">
        <v>48</v>
      </c>
      <c r="B18" s="84">
        <v>74.011510999999999</v>
      </c>
      <c r="C18" s="84">
        <v>55.651068000000002</v>
      </c>
      <c r="D18" s="84">
        <v>50.057285</v>
      </c>
      <c r="E18" s="84">
        <v>699.00670200000002</v>
      </c>
      <c r="F18" s="84">
        <v>737.77748599999995</v>
      </c>
      <c r="G18" s="85">
        <f t="shared" si="0"/>
        <v>-5.2550782228667714</v>
      </c>
    </row>
    <row r="19" spans="1:7" ht="12.75" customHeight="1" x14ac:dyDescent="0.2">
      <c r="A19" s="53" t="s">
        <v>49</v>
      </c>
      <c r="B19" s="84">
        <v>6.1760010000000003</v>
      </c>
      <c r="C19" s="84">
        <v>5.7962639999999999</v>
      </c>
      <c r="D19" s="84">
        <v>6.600981</v>
      </c>
      <c r="E19" s="84">
        <v>70.018825000000007</v>
      </c>
      <c r="F19" s="84">
        <v>95.705473999999995</v>
      </c>
      <c r="G19" s="85">
        <f t="shared" si="0"/>
        <v>-26.839268357837071</v>
      </c>
    </row>
    <row r="20" spans="1:7" ht="12.75" customHeight="1" x14ac:dyDescent="0.2">
      <c r="A20" s="53" t="s">
        <v>50</v>
      </c>
      <c r="B20" s="84">
        <v>11.279819</v>
      </c>
      <c r="C20" s="84">
        <v>12.945557000000001</v>
      </c>
      <c r="D20" s="84">
        <v>10.329985000000001</v>
      </c>
      <c r="E20" s="84">
        <v>137.702696</v>
      </c>
      <c r="F20" s="84">
        <v>135.787284</v>
      </c>
      <c r="G20" s="85">
        <f t="shared" si="0"/>
        <v>1.4105974753865809</v>
      </c>
    </row>
    <row r="21" spans="1:7" ht="12.75" customHeight="1" x14ac:dyDescent="0.2">
      <c r="A21" s="53" t="s">
        <v>51</v>
      </c>
      <c r="B21" s="84">
        <v>2.5411920000000001</v>
      </c>
      <c r="C21" s="84">
        <v>2.9183810000000001</v>
      </c>
      <c r="D21" s="84">
        <v>2.0969180000000001</v>
      </c>
      <c r="E21" s="84">
        <v>33.757106</v>
      </c>
      <c r="F21" s="84">
        <v>20.321746000000001</v>
      </c>
      <c r="G21" s="85">
        <f t="shared" si="0"/>
        <v>66.113216846623317</v>
      </c>
    </row>
    <row r="22" spans="1:7" ht="12.75" customHeight="1" x14ac:dyDescent="0.2">
      <c r="A22" s="53" t="s">
        <v>52</v>
      </c>
      <c r="B22" s="84">
        <v>62.654282000000002</v>
      </c>
      <c r="C22" s="84">
        <v>39.223247000000001</v>
      </c>
      <c r="D22" s="84">
        <v>24.974088999999999</v>
      </c>
      <c r="E22" s="84">
        <v>409.02538700000002</v>
      </c>
      <c r="F22" s="84">
        <v>480.30359299999998</v>
      </c>
      <c r="G22" s="85">
        <f t="shared" si="0"/>
        <v>-14.840240014610927</v>
      </c>
    </row>
    <row r="23" spans="1:7" ht="12.75" customHeight="1" x14ac:dyDescent="0.2">
      <c r="A23" s="53" t="s">
        <v>53</v>
      </c>
      <c r="B23" s="84">
        <v>49.975110999999998</v>
      </c>
      <c r="C23" s="84">
        <v>52.258470000000003</v>
      </c>
      <c r="D23" s="84">
        <v>43.323224000000003</v>
      </c>
      <c r="E23" s="84">
        <v>655.72764299999994</v>
      </c>
      <c r="F23" s="84">
        <v>709.36136299999998</v>
      </c>
      <c r="G23" s="85">
        <f t="shared" si="0"/>
        <v>-7.5608459661764869</v>
      </c>
    </row>
    <row r="24" spans="1:7" ht="12.75" customHeight="1" x14ac:dyDescent="0.2">
      <c r="A24" s="53" t="s">
        <v>54</v>
      </c>
      <c r="B24" s="84">
        <v>26.050272</v>
      </c>
      <c r="C24" s="84">
        <v>35.092475</v>
      </c>
      <c r="D24" s="84">
        <v>26.997824999999999</v>
      </c>
      <c r="E24" s="84">
        <v>346.23668700000002</v>
      </c>
      <c r="F24" s="84">
        <v>373.438445</v>
      </c>
      <c r="G24" s="85">
        <f t="shared" si="0"/>
        <v>-7.2841343370525209</v>
      </c>
    </row>
    <row r="25" spans="1:7" ht="12.75" customHeight="1" x14ac:dyDescent="0.2">
      <c r="A25" s="53" t="s">
        <v>64</v>
      </c>
      <c r="B25" s="84">
        <v>2.1910029999999998</v>
      </c>
      <c r="C25" s="84">
        <v>1.962466</v>
      </c>
      <c r="D25" s="84">
        <v>5.9695239999999998</v>
      </c>
      <c r="E25" s="84">
        <v>33.650717999999998</v>
      </c>
      <c r="F25" s="84">
        <v>32.991453</v>
      </c>
      <c r="G25" s="85">
        <f t="shared" si="0"/>
        <v>1.9982902844564023</v>
      </c>
    </row>
    <row r="26" spans="1:7" ht="12.75" customHeight="1" x14ac:dyDescent="0.2">
      <c r="A26" s="53" t="s">
        <v>57</v>
      </c>
      <c r="B26" s="84">
        <v>1.902358</v>
      </c>
      <c r="C26" s="84">
        <v>2.1594280000000001</v>
      </c>
      <c r="D26" s="84">
        <v>1.8194269999999999</v>
      </c>
      <c r="E26" s="84">
        <v>18.282816</v>
      </c>
      <c r="F26" s="84">
        <v>13.689075000000001</v>
      </c>
      <c r="G26" s="85">
        <f t="shared" si="0"/>
        <v>33.557716646303703</v>
      </c>
    </row>
    <row r="27" spans="1:7" ht="12.75" customHeight="1" x14ac:dyDescent="0.2">
      <c r="A27" s="53" t="s">
        <v>58</v>
      </c>
      <c r="B27" s="84">
        <v>10.156356000000001</v>
      </c>
      <c r="C27" s="84">
        <v>10.740383</v>
      </c>
      <c r="D27" s="84">
        <v>7.1753749999999998</v>
      </c>
      <c r="E27" s="84">
        <v>103.91482600000001</v>
      </c>
      <c r="F27" s="84">
        <v>89.188074999999998</v>
      </c>
      <c r="G27" s="85">
        <f t="shared" si="0"/>
        <v>16.51201800240672</v>
      </c>
    </row>
    <row r="28" spans="1:7" ht="12.75" customHeight="1" x14ac:dyDescent="0.2">
      <c r="A28" s="53" t="s">
        <v>55</v>
      </c>
      <c r="B28" s="84">
        <v>0.11523899999999999</v>
      </c>
      <c r="C28" s="84">
        <v>0.150256</v>
      </c>
      <c r="D28" s="84">
        <v>0.10145700000000001</v>
      </c>
      <c r="E28" s="84">
        <v>0.94434899999999999</v>
      </c>
      <c r="F28" s="84">
        <v>1.176992</v>
      </c>
      <c r="G28" s="85">
        <f t="shared" si="0"/>
        <v>-19.765894755444378</v>
      </c>
    </row>
    <row r="29" spans="1:7" ht="12.75" customHeight="1" x14ac:dyDescent="0.2">
      <c r="A29" s="53" t="s">
        <v>56</v>
      </c>
      <c r="B29" s="84">
        <v>0.182869</v>
      </c>
      <c r="C29" s="84">
        <v>0.40254000000000001</v>
      </c>
      <c r="D29" s="84">
        <v>4.7499E-2</v>
      </c>
      <c r="E29" s="84">
        <v>2.0414409999999998</v>
      </c>
      <c r="F29" s="84">
        <v>5.9213760000000004</v>
      </c>
      <c r="G29" s="85">
        <f t="shared" si="0"/>
        <v>-65.524212615446146</v>
      </c>
    </row>
    <row r="30" spans="1:7" ht="12.75" customHeight="1" x14ac:dyDescent="0.2">
      <c r="A30" s="54" t="s">
        <v>59</v>
      </c>
      <c r="B30" s="99">
        <f>B10-B12</f>
        <v>640.28954700000008</v>
      </c>
      <c r="C30" s="99">
        <f>C10-C12</f>
        <v>597.30937100000006</v>
      </c>
      <c r="D30" s="99">
        <f>D10-D12</f>
        <v>512.49773800000003</v>
      </c>
      <c r="E30" s="99">
        <f>E10-E12</f>
        <v>6585.857489</v>
      </c>
      <c r="F30" s="99">
        <f>SUM(F32:F42)</f>
        <v>6700.0203569999985</v>
      </c>
      <c r="G30" s="100">
        <f t="shared" si="0"/>
        <v>-1.7039182258711207</v>
      </c>
    </row>
    <row r="31" spans="1:7" ht="12.75" customHeight="1" x14ac:dyDescent="0.2">
      <c r="A31" s="52" t="s">
        <v>23</v>
      </c>
      <c r="B31" s="9"/>
      <c r="C31" s="9"/>
      <c r="D31" s="9"/>
      <c r="E31" s="9"/>
      <c r="F31" s="9"/>
      <c r="G31" s="9"/>
    </row>
    <row r="32" spans="1:7" ht="12.75" customHeight="1" x14ac:dyDescent="0.2">
      <c r="A32" s="53" t="s">
        <v>60</v>
      </c>
      <c r="B32" s="84">
        <v>70.994073</v>
      </c>
      <c r="C32" s="84">
        <v>78.216342999999995</v>
      </c>
      <c r="D32" s="84">
        <v>56.275475</v>
      </c>
      <c r="E32" s="84">
        <v>846.83719399999995</v>
      </c>
      <c r="F32" s="84">
        <v>1147.0976250000001</v>
      </c>
      <c r="G32" s="85">
        <f t="shared" ref="G32:G43" si="1">IF(AND(F32&gt;0,E32&gt;0),(E32/F32%)-100,"x  ")</f>
        <v>-26.175664952666963</v>
      </c>
    </row>
    <row r="33" spans="1:7" ht="12.75" customHeight="1" x14ac:dyDescent="0.2">
      <c r="A33" s="53" t="s">
        <v>61</v>
      </c>
      <c r="B33" s="84">
        <v>304.75372499999997</v>
      </c>
      <c r="C33" s="84">
        <v>265.73498899999998</v>
      </c>
      <c r="D33" s="84">
        <v>205.130155</v>
      </c>
      <c r="E33" s="84">
        <v>2683.7547380000001</v>
      </c>
      <c r="F33" s="84">
        <v>2734.8799690000001</v>
      </c>
      <c r="G33" s="85">
        <f t="shared" si="1"/>
        <v>-1.8693775075874299</v>
      </c>
    </row>
    <row r="34" spans="1:7" ht="12.75" customHeight="1" x14ac:dyDescent="0.2">
      <c r="A34" s="53" t="s">
        <v>62</v>
      </c>
      <c r="B34" s="84">
        <v>79.008577000000002</v>
      </c>
      <c r="C34" s="84">
        <v>70.860457999999994</v>
      </c>
      <c r="D34" s="84">
        <v>72.653445000000005</v>
      </c>
      <c r="E34" s="84">
        <v>825.571371</v>
      </c>
      <c r="F34" s="84">
        <v>613.53827200000001</v>
      </c>
      <c r="G34" s="85">
        <f t="shared" si="1"/>
        <v>34.559066430985411</v>
      </c>
    </row>
    <row r="35" spans="1:7" ht="12.75" customHeight="1" x14ac:dyDescent="0.2">
      <c r="A35" s="53" t="s">
        <v>63</v>
      </c>
      <c r="B35" s="84">
        <v>106.180154</v>
      </c>
      <c r="C35" s="84">
        <v>113.151411</v>
      </c>
      <c r="D35" s="84">
        <v>105.695165</v>
      </c>
      <c r="E35" s="84">
        <v>1358.2200539999999</v>
      </c>
      <c r="F35" s="84">
        <v>1344.595049</v>
      </c>
      <c r="G35" s="85">
        <f t="shared" si="1"/>
        <v>1.0133166123237771</v>
      </c>
    </row>
    <row r="36" spans="1:7" ht="12.75" customHeight="1" x14ac:dyDescent="0.2">
      <c r="A36" s="53" t="s">
        <v>65</v>
      </c>
      <c r="B36" s="84">
        <v>1.003274</v>
      </c>
      <c r="C36" s="84">
        <v>0.94509299999999996</v>
      </c>
      <c r="D36" s="84">
        <v>0.72163100000000002</v>
      </c>
      <c r="E36" s="84">
        <v>13.075844</v>
      </c>
      <c r="F36" s="84">
        <v>20.219995000000001</v>
      </c>
      <c r="G36" s="85">
        <f>IF(AND(F36&gt;0,E36&gt;0),(E36/F36%)-100,"x  ")</f>
        <v>-35.332110616248926</v>
      </c>
    </row>
    <row r="37" spans="1:7" ht="12.75" customHeight="1" x14ac:dyDescent="0.2">
      <c r="A37" s="53" t="s">
        <v>66</v>
      </c>
      <c r="B37" s="84">
        <v>13.835747</v>
      </c>
      <c r="C37" s="84">
        <v>10.168699</v>
      </c>
      <c r="D37" s="84">
        <v>16.944091</v>
      </c>
      <c r="E37" s="84">
        <v>145.28823299999999</v>
      </c>
      <c r="F37" s="84">
        <v>131.38046399999999</v>
      </c>
      <c r="G37" s="85">
        <f>IF(AND(F37&gt;0,E37&gt;0),(E37/F37%)-100,"x  ")</f>
        <v>10.585872949877853</v>
      </c>
    </row>
    <row r="38" spans="1:7" ht="12.75" customHeight="1" x14ac:dyDescent="0.2">
      <c r="A38" s="53" t="s">
        <v>67</v>
      </c>
      <c r="B38" s="84">
        <v>22.52026</v>
      </c>
      <c r="C38" s="84">
        <v>22.343139999999998</v>
      </c>
      <c r="D38" s="84">
        <v>22.401693999999999</v>
      </c>
      <c r="E38" s="84">
        <v>270.78377899999998</v>
      </c>
      <c r="F38" s="84">
        <v>301.41660100000001</v>
      </c>
      <c r="G38" s="85">
        <f t="shared" si="1"/>
        <v>-10.162951177330825</v>
      </c>
    </row>
    <row r="39" spans="1:7" ht="12.75" customHeight="1" x14ac:dyDescent="0.2">
      <c r="A39" s="53" t="s">
        <v>149</v>
      </c>
      <c r="B39" s="84">
        <v>0.35597499999999999</v>
      </c>
      <c r="C39" s="84">
        <v>0.12978100000000001</v>
      </c>
      <c r="D39" s="84">
        <v>0.16214500000000001</v>
      </c>
      <c r="E39" s="84">
        <v>5.9658660000000001</v>
      </c>
      <c r="F39" s="84">
        <v>7.6058919999999999</v>
      </c>
      <c r="G39" s="85">
        <f t="shared" si="1"/>
        <v>-21.562572805398759</v>
      </c>
    </row>
    <row r="40" spans="1:7" ht="12.75" customHeight="1" x14ac:dyDescent="0.2">
      <c r="A40" s="53" t="s">
        <v>68</v>
      </c>
      <c r="B40" s="84">
        <v>29.528165000000001</v>
      </c>
      <c r="C40" s="84">
        <v>26.097093999999998</v>
      </c>
      <c r="D40" s="84">
        <v>23.724754999999998</v>
      </c>
      <c r="E40" s="84">
        <v>323.38750099999999</v>
      </c>
      <c r="F40" s="84">
        <v>291.11830200000003</v>
      </c>
      <c r="G40" s="85">
        <f t="shared" si="1"/>
        <v>11.08456554545306</v>
      </c>
    </row>
    <row r="41" spans="1:7" ht="12.75" customHeight="1" x14ac:dyDescent="0.2">
      <c r="A41" s="53" t="s">
        <v>69</v>
      </c>
      <c r="B41" s="84">
        <v>9.7268530000000002</v>
      </c>
      <c r="C41" s="84">
        <v>8.1096970000000006</v>
      </c>
      <c r="D41" s="84">
        <v>7.249333</v>
      </c>
      <c r="E41" s="84">
        <v>91.853660000000005</v>
      </c>
      <c r="F41" s="84">
        <v>88.392728000000005</v>
      </c>
      <c r="G41" s="85">
        <f t="shared" si="1"/>
        <v>3.915403538625938</v>
      </c>
    </row>
    <row r="42" spans="1:7" ht="12.75" customHeight="1" x14ac:dyDescent="0.2">
      <c r="A42" s="53" t="s">
        <v>70</v>
      </c>
      <c r="B42" s="84">
        <v>2.3827440000000002</v>
      </c>
      <c r="C42" s="84">
        <v>1.5526660000000001</v>
      </c>
      <c r="D42" s="84">
        <v>1.539849</v>
      </c>
      <c r="E42" s="84">
        <v>21.119249</v>
      </c>
      <c r="F42" s="84">
        <v>19.775459999999999</v>
      </c>
      <c r="G42" s="85">
        <f t="shared" si="1"/>
        <v>6.7952351045184258</v>
      </c>
    </row>
    <row r="43" spans="1:7" ht="12.75" customHeight="1" x14ac:dyDescent="0.2">
      <c r="A43" s="56" t="s">
        <v>71</v>
      </c>
      <c r="B43" s="84">
        <f>B8-B10</f>
        <v>245.704745</v>
      </c>
      <c r="C43" s="84">
        <f>C8-C10</f>
        <v>168.97959300000002</v>
      </c>
      <c r="D43" s="84">
        <f>D8-D10</f>
        <v>174.45614199999989</v>
      </c>
      <c r="E43" s="84">
        <f>E8-E10</f>
        <v>1986.3849709999995</v>
      </c>
      <c r="F43" s="84">
        <f>F8-F10</f>
        <v>1750.4730590000017</v>
      </c>
      <c r="G43" s="85">
        <f t="shared" si="1"/>
        <v>13.477037580616511</v>
      </c>
    </row>
    <row r="44" spans="1:7" ht="12.75" customHeight="1" x14ac:dyDescent="0.2">
      <c r="A44" s="54" t="s">
        <v>31</v>
      </c>
      <c r="B44" s="9"/>
      <c r="C44" s="9"/>
      <c r="D44" s="9"/>
      <c r="E44" s="9"/>
      <c r="F44" s="9"/>
      <c r="G44" s="9"/>
    </row>
    <row r="45" spans="1:7" ht="12.75" customHeight="1" x14ac:dyDescent="0.2">
      <c r="A45" s="54" t="s">
        <v>72</v>
      </c>
      <c r="B45" s="84">
        <v>140.068108</v>
      </c>
      <c r="C45" s="84">
        <v>126.702763</v>
      </c>
      <c r="D45" s="84">
        <v>125.397952</v>
      </c>
      <c r="E45" s="84">
        <v>1200.149026</v>
      </c>
      <c r="F45" s="84">
        <v>674.386617</v>
      </c>
      <c r="G45" s="85">
        <f>IF(AND(F45&gt;0,E45&gt;0),(E45/F45%)-100,"x  ")</f>
        <v>77.961572152609904</v>
      </c>
    </row>
    <row r="46" spans="1:7" ht="12.75" customHeight="1" x14ac:dyDescent="0.2">
      <c r="A46" s="54" t="s">
        <v>73</v>
      </c>
      <c r="B46" s="84">
        <v>67.950208000000003</v>
      </c>
      <c r="C46" s="84">
        <v>8.3757870000000008</v>
      </c>
      <c r="D46" s="84">
        <v>21.134288999999999</v>
      </c>
      <c r="E46" s="84">
        <v>318.51464900000002</v>
      </c>
      <c r="F46" s="84">
        <v>593.65458599999999</v>
      </c>
      <c r="G46" s="85">
        <f>IF(AND(F46&gt;0,E46&gt;0),(E46/F46%)-100,"x  ")</f>
        <v>-46.346805615344806</v>
      </c>
    </row>
    <row r="47" spans="1:7" ht="12.75" customHeight="1" x14ac:dyDescent="0.2">
      <c r="A47" s="54" t="s">
        <v>74</v>
      </c>
      <c r="B47" s="84">
        <v>20.949043</v>
      </c>
      <c r="C47" s="84">
        <v>17.940837999999999</v>
      </c>
      <c r="D47" s="84">
        <v>15.438193999999999</v>
      </c>
      <c r="E47" s="84">
        <v>242.62386799999999</v>
      </c>
      <c r="F47" s="84">
        <v>249.765466</v>
      </c>
      <c r="G47" s="85">
        <f>IF(AND(F47&gt;0,E47&gt;0),(E47/F47%)-100,"x  ")</f>
        <v>-2.8593216325591015</v>
      </c>
    </row>
    <row r="48" spans="1:7" ht="12.75" customHeight="1" x14ac:dyDescent="0.2">
      <c r="A48" s="54" t="s">
        <v>75</v>
      </c>
      <c r="B48" s="84">
        <v>10.244260000000001</v>
      </c>
      <c r="C48" s="84">
        <v>9.2968659999999996</v>
      </c>
      <c r="D48" s="84">
        <v>8.6850109999999994</v>
      </c>
      <c r="E48" s="84">
        <v>135.17411899999999</v>
      </c>
      <c r="F48" s="84">
        <v>129.98142100000001</v>
      </c>
      <c r="G48" s="85">
        <f>IF(AND(F48&gt;0,E48&gt;0),(E48/F48%)-100,"x  ")</f>
        <v>3.9949540173129634</v>
      </c>
    </row>
    <row r="49" spans="1:7" ht="12.75" customHeight="1" x14ac:dyDescent="0.2">
      <c r="A49" s="55" t="s">
        <v>76</v>
      </c>
      <c r="B49" s="84">
        <v>11.076957</v>
      </c>
      <c r="C49" s="84">
        <v>6.8084930000000004</v>
      </c>
      <c r="D49" s="84">
        <v>4.4989780000000001</v>
      </c>
      <c r="E49" s="84">
        <v>105.266352</v>
      </c>
      <c r="F49" s="84">
        <v>255.549633</v>
      </c>
      <c r="G49" s="85">
        <f>IF(AND(F49&gt;0,E49&gt;0),(E49/F49%)-100,"x  ")</f>
        <v>-58.807864145905462</v>
      </c>
    </row>
    <row r="50" spans="1:7" ht="12.75" customHeight="1" x14ac:dyDescent="0.2">
      <c r="A50" s="56" t="s">
        <v>31</v>
      </c>
      <c r="B50" s="9"/>
      <c r="C50" s="9"/>
      <c r="D50" s="9"/>
      <c r="E50" s="9"/>
      <c r="F50" s="9"/>
      <c r="G50" s="9"/>
    </row>
    <row r="51" spans="1:7" ht="12.75" customHeight="1" x14ac:dyDescent="0.2">
      <c r="A51" s="56" t="s">
        <v>77</v>
      </c>
      <c r="B51" s="84">
        <v>0.39885599999999999</v>
      </c>
      <c r="C51" s="84">
        <v>0.377141</v>
      </c>
      <c r="D51" s="84">
        <v>0.267621</v>
      </c>
      <c r="E51" s="84">
        <v>7.3193010000000003</v>
      </c>
      <c r="F51" s="84">
        <v>7.9609220000000001</v>
      </c>
      <c r="G51" s="85">
        <f>IF(AND(F51&gt;0,E51&gt;0),(E51/F51%)-100,"x  ")</f>
        <v>-8.0596317863684561</v>
      </c>
    </row>
    <row r="52" spans="1:7" ht="12.75" customHeight="1" x14ac:dyDescent="0.2">
      <c r="A52" s="56" t="s">
        <v>118</v>
      </c>
      <c r="B52" s="84">
        <v>0.56835500000000005</v>
      </c>
      <c r="C52" s="84">
        <v>0.33957399999999999</v>
      </c>
      <c r="D52" s="84">
        <v>0.41159899999999999</v>
      </c>
      <c r="E52" s="84">
        <v>5.1991250000000004</v>
      </c>
      <c r="F52" s="84">
        <v>3.8713669999999998</v>
      </c>
      <c r="G52" s="85">
        <f>IF(AND(F52&gt;0,E52&gt;0),(E52/F52%)-100,"x  ")</f>
        <v>34.296877562886721</v>
      </c>
    </row>
    <row r="53" spans="1:7" ht="12.75" customHeight="1" x14ac:dyDescent="0.2">
      <c r="A53" s="56" t="s">
        <v>78</v>
      </c>
      <c r="B53" s="84">
        <v>1.8080000000000001</v>
      </c>
      <c r="C53" s="84">
        <v>2.6320679999999999</v>
      </c>
      <c r="D53" s="84">
        <v>2.2469640000000002</v>
      </c>
      <c r="E53" s="84">
        <v>38.465705</v>
      </c>
      <c r="F53" s="84">
        <v>45.291576999999997</v>
      </c>
      <c r="G53" s="85">
        <f>IF(AND(F53&gt;0,E53&gt;0),(E53/F53%)-100,"x  ")</f>
        <v>-15.070952375979303</v>
      </c>
    </row>
    <row r="54" spans="1:7" ht="12.75" customHeight="1" x14ac:dyDescent="0.2">
      <c r="A54" s="57" t="s">
        <v>79</v>
      </c>
      <c r="B54" s="84">
        <v>144.51123200000001</v>
      </c>
      <c r="C54" s="84">
        <v>142.70604800000001</v>
      </c>
      <c r="D54" s="84">
        <v>122.366789</v>
      </c>
      <c r="E54" s="84">
        <v>1610.897109</v>
      </c>
      <c r="F54" s="84">
        <v>1585.254954</v>
      </c>
      <c r="G54" s="85">
        <f>IF(AND(F54&gt;0,E54&gt;0),(E54/F54%)-100,"x  ")</f>
        <v>1.617541388866087</v>
      </c>
    </row>
    <row r="55" spans="1:7" ht="12.75" customHeight="1" x14ac:dyDescent="0.2">
      <c r="A55" s="50" t="s">
        <v>31</v>
      </c>
      <c r="B55" s="9"/>
      <c r="C55" s="9"/>
      <c r="D55" s="9"/>
      <c r="E55" s="9"/>
      <c r="F55" s="9"/>
      <c r="G55" s="9"/>
    </row>
    <row r="56" spans="1:7" ht="12.75" customHeight="1" x14ac:dyDescent="0.2">
      <c r="A56" s="56" t="s">
        <v>80</v>
      </c>
      <c r="B56" s="84">
        <v>114.38240999999999</v>
      </c>
      <c r="C56" s="84">
        <v>116.704831</v>
      </c>
      <c r="D56" s="84">
        <v>98.131573000000003</v>
      </c>
      <c r="E56" s="84">
        <v>1285.3557740000001</v>
      </c>
      <c r="F56" s="84">
        <v>1263.0215639999999</v>
      </c>
      <c r="G56" s="85">
        <f>IF(AND(F56&gt;0,E56&gt;0),(E56/F56%)-100,"x  ")</f>
        <v>1.7683158100062428</v>
      </c>
    </row>
    <row r="57" spans="1:7" ht="12.75" customHeight="1" x14ac:dyDescent="0.2">
      <c r="A57" s="51" t="s">
        <v>31</v>
      </c>
      <c r="B57" s="9"/>
      <c r="C57" s="9"/>
      <c r="D57" s="9"/>
      <c r="E57" s="9"/>
      <c r="F57" s="9"/>
      <c r="G57" s="9"/>
    </row>
    <row r="58" spans="1:7" ht="12.75" customHeight="1" x14ac:dyDescent="0.2">
      <c r="A58" s="51" t="s">
        <v>81</v>
      </c>
      <c r="B58" s="84">
        <v>94.661929000000001</v>
      </c>
      <c r="C58" s="84">
        <v>98.246454999999997</v>
      </c>
      <c r="D58" s="84">
        <v>80.291352000000003</v>
      </c>
      <c r="E58" s="84">
        <v>1045.516791</v>
      </c>
      <c r="F58" s="84">
        <v>985.82513400000005</v>
      </c>
      <c r="G58" s="85">
        <f>IF(AND(F58&gt;0,E58&gt;0),(E58/F58%)-100,"x  ")</f>
        <v>6.0549944347432216</v>
      </c>
    </row>
    <row r="59" spans="1:7" ht="12.75" customHeight="1" x14ac:dyDescent="0.2">
      <c r="A59" s="51" t="s">
        <v>82</v>
      </c>
      <c r="B59" s="84">
        <v>6.3909269999999996</v>
      </c>
      <c r="C59" s="84">
        <v>6.1556259999999998</v>
      </c>
      <c r="D59" s="84">
        <v>4.1507310000000004</v>
      </c>
      <c r="E59" s="84">
        <v>62.463836999999998</v>
      </c>
      <c r="F59" s="84">
        <v>125.057755</v>
      </c>
      <c r="G59" s="85">
        <f>IF(AND(F59&gt;0,E59&gt;0),(E59/F59%)-100,"x  ")</f>
        <v>-50.052008370052704</v>
      </c>
    </row>
    <row r="60" spans="1:7" ht="12.75" customHeight="1" x14ac:dyDescent="0.2">
      <c r="A60" s="50" t="s">
        <v>119</v>
      </c>
      <c r="B60" s="90">
        <v>27.650455999999998</v>
      </c>
      <c r="C60" s="84">
        <v>24.724238</v>
      </c>
      <c r="D60" s="84">
        <v>22.941400999999999</v>
      </c>
      <c r="E60" s="84">
        <v>306.09094900000002</v>
      </c>
      <c r="F60" s="84">
        <v>292.56126</v>
      </c>
      <c r="G60" s="85">
        <f>IF(AND(F60&gt;0,E60&gt;0),(E60/F60%)-100,"x  ")</f>
        <v>4.6245661506926865</v>
      </c>
    </row>
    <row r="61" spans="1:7" ht="12.75" customHeight="1" x14ac:dyDescent="0.2">
      <c r="A61" s="51" t="s">
        <v>31</v>
      </c>
      <c r="B61" s="9"/>
      <c r="C61" s="9"/>
      <c r="D61" s="9"/>
      <c r="E61" s="9"/>
      <c r="F61" s="9"/>
      <c r="G61" s="9"/>
    </row>
    <row r="62" spans="1:7" ht="12.75" customHeight="1" x14ac:dyDescent="0.2">
      <c r="A62" s="51" t="s">
        <v>83</v>
      </c>
      <c r="B62" s="84">
        <v>6.0313990000000004</v>
      </c>
      <c r="C62" s="84">
        <v>7.9293500000000003</v>
      </c>
      <c r="D62" s="84">
        <v>3.8524150000000001</v>
      </c>
      <c r="E62" s="84">
        <v>72.172613999999996</v>
      </c>
      <c r="F62" s="84">
        <v>66.473905999999999</v>
      </c>
      <c r="G62" s="85">
        <f>IF(AND(F62&gt;0,E62&gt;0),(E62/F62%)-100,"x  ")</f>
        <v>8.5728496231288034</v>
      </c>
    </row>
    <row r="63" spans="1:7" ht="12.75" customHeight="1" x14ac:dyDescent="0.2">
      <c r="A63" s="51"/>
      <c r="B63" s="9"/>
      <c r="C63" s="9"/>
      <c r="D63" s="9"/>
      <c r="E63" s="9"/>
      <c r="F63" s="9"/>
      <c r="G63" s="9"/>
    </row>
    <row r="64" spans="1:7" ht="12.75" customHeight="1" x14ac:dyDescent="0.2">
      <c r="A64" s="57" t="s">
        <v>84</v>
      </c>
      <c r="B64" s="84">
        <v>317.11522100000002</v>
      </c>
      <c r="C64" s="84">
        <v>305.148751</v>
      </c>
      <c r="D64" s="84">
        <v>264.36943400000001</v>
      </c>
      <c r="E64" s="84">
        <v>3622.4924489999999</v>
      </c>
      <c r="F64" s="84">
        <v>4132.2654480000001</v>
      </c>
      <c r="G64" s="85">
        <f>IF(AND(F64&gt;0,E64&gt;0),(E64/F64%)-100,"x  ")</f>
        <v>-12.336404943364144</v>
      </c>
    </row>
    <row r="65" spans="1:7" ht="12.75" customHeight="1" x14ac:dyDescent="0.2">
      <c r="A65" s="50" t="s">
        <v>31</v>
      </c>
      <c r="B65" s="9"/>
      <c r="C65" s="9"/>
      <c r="D65" s="9"/>
      <c r="E65" s="9"/>
      <c r="F65" s="9"/>
      <c r="G65" s="9"/>
    </row>
    <row r="66" spans="1:7" ht="12.75" customHeight="1" x14ac:dyDescent="0.2">
      <c r="A66" s="56" t="s">
        <v>85</v>
      </c>
      <c r="B66" s="84">
        <v>39.621091</v>
      </c>
      <c r="C66" s="84">
        <v>40.830593999999998</v>
      </c>
      <c r="D66" s="84">
        <v>33.838825</v>
      </c>
      <c r="E66" s="84">
        <v>483.335689</v>
      </c>
      <c r="F66" s="84">
        <v>542.80864999999994</v>
      </c>
      <c r="G66" s="85">
        <f t="shared" ref="G66:G71" si="2">IF(AND(F66&gt;0,E66&gt;0),(E66/F66%)-100,"x  ")</f>
        <v>-10.956524182140413</v>
      </c>
    </row>
    <row r="67" spans="1:7" ht="12.75" customHeight="1" x14ac:dyDescent="0.2">
      <c r="A67" s="56" t="s">
        <v>177</v>
      </c>
      <c r="B67" s="84">
        <v>196.60694599999999</v>
      </c>
      <c r="C67" s="84">
        <v>188.39607799999999</v>
      </c>
      <c r="D67" s="84">
        <v>155.40927400000001</v>
      </c>
      <c r="E67" s="84">
        <v>2223.8346550000001</v>
      </c>
      <c r="F67" s="84">
        <v>2477.8700140000001</v>
      </c>
      <c r="G67" s="85">
        <f t="shared" si="2"/>
        <v>-10.252166480271228</v>
      </c>
    </row>
    <row r="68" spans="1:7" ht="12.75" customHeight="1" x14ac:dyDescent="0.2">
      <c r="A68" s="56" t="s">
        <v>86</v>
      </c>
      <c r="B68" s="84">
        <v>23.896336999999999</v>
      </c>
      <c r="C68" s="84">
        <v>22.796216000000001</v>
      </c>
      <c r="D68" s="84">
        <v>25.310224999999999</v>
      </c>
      <c r="E68" s="84">
        <v>301.74101000000002</v>
      </c>
      <c r="F68" s="84">
        <v>329.78762999999998</v>
      </c>
      <c r="G68" s="85">
        <f t="shared" si="2"/>
        <v>-8.5044487569166733</v>
      </c>
    </row>
    <row r="69" spans="1:7" ht="12.75" customHeight="1" x14ac:dyDescent="0.2">
      <c r="A69" s="56" t="s">
        <v>133</v>
      </c>
      <c r="B69" s="84">
        <v>19.692070000000001</v>
      </c>
      <c r="C69" s="84">
        <v>17.604223000000001</v>
      </c>
      <c r="D69" s="84">
        <v>14.300753</v>
      </c>
      <c r="E69" s="84">
        <v>166.70239000000001</v>
      </c>
      <c r="F69" s="84">
        <v>137.364045</v>
      </c>
      <c r="G69" s="85">
        <f t="shared" si="2"/>
        <v>21.358096290772451</v>
      </c>
    </row>
    <row r="70" spans="1:7" ht="12.75" customHeight="1" x14ac:dyDescent="0.2">
      <c r="A70" s="58" t="s">
        <v>134</v>
      </c>
      <c r="B70" s="84">
        <v>3.4560149999999998</v>
      </c>
      <c r="C70" s="84">
        <v>4.1656300000000002</v>
      </c>
      <c r="D70" s="84">
        <v>3.5020250000000002</v>
      </c>
      <c r="E70" s="84">
        <v>42.698985</v>
      </c>
      <c r="F70" s="84">
        <v>70.779016999999996</v>
      </c>
      <c r="G70" s="85">
        <f t="shared" si="2"/>
        <v>-39.672819982792355</v>
      </c>
    </row>
    <row r="71" spans="1:7" ht="12.75" customHeight="1" x14ac:dyDescent="0.2">
      <c r="A71" s="59" t="s">
        <v>87</v>
      </c>
      <c r="B71" s="84">
        <v>3.8470620000000002</v>
      </c>
      <c r="C71" s="84">
        <v>4.6171069999999999</v>
      </c>
      <c r="D71" s="84">
        <v>3.7774299999999998</v>
      </c>
      <c r="E71" s="84">
        <v>75.052436999999998</v>
      </c>
      <c r="F71" s="84">
        <v>92.513063000000002</v>
      </c>
      <c r="G71" s="85">
        <f t="shared" si="2"/>
        <v>-18.873687059739879</v>
      </c>
    </row>
    <row r="72" spans="1:7" ht="12.75" customHeight="1" x14ac:dyDescent="0.2">
      <c r="A72" s="60" t="s">
        <v>31</v>
      </c>
      <c r="B72" s="9"/>
      <c r="C72" s="9"/>
      <c r="D72" s="9"/>
      <c r="E72" s="9"/>
      <c r="F72" s="9"/>
      <c r="G72" s="9"/>
    </row>
    <row r="73" spans="1:7" ht="12.75" customHeight="1" x14ac:dyDescent="0.2">
      <c r="A73" s="60" t="s">
        <v>108</v>
      </c>
      <c r="B73" s="84">
        <v>2.2826930000000001</v>
      </c>
      <c r="C73" s="84">
        <v>2.8479290000000002</v>
      </c>
      <c r="D73" s="84">
        <v>2.6345710000000002</v>
      </c>
      <c r="E73" s="84">
        <v>52.150067999999997</v>
      </c>
      <c r="F73" s="84">
        <v>57.708163999999996</v>
      </c>
      <c r="G73" s="85">
        <f>IF(AND(F73&gt;0,E73&gt;0),(E73/F73%)-100,"x  ")</f>
        <v>-9.6313859508682356</v>
      </c>
    </row>
    <row r="74" spans="1:7" ht="24" x14ac:dyDescent="0.2">
      <c r="A74" s="61" t="s">
        <v>103</v>
      </c>
      <c r="B74" s="84">
        <v>0</v>
      </c>
      <c r="C74" s="84">
        <v>0</v>
      </c>
      <c r="D74" s="84">
        <v>0</v>
      </c>
      <c r="E74" s="84">
        <v>0</v>
      </c>
      <c r="F74" s="84">
        <v>0</v>
      </c>
      <c r="G74" s="85" t="str">
        <f>IF(AND(F74&gt;0,E74&gt;0),(E74/F74%)-100,"x  ")</f>
        <v xml:space="preserve">x  </v>
      </c>
    </row>
    <row r="75" spans="1:7" x14ac:dyDescent="0.2">
      <c r="A75" s="62" t="s">
        <v>42</v>
      </c>
      <c r="B75" s="91">
        <v>1846.31052</v>
      </c>
      <c r="C75" s="87">
        <v>1636.354501</v>
      </c>
      <c r="D75" s="87">
        <v>1476.287112</v>
      </c>
      <c r="E75" s="87">
        <v>19194.158305000001</v>
      </c>
      <c r="F75" s="87">
        <v>20175.973609000001</v>
      </c>
      <c r="G75" s="88">
        <f>IF(AND(F75&gt;0,E75&gt;0),(E75/F75%)-100,"x  ")</f>
        <v>-4.866259854553121</v>
      </c>
    </row>
    <row r="77" spans="1:7" x14ac:dyDescent="0.2">
      <c r="A77" s="33" t="s">
        <v>151</v>
      </c>
    </row>
    <row r="78" spans="1:7" x14ac:dyDescent="0.2">
      <c r="A78" s="81" t="s">
        <v>176</v>
      </c>
      <c r="B78" s="81"/>
      <c r="C78" s="81"/>
      <c r="D78" s="81"/>
      <c r="E78" s="81"/>
      <c r="F78" s="81"/>
      <c r="G78" s="81"/>
    </row>
    <row r="79" spans="1:7" x14ac:dyDescent="0.2">
      <c r="A79" s="33"/>
      <c r="B79" s="33"/>
      <c r="C79" s="33"/>
      <c r="D79" s="33"/>
      <c r="E79" s="33"/>
      <c r="F79" s="33"/>
      <c r="G79" s="33"/>
    </row>
  </sheetData>
  <mergeCells count="6">
    <mergeCell ref="A2:G2"/>
    <mergeCell ref="B5:D5"/>
    <mergeCell ref="A4:A6"/>
    <mergeCell ref="B6:F6"/>
    <mergeCell ref="E4:G4"/>
    <mergeCell ref="G5:G6"/>
  </mergeCells>
  <conditionalFormatting sqref="A8:G11 A26:G29 A31:G75 A30 A13:G24 A12">
    <cfRule type="expression" dxfId="3" priority="7">
      <formula>MOD(ROW(),2)=0</formula>
    </cfRule>
  </conditionalFormatting>
  <conditionalFormatting sqref="A25:G25">
    <cfRule type="expression" dxfId="2" priority="3">
      <formula>MOD(ROW(),2)=0</formula>
    </cfRule>
  </conditionalFormatting>
  <conditionalFormatting sqref="B30:G30">
    <cfRule type="expression" dxfId="1" priority="2">
      <formula>MOD(ROW(),2)=0</formula>
    </cfRule>
  </conditionalFormatting>
  <conditionalFormatting sqref="B12:G12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&amp;L&amp;8Statistikamt Nord&amp;C&amp;8&amp;P&amp;R&amp;8Statistischer Bericht G III 3 - vj 4/13 SH</oddFooter>
  </headerFooter>
  <rowBreaks count="1" manualBreakCount="1">
    <brk id="48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2:G29"/>
  <sheetViews>
    <sheetView zoomScaleNormal="100" workbookViewId="0"/>
  </sheetViews>
  <sheetFormatPr baseColWidth="10" defaultColWidth="10.875" defaultRowHeight="14.25" x14ac:dyDescent="0.2"/>
  <cols>
    <col min="1" max="7" width="11.875" customWidth="1"/>
  </cols>
  <sheetData>
    <row r="2" spans="1:7" x14ac:dyDescent="0.2">
      <c r="A2" s="113" t="s">
        <v>157</v>
      </c>
      <c r="B2" s="113"/>
      <c r="C2" s="113"/>
      <c r="D2" s="113"/>
      <c r="E2" s="113"/>
      <c r="F2" s="113"/>
      <c r="G2" s="113"/>
    </row>
    <row r="3" spans="1:7" x14ac:dyDescent="0.2">
      <c r="A3" s="78"/>
      <c r="B3" s="113" t="s">
        <v>168</v>
      </c>
      <c r="C3" s="113"/>
      <c r="D3" s="113"/>
      <c r="E3" s="113"/>
      <c r="F3" s="113"/>
      <c r="G3" s="78"/>
    </row>
    <row r="28" spans="1:7" x14ac:dyDescent="0.2">
      <c r="A28" s="113"/>
      <c r="B28" s="113"/>
      <c r="C28" s="113"/>
      <c r="D28" s="113"/>
      <c r="E28" s="113"/>
      <c r="F28" s="113"/>
      <c r="G28" s="113"/>
    </row>
    <row r="29" spans="1:7" x14ac:dyDescent="0.2">
      <c r="A29" s="134" t="s">
        <v>169</v>
      </c>
      <c r="B29" s="134"/>
      <c r="C29" s="134"/>
      <c r="D29" s="134"/>
      <c r="E29" s="134"/>
      <c r="F29" s="134"/>
      <c r="G29" s="134"/>
    </row>
  </sheetData>
  <mergeCells count="4">
    <mergeCell ref="A29:G29"/>
    <mergeCell ref="A28:G28"/>
    <mergeCell ref="B3:F3"/>
    <mergeCell ref="A2:G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3 - vj 4/13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Z48"/>
  <sheetViews>
    <sheetView topLeftCell="A19" workbookViewId="0"/>
  </sheetViews>
  <sheetFormatPr baseColWidth="10" defaultRowHeight="14.25" x14ac:dyDescent="0.2"/>
  <cols>
    <col min="1" max="1" width="18.625" customWidth="1"/>
    <col min="2" max="2" width="11" customWidth="1"/>
    <col min="7" max="26" width="2" customWidth="1"/>
  </cols>
  <sheetData>
    <row r="1" spans="1:26" x14ac:dyDescent="0.2">
      <c r="A1" s="65" t="s">
        <v>158</v>
      </c>
      <c r="B1" s="10"/>
      <c r="C1" s="10"/>
      <c r="D1" s="10"/>
      <c r="E1" s="10"/>
      <c r="F1" s="10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35" t="s">
        <v>88</v>
      </c>
      <c r="B3" s="140" t="s">
        <v>89</v>
      </c>
      <c r="C3" s="141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36"/>
      <c r="B4" s="142" t="s">
        <v>170</v>
      </c>
      <c r="C4" s="143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36"/>
      <c r="B5" s="138"/>
      <c r="C5" s="139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37"/>
      <c r="B6" s="138"/>
      <c r="C6" s="139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6"/>
      <c r="B7" s="17"/>
      <c r="C7" s="17"/>
      <c r="D7" s="17"/>
      <c r="E7" s="17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5"/>
    </row>
    <row r="8" spans="1:26" x14ac:dyDescent="0.2">
      <c r="A8" s="18" t="s">
        <v>42</v>
      </c>
      <c r="B8" s="93">
        <v>19194.158305000001</v>
      </c>
      <c r="C8" s="94"/>
      <c r="D8" s="93">
        <v>20175.973609000001</v>
      </c>
      <c r="E8" s="94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19"/>
      <c r="B9" s="20">
        <v>2013</v>
      </c>
      <c r="C9" s="20">
        <v>2013</v>
      </c>
      <c r="D9" s="12">
        <v>2012</v>
      </c>
      <c r="E9" s="12">
        <v>2012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5"/>
    </row>
    <row r="10" spans="1:26" x14ac:dyDescent="0.2">
      <c r="A10" s="19" t="s">
        <v>61</v>
      </c>
      <c r="B10" s="92">
        <v>2683.7547380000001</v>
      </c>
      <c r="C10" s="95">
        <f t="shared" ref="C10:C24" si="0">IF(B$8&gt;0,B10/B$8*100,0)</f>
        <v>13.982143396727601</v>
      </c>
      <c r="D10" s="96">
        <v>2734.8799690000001</v>
      </c>
      <c r="E10" s="95">
        <f t="shared" ref="E10:E24" si="1">IF(D$8&gt;0,D10/D$8*100,0)</f>
        <v>13.555132565102276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19" t="s">
        <v>171</v>
      </c>
      <c r="B11" s="92">
        <v>2203.2862570000002</v>
      </c>
      <c r="C11" s="97">
        <f t="shared" si="0"/>
        <v>11.478941780041758</v>
      </c>
      <c r="D11" s="96">
        <v>2457.9682590000002</v>
      </c>
      <c r="E11" s="95">
        <f t="shared" si="1"/>
        <v>12.18265005017434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19" t="s">
        <v>63</v>
      </c>
      <c r="B12" s="92">
        <v>1358.2200539999999</v>
      </c>
      <c r="C12" s="97">
        <f t="shared" si="0"/>
        <v>7.076215754905955</v>
      </c>
      <c r="D12" s="96">
        <v>1344.595049</v>
      </c>
      <c r="E12" s="95">
        <f t="shared" si="1"/>
        <v>6.6643378657087933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5"/>
    </row>
    <row r="13" spans="1:26" x14ac:dyDescent="0.2">
      <c r="A13" s="19" t="s">
        <v>72</v>
      </c>
      <c r="B13" s="92">
        <v>1200.149026</v>
      </c>
      <c r="C13" s="97">
        <f t="shared" si="0"/>
        <v>6.252678585480699</v>
      </c>
      <c r="D13" s="96">
        <v>674.386617</v>
      </c>
      <c r="E13" s="95">
        <f t="shared" si="1"/>
        <v>3.3425232906687232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5"/>
    </row>
    <row r="14" spans="1:26" x14ac:dyDescent="0.2">
      <c r="A14" s="19" t="s">
        <v>47</v>
      </c>
      <c r="B14" s="92">
        <v>1183.834854</v>
      </c>
      <c r="C14" s="97">
        <f t="shared" si="0"/>
        <v>6.167683079344072</v>
      </c>
      <c r="D14" s="96">
        <v>1307.7024449999999</v>
      </c>
      <c r="E14" s="95">
        <f t="shared" si="1"/>
        <v>6.4814837208979421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5"/>
    </row>
    <row r="15" spans="1:26" x14ac:dyDescent="0.2">
      <c r="A15" s="19" t="s">
        <v>172</v>
      </c>
      <c r="B15" s="92">
        <v>1045.516791</v>
      </c>
      <c r="C15" s="97">
        <f t="shared" si="0"/>
        <v>5.447057247244059</v>
      </c>
      <c r="D15" s="96">
        <v>985.82513400000005</v>
      </c>
      <c r="E15" s="95">
        <f t="shared" si="1"/>
        <v>4.8861341370918927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5"/>
    </row>
    <row r="16" spans="1:26" x14ac:dyDescent="0.2">
      <c r="A16" s="19" t="s">
        <v>173</v>
      </c>
      <c r="B16" s="92">
        <v>917.42502000000002</v>
      </c>
      <c r="C16" s="97">
        <f t="shared" si="0"/>
        <v>4.779709562784082</v>
      </c>
      <c r="D16" s="96">
        <v>937.43299300000001</v>
      </c>
      <c r="E16" s="95">
        <f t="shared" si="1"/>
        <v>4.6462837985763148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5"/>
    </row>
    <row r="17" spans="1:26" x14ac:dyDescent="0.2">
      <c r="A17" s="19" t="s">
        <v>174</v>
      </c>
      <c r="B17" s="92">
        <v>846.83719399999995</v>
      </c>
      <c r="C17" s="97">
        <f t="shared" si="0"/>
        <v>4.4119527438689632</v>
      </c>
      <c r="D17" s="96">
        <v>1147.0976250000001</v>
      </c>
      <c r="E17" s="95">
        <f t="shared" si="1"/>
        <v>5.6854635480307545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5"/>
    </row>
    <row r="18" spans="1:26" x14ac:dyDescent="0.2">
      <c r="A18" s="19" t="s">
        <v>62</v>
      </c>
      <c r="B18" s="92">
        <v>825.571371</v>
      </c>
      <c r="C18" s="97">
        <f t="shared" si="0"/>
        <v>4.301159539696731</v>
      </c>
      <c r="D18" s="96">
        <v>613.53827200000001</v>
      </c>
      <c r="E18" s="95">
        <f t="shared" si="1"/>
        <v>3.0409351434040133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5"/>
    </row>
    <row r="19" spans="1:26" x14ac:dyDescent="0.2">
      <c r="A19" s="19" t="s">
        <v>48</v>
      </c>
      <c r="B19" s="92">
        <v>699.00670200000002</v>
      </c>
      <c r="C19" s="97">
        <f t="shared" si="0"/>
        <v>3.6417679321625247</v>
      </c>
      <c r="D19" s="96">
        <v>737.77748599999995</v>
      </c>
      <c r="E19" s="95">
        <f t="shared" si="1"/>
        <v>3.6567131792385759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5"/>
    </row>
    <row r="20" spans="1:26" x14ac:dyDescent="0.2">
      <c r="A20" s="19" t="s">
        <v>53</v>
      </c>
      <c r="B20" s="92">
        <v>655.72764299999994</v>
      </c>
      <c r="C20" s="97">
        <f t="shared" si="0"/>
        <v>3.4162875630195542</v>
      </c>
      <c r="D20" s="96">
        <v>709.36136299999998</v>
      </c>
      <c r="E20" s="95">
        <f t="shared" si="1"/>
        <v>3.5158717826810175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5"/>
    </row>
    <row r="21" spans="1:26" x14ac:dyDescent="0.2">
      <c r="A21" s="19" t="s">
        <v>45</v>
      </c>
      <c r="B21" s="92">
        <v>560.05955500000005</v>
      </c>
      <c r="C21" s="97">
        <f t="shared" si="0"/>
        <v>2.9178646237074473</v>
      </c>
      <c r="D21" s="96">
        <v>674.47366</v>
      </c>
      <c r="E21" s="95">
        <f t="shared" si="1"/>
        <v>3.3429547097500865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5"/>
    </row>
    <row r="22" spans="1:26" x14ac:dyDescent="0.2">
      <c r="A22" s="19" t="s">
        <v>52</v>
      </c>
      <c r="B22" s="92">
        <v>409.02538700000002</v>
      </c>
      <c r="C22" s="97">
        <f t="shared" si="0"/>
        <v>2.130988921214902</v>
      </c>
      <c r="D22" s="96">
        <v>480.30359299999998</v>
      </c>
      <c r="E22" s="95">
        <f t="shared" si="1"/>
        <v>2.3805720720498389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5"/>
    </row>
    <row r="23" spans="1:26" x14ac:dyDescent="0.2">
      <c r="A23" s="19" t="s">
        <v>54</v>
      </c>
      <c r="B23" s="92">
        <v>346.23668700000002</v>
      </c>
      <c r="C23" s="97">
        <f t="shared" si="0"/>
        <v>1.8038649129501383</v>
      </c>
      <c r="D23" s="96">
        <v>373.438445</v>
      </c>
      <c r="E23" s="95">
        <f t="shared" si="1"/>
        <v>1.850906688505076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5"/>
    </row>
    <row r="24" spans="1:26" x14ac:dyDescent="0.2">
      <c r="A24" s="19" t="s">
        <v>68</v>
      </c>
      <c r="B24" s="92">
        <v>323.38750099999999</v>
      </c>
      <c r="C24" s="97">
        <f t="shared" si="0"/>
        <v>1.6848225166287121</v>
      </c>
      <c r="D24" s="96">
        <v>291.11830200000003</v>
      </c>
      <c r="E24" s="95">
        <f t="shared" si="1"/>
        <v>1.4428959297911621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5"/>
    </row>
    <row r="25" spans="1:26" x14ac:dyDescent="0.2">
      <c r="A25" s="15"/>
      <c r="B25" s="15"/>
      <c r="C25" s="15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5"/>
    </row>
    <row r="26" spans="1:26" x14ac:dyDescent="0.2">
      <c r="A26" s="19" t="s">
        <v>90</v>
      </c>
      <c r="B26" s="92">
        <f>B8-(SUM(B10:B24))</f>
        <v>3936.1195250000001</v>
      </c>
      <c r="C26" s="97">
        <f>IF(B$8&gt;0,B26/B$8*100,0)</f>
        <v>20.506861840222797</v>
      </c>
      <c r="D26" s="96">
        <f>D8-(SUM(D10:D24))</f>
        <v>4706.0743969999985</v>
      </c>
      <c r="E26" s="95">
        <f>IF(D$8&gt;0,D26/D$8*100,0)</f>
        <v>23.325141518329183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5"/>
    </row>
    <row r="27" spans="1:26" x14ac:dyDescent="0.2"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5"/>
    </row>
    <row r="28" spans="1:26" x14ac:dyDescent="0.2"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5"/>
    </row>
    <row r="29" spans="1:26" x14ac:dyDescent="0.2"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5"/>
    </row>
    <row r="30" spans="1:26" x14ac:dyDescent="0.2">
      <c r="A30" s="65" t="s">
        <v>175</v>
      </c>
      <c r="B30" s="21"/>
      <c r="C30" s="22"/>
      <c r="D30" s="22"/>
      <c r="E30" s="22"/>
      <c r="F30" s="22"/>
      <c r="G30" s="22"/>
      <c r="H30" s="23"/>
      <c r="I30" s="23"/>
      <c r="J30" s="23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5"/>
    </row>
    <row r="31" spans="1:26" x14ac:dyDescent="0.2">
      <c r="A31" s="12"/>
      <c r="B31" s="12"/>
      <c r="C31" s="12"/>
      <c r="D31" s="12"/>
      <c r="E31" s="12"/>
      <c r="F31" s="12"/>
      <c r="G31" s="12"/>
      <c r="H31" s="13"/>
      <c r="I31" s="25"/>
      <c r="J31" s="25"/>
      <c r="K31" s="12"/>
      <c r="L31" s="12"/>
      <c r="M31" s="12"/>
      <c r="N31" s="12"/>
      <c r="O31" s="12"/>
      <c r="P31" s="12"/>
      <c r="Q31" s="14"/>
      <c r="R31" s="14"/>
      <c r="S31" s="14"/>
      <c r="T31" s="15"/>
      <c r="U31" s="15"/>
      <c r="V31" s="15"/>
      <c r="W31" s="15"/>
      <c r="X31" s="15"/>
      <c r="Y31" s="15"/>
      <c r="Z31" s="15"/>
    </row>
    <row r="32" spans="1:26" x14ac:dyDescent="0.2">
      <c r="A32" s="26"/>
      <c r="B32" s="17"/>
      <c r="C32" s="17"/>
      <c r="D32" s="17"/>
      <c r="E32" s="17"/>
      <c r="F32" s="17"/>
      <c r="G32" s="24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x14ac:dyDescent="0.2">
      <c r="A33" s="6"/>
      <c r="B33" s="6">
        <v>2013</v>
      </c>
      <c r="C33" s="6">
        <v>2012</v>
      </c>
      <c r="D33" s="6">
        <v>2011</v>
      </c>
      <c r="E33" s="27"/>
      <c r="F33" s="27"/>
      <c r="G33" s="17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x14ac:dyDescent="0.2">
      <c r="A34" s="6" t="s">
        <v>91</v>
      </c>
      <c r="B34" s="98">
        <v>1645.6175780000001</v>
      </c>
      <c r="C34" s="98">
        <v>1686.372539</v>
      </c>
      <c r="D34" s="98">
        <v>1604.367011</v>
      </c>
      <c r="E34" s="27"/>
      <c r="F34" s="27"/>
      <c r="G34" s="17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x14ac:dyDescent="0.2">
      <c r="A35" s="15" t="s">
        <v>92</v>
      </c>
      <c r="B35" s="98">
        <v>1514.602909</v>
      </c>
      <c r="C35" s="98">
        <v>1589.9980929999999</v>
      </c>
      <c r="D35" s="98">
        <v>1465.419752</v>
      </c>
      <c r="E35" s="12"/>
      <c r="F35" s="27"/>
      <c r="G35" s="17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x14ac:dyDescent="0.2">
      <c r="A36" s="15" t="s">
        <v>93</v>
      </c>
      <c r="B36" s="98">
        <v>1508.683399</v>
      </c>
      <c r="C36" s="98">
        <v>1969.4411660000001</v>
      </c>
      <c r="D36" s="98">
        <v>1829.7722530000001</v>
      </c>
      <c r="E36" s="12"/>
      <c r="F36" s="27"/>
      <c r="G36" s="17"/>
      <c r="H36" s="17"/>
      <c r="I36" s="17"/>
      <c r="J36" s="17"/>
      <c r="K36" s="28"/>
      <c r="L36" s="17"/>
      <c r="M36" s="17"/>
      <c r="N36" s="17"/>
      <c r="O36" s="17"/>
      <c r="P36" s="17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6" t="s">
        <v>94</v>
      </c>
      <c r="B37" s="98">
        <v>1641.0267570000001</v>
      </c>
      <c r="C37" s="98">
        <v>1487.2617789999999</v>
      </c>
      <c r="D37" s="98">
        <v>1687.062786</v>
      </c>
      <c r="E37" s="12"/>
      <c r="F37" s="27"/>
      <c r="G37" s="17"/>
      <c r="H37" s="17"/>
      <c r="I37" s="17"/>
      <c r="J37" s="17"/>
      <c r="K37" s="28"/>
      <c r="L37" s="17"/>
      <c r="M37" s="17"/>
      <c r="N37" s="17"/>
      <c r="O37" s="17"/>
      <c r="P37" s="17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95</v>
      </c>
      <c r="B38" s="98">
        <v>1529.3692610000001</v>
      </c>
      <c r="C38" s="98">
        <v>1887.848473</v>
      </c>
      <c r="D38" s="98">
        <v>1706.591723</v>
      </c>
      <c r="E38" s="12"/>
      <c r="F38" s="27"/>
      <c r="G38" s="17"/>
      <c r="H38" s="17"/>
      <c r="I38" s="17"/>
      <c r="J38" s="17"/>
      <c r="K38" s="28"/>
      <c r="L38" s="17"/>
      <c r="M38" s="17"/>
      <c r="N38" s="17"/>
      <c r="O38" s="17"/>
      <c r="P38" s="17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96</v>
      </c>
      <c r="B39" s="98">
        <v>1624.950722</v>
      </c>
      <c r="C39" s="98">
        <v>1835.079178</v>
      </c>
      <c r="D39" s="98">
        <v>1821.3628679999999</v>
      </c>
      <c r="E39" s="20"/>
      <c r="F39" s="27"/>
      <c r="G39" s="17"/>
      <c r="H39" s="17"/>
      <c r="I39" s="17"/>
      <c r="J39" s="17"/>
      <c r="K39" s="17"/>
      <c r="L39" s="17"/>
      <c r="M39" s="17"/>
      <c r="N39" s="17"/>
      <c r="O39" s="17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6" t="s">
        <v>97</v>
      </c>
      <c r="B40" s="98">
        <v>1561.5481589999999</v>
      </c>
      <c r="C40" s="98">
        <v>1604.0709890000001</v>
      </c>
      <c r="D40" s="98">
        <v>1698.085122</v>
      </c>
      <c r="E40" s="20"/>
      <c r="F40" s="27"/>
      <c r="G40" s="17"/>
      <c r="H40" s="17"/>
      <c r="I40" s="17"/>
      <c r="J40" s="17"/>
      <c r="K40" s="17"/>
      <c r="L40" s="17"/>
      <c r="M40" s="17"/>
      <c r="N40" s="17"/>
      <c r="O40" s="17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98</v>
      </c>
      <c r="B41" s="98">
        <v>1584.448873</v>
      </c>
      <c r="C41" s="98">
        <v>1658.1613279999999</v>
      </c>
      <c r="D41" s="98">
        <v>1721.4583250000001</v>
      </c>
      <c r="E41" s="20"/>
      <c r="F41" s="27"/>
      <c r="G41" s="17"/>
      <c r="H41" s="17"/>
      <c r="I41" s="17"/>
      <c r="J41" s="17"/>
      <c r="K41" s="17"/>
      <c r="L41" s="17"/>
      <c r="M41" s="17"/>
      <c r="N41" s="17"/>
      <c r="O41" s="17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99</v>
      </c>
      <c r="B42" s="98">
        <v>1624.9585139999999</v>
      </c>
      <c r="C42" s="98">
        <v>1704.745848</v>
      </c>
      <c r="D42" s="98">
        <v>1676.0366759999999</v>
      </c>
      <c r="E42" s="20"/>
      <c r="F42" s="27"/>
      <c r="G42" s="17"/>
      <c r="H42" s="17"/>
      <c r="I42" s="17"/>
      <c r="J42" s="17"/>
      <c r="K42" s="17"/>
      <c r="L42" s="17"/>
      <c r="M42" s="17"/>
      <c r="N42" s="17"/>
      <c r="O42" s="17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6" t="s">
        <v>100</v>
      </c>
      <c r="B43" s="98">
        <v>1846.31052</v>
      </c>
      <c r="C43" s="98">
        <v>1855.8917180000001</v>
      </c>
      <c r="D43" s="98">
        <v>1848.9809210000001</v>
      </c>
      <c r="E43" s="20"/>
      <c r="F43" s="27"/>
      <c r="G43" s="17"/>
      <c r="H43" s="17"/>
      <c r="I43" s="17"/>
      <c r="J43" s="17"/>
      <c r="K43" s="17"/>
      <c r="L43" s="17"/>
      <c r="M43" s="17"/>
      <c r="N43" s="17"/>
      <c r="O43" s="17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101</v>
      </c>
      <c r="B44" s="98">
        <v>1636.354501</v>
      </c>
      <c r="C44" s="98">
        <v>1526.569784</v>
      </c>
      <c r="D44" s="98">
        <v>1882.135023</v>
      </c>
      <c r="E44" s="27"/>
      <c r="F44" s="27"/>
      <c r="G44" s="17"/>
      <c r="H44" s="17"/>
      <c r="I44" s="17"/>
      <c r="J44" s="17"/>
      <c r="K44" s="28"/>
      <c r="L44" s="17"/>
      <c r="M44" s="17"/>
      <c r="N44" s="17"/>
      <c r="O44" s="17"/>
      <c r="P44" s="17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102</v>
      </c>
      <c r="B45" s="98">
        <v>1476.287112</v>
      </c>
      <c r="C45" s="98">
        <v>1370.5327139999999</v>
      </c>
      <c r="D45" s="98">
        <v>2018.974766</v>
      </c>
      <c r="E45" s="29"/>
      <c r="F45" s="29"/>
      <c r="G45" s="29"/>
      <c r="H45" s="29"/>
      <c r="I45" s="29"/>
      <c r="J45" s="29"/>
      <c r="K45" s="28"/>
      <c r="L45" s="17"/>
      <c r="M45" s="17"/>
      <c r="N45" s="17"/>
      <c r="O45" s="17"/>
      <c r="P45" s="17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6"/>
      <c r="B46" s="6"/>
      <c r="C46" s="6"/>
      <c r="D46" s="6"/>
    </row>
    <row r="47" spans="1:26" x14ac:dyDescent="0.2">
      <c r="B47" s="6"/>
      <c r="C47" s="6"/>
      <c r="D47" s="6"/>
    </row>
    <row r="48" spans="1:26" x14ac:dyDescent="0.2">
      <c r="B48" s="6"/>
      <c r="C48" s="6"/>
      <c r="D48" s="6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&amp;L&amp;8Statistikamt Nord&amp;C&amp;8&amp;P&amp;R&amp;8Statistischer Bericht G III 3 - vj 4/13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V0_1</vt:lpstr>
      <vt:lpstr>V0_2</vt:lpstr>
      <vt:lpstr>T1_1</vt:lpstr>
      <vt:lpstr>T2_1</vt:lpstr>
      <vt:lpstr>TG3_1</vt:lpstr>
      <vt:lpstr>T3_1</vt:lpstr>
      <vt:lpstr>T2_1!Druckbereich</vt:lpstr>
      <vt:lpstr>T2_1!Drucktitel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2014-08-27T07:47:10Z</cp:lastPrinted>
  <dcterms:created xsi:type="dcterms:W3CDTF">2012-03-28T07:56:08Z</dcterms:created>
  <dcterms:modified xsi:type="dcterms:W3CDTF">2019-08-19T06:40:58Z</dcterms:modified>
  <cp:category>LIS-Bericht</cp:category>
</cp:coreProperties>
</file>