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<sst xmlns="http://schemas.openxmlformats.org/spreadsheetml/2006/main" count="221" uniqueCount="179">
  <si>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</si>
  <si>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</si>
  <si>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</si>
  <si>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</si>
  <si>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</si>
  <si>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</si>
  <si>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</si>
  <si>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</si>
  <si>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</si>
  <si>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</si>
  <si>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</si>
  <si>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</si>
  <si>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</si>
  <si>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</si>
  <si>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</si>
  <si>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</si>
  <si>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</si>
  <si>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</si>
  <si>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</si>
  <si>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</si>
  <si>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</si>
  <si>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</si>
  <si>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</si>
  <si>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</si>
  <si>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</si>
  <si>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</si>
  <si>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</si>
  <si>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</si>
  <si>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</si>
  <si>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</si>
  <si>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</si>
  <si>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</si>
  <si>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</si>
  <si>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</si>
  <si>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</si>
  <si>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</si>
  <si>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</si>
  <si>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</si>
  <si>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</si>
  <si>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</si>
  <si>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</si>
  <si>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</si>
  <si>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</si>
  <si>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</si>
  <si>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</si>
  <si>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</si>
  <si>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</si>
  <si>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</si>
  <si>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</si>
  <si>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</si>
  <si>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</si>
  <si>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</si>
  <si>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</si>
  <si>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</si>
  <si>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</si>
  <si>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</si>
  <si>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</si>
  <si>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</si>
  <si>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</si>
  <si>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</si>
  <si>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</si>
  <si>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</si>
  <si>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</si>
  <si>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</si>
  <si>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</si>
  <si>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</si>
  <si>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</si>
  <si>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</si>
  <si>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</si>
  <si>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</si>
  <si>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</si>
  <si>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</si>
  <si>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</si>
  <si>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</si>
  <si>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</si>
  <si>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</si>
  <si>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</si>
  <si>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</si>
  <si>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</si>
  <si>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</si>
  <si>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</si>
  <si>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</si>
  <si>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</si>
  <si>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</si>
  <si>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</si>
  <si>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</si>
  <si>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</si>
  <si>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</si>
  <si>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</si>
  <si>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</si>
  <si>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</si>
  <si>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</si>
  <si>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</si>
  <si>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</si>
  <si>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</si>
  <si>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</si>
  <si>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</si>
  <si>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</si>
  <si>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</si>
  <si>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</si>
  <si>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</si>
  <si>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</si>
  <si>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</si>
  <si>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</si>
  <si>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</si>
  <si>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</si>
  <si>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</si>
  <si>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</si>
  <si>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</si>
  <si>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</si>
  <si>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</si>
  <si>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</si>
  <si>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</si>
  <si>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</si>
  <si>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</si>
  <si>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</si>
  <si>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</si>
  <si>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</si>
  <si>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</si>
  <si>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</si>
  <si>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</si>
  <si>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</si>
  <si>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</si>
  <si>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</si>
  <si>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</si>
  <si>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</si>
  <si>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</si>
  <si>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</si>
  <si>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</si>
  <si>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</si>
  <si>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</si>
  <si>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</si>
  <si>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</si>
  <si>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</si>
  <si>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</si>
  <si>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</si>
  <si>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</si>
  <si>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</si>
  <si>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</si>
  <si>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</si>
  <si>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</si>
  <si>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</si>
  <si>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</si>
  <si>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</si>
  <si>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</si>
  <si>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</si>
  <si>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</si>
  <si>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</si>
  <si>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</si>
  <si>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</si>
  <si>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</si>
  <si>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</si>
  <si>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</si>
  <si>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</si>
  <si>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</si>
  <si>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</si>
  <si>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</si>
  <si>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</si>
  <si>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</si>
  <si>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</si>
  <si>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1/15 SH</t>
  </si>
  <si>
    <t>1. Quartal 2015</t>
  </si>
  <si>
    <t xml:space="preserve">© Statistisches Amt für Hamburg und Schleswig-Holstein, Hamburg 2019 
Auszugsweise Vervielfältigung und Verbreitung mit Quellenangabe gestattet.        </t>
  </si>
  <si>
    <t>Januar - März</t>
  </si>
  <si>
    <r>
      <t>2015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</si>
  <si>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</si>
  <si>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</si>
  <si>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</si>
  <si>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</si>
  <si>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Einfuhr des Landes Schleswig-Holstein 2013 bis 2015 im Monatsvergleich</t>
  </si>
  <si>
    <t>Januar - März 2015</t>
  </si>
  <si>
    <t>China, Volksrepublik</t>
  </si>
  <si>
    <t>Verein.Staaten (USA)</t>
  </si>
  <si>
    <t>Vereinigt.Königreich</t>
  </si>
  <si>
    <t>Frankreich</t>
  </si>
  <si>
    <t xml:space="preserve">2. Einfuhr des Landes Schleswig-Holstein in 2013 bis 2015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</si>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</sst>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Norwegen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Frankreich</c:v>
                </c:pt>
                <c:pt idx="9">
                  <c:v>Belgien</c:v>
                </c:pt>
                <c:pt idx="10">
                  <c:v>Italien</c:v>
                </c:pt>
                <c:pt idx="11">
                  <c:v>Finnland</c:v>
                </c:pt>
                <c:pt idx="12">
                  <c:v>Schweiz</c:v>
                </c:pt>
                <c:pt idx="13">
                  <c:v>Spanien</c:v>
                </c:pt>
                <c:pt idx="14">
                  <c:v>Ungarn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851.79880900000001</c:v>
                </c:pt>
                <c:pt idx="1">
                  <c:v>582.58620399999995</c:v>
                </c:pt>
                <c:pt idx="2">
                  <c:v>330.656431</c:v>
                </c:pt>
                <c:pt idx="3">
                  <c:v>274.941822</c:v>
                </c:pt>
                <c:pt idx="4">
                  <c:v>265.89005300000002</c:v>
                </c:pt>
                <c:pt idx="5">
                  <c:v>245.99767700000001</c:v>
                </c:pt>
                <c:pt idx="6">
                  <c:v>238.78628</c:v>
                </c:pt>
                <c:pt idx="7">
                  <c:v>230.112381</c:v>
                </c:pt>
                <c:pt idx="8">
                  <c:v>186.603477</c:v>
                </c:pt>
                <c:pt idx="9">
                  <c:v>172.230626</c:v>
                </c:pt>
                <c:pt idx="10">
                  <c:v>171.05861100000001</c:v>
                </c:pt>
                <c:pt idx="11">
                  <c:v>169.729321</c:v>
                </c:pt>
                <c:pt idx="12">
                  <c:v>108.45556000000001</c:v>
                </c:pt>
                <c:pt idx="13">
                  <c:v>91.134735000000006</c:v>
                </c:pt>
                <c:pt idx="14">
                  <c:v>84.862862000000007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Norwegen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Frankreich</c:v>
                </c:pt>
                <c:pt idx="9">
                  <c:v>Belgien</c:v>
                </c:pt>
                <c:pt idx="10">
                  <c:v>Italien</c:v>
                </c:pt>
                <c:pt idx="11">
                  <c:v>Finnland</c:v>
                </c:pt>
                <c:pt idx="12">
                  <c:v>Schweiz</c:v>
                </c:pt>
                <c:pt idx="13">
                  <c:v>Spanien</c:v>
                </c:pt>
                <c:pt idx="14">
                  <c:v>Ungarn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580.48209699999995</c:v>
                </c:pt>
                <c:pt idx="1">
                  <c:v>756.44505400000003</c:v>
                </c:pt>
                <c:pt idx="2">
                  <c:v>351.436398</c:v>
                </c:pt>
                <c:pt idx="3">
                  <c:v>271.49827399999998</c:v>
                </c:pt>
                <c:pt idx="4">
                  <c:v>261.22010999999998</c:v>
                </c:pt>
                <c:pt idx="5">
                  <c:v>306.20043299999998</c:v>
                </c:pt>
                <c:pt idx="6">
                  <c:v>225.49288300000001</c:v>
                </c:pt>
                <c:pt idx="7">
                  <c:v>225.77918299999999</c:v>
                </c:pt>
                <c:pt idx="8">
                  <c:v>188.14741900000001</c:v>
                </c:pt>
                <c:pt idx="9">
                  <c:v>156.39955900000001</c:v>
                </c:pt>
                <c:pt idx="10">
                  <c:v>171.35398499999999</c:v>
                </c:pt>
                <c:pt idx="11">
                  <c:v>181.647659</c:v>
                </c:pt>
                <c:pt idx="12">
                  <c:v>57.025106000000001</c:v>
                </c:pt>
                <c:pt idx="13">
                  <c:v>95.767026000000001</c:v>
                </c:pt>
                <c:pt idx="14">
                  <c:v>78.877311000000006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908736"/>
        <c:axId val="111910272"/>
      </c:barChart>
      <c:catAx>
        <c:axId val="11190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910272"/>
        <c:crosses val="autoZero"/>
        <c:auto val="1"/>
        <c:lblAlgn val="ctr"/>
        <c:lblOffset val="100"/>
        <c:noMultiLvlLbl val="0"/>
      </c:catAx>
      <c:valAx>
        <c:axId val="11191027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11908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1649.5537300000001</c:v>
                </c:pt>
                <c:pt idx="1">
                  <c:v>1590.267754</c:v>
                </c:pt>
                <c:pt idx="2">
                  <c:v>1866.664209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1704.05313</c:v>
                </c:pt>
                <c:pt idx="1">
                  <c:v>1656.4835559999999</c:v>
                </c:pt>
                <c:pt idx="2">
                  <c:v>1558.398598</c:v>
                </c:pt>
                <c:pt idx="3">
                  <c:v>1654.603881</c:v>
                </c:pt>
                <c:pt idx="4">
                  <c:v>1614.2663990000001</c:v>
                </c:pt>
                <c:pt idx="5">
                  <c:v>1683.9363760000001</c:v>
                </c:pt>
                <c:pt idx="6">
                  <c:v>1634.249245</c:v>
                </c:pt>
                <c:pt idx="7">
                  <c:v>1742.811085</c:v>
                </c:pt>
                <c:pt idx="8">
                  <c:v>1716.6461650000001</c:v>
                </c:pt>
                <c:pt idx="9">
                  <c:v>1858.7692079999999</c:v>
                </c:pt>
                <c:pt idx="10">
                  <c:v>1664.745439</c:v>
                </c:pt>
                <c:pt idx="11">
                  <c:v>1474.0005000000001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1645.6175780000001</c:v>
                </c:pt>
                <c:pt idx="1">
                  <c:v>1514.602909</c:v>
                </c:pt>
                <c:pt idx="2">
                  <c:v>1508.683399</c:v>
                </c:pt>
                <c:pt idx="3">
                  <c:v>1641.0267570000001</c:v>
                </c:pt>
                <c:pt idx="4">
                  <c:v>1529.3692610000001</c:v>
                </c:pt>
                <c:pt idx="5">
                  <c:v>1624.950722</c:v>
                </c:pt>
                <c:pt idx="6">
                  <c:v>1561.5481589999999</c:v>
                </c:pt>
                <c:pt idx="7">
                  <c:v>1584.448873</c:v>
                </c:pt>
                <c:pt idx="8">
                  <c:v>1624.9585139999999</c:v>
                </c:pt>
                <c:pt idx="9">
                  <c:v>1846.31052</c:v>
                </c:pt>
                <c:pt idx="10">
                  <c:v>1636.354501</c:v>
                </c:pt>
                <c:pt idx="11">
                  <c:v>1476.287112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67200"/>
        <c:axId val="124085760"/>
      </c:lineChart>
      <c:catAx>
        <c:axId val="1240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085760"/>
        <c:crosses val="autoZero"/>
        <c:auto val="1"/>
        <c:lblAlgn val="ctr"/>
        <c:lblOffset val="100"/>
        <c:noMultiLvlLbl val="0"/>
      </c:catAx>
      <c:valAx>
        <c:axId val="1240857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24067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3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80" t="s">
        <v>178</v>
      </c>
    </row>
    <row r="23" spans="1:7" ht="20.25" customHeight="1" x14ac:dyDescent="0.25">
      <c r="A23" s="102"/>
      <c r="B23" s="102"/>
      <c r="C23" s="102"/>
      <c r="D23" s="102"/>
      <c r="E23" s="102"/>
      <c r="F23" s="102"/>
      <c r="G23" s="102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5" t="s">
        <v>0</v>
      </c>
      <c r="B2" s="105"/>
      <c r="C2" s="105"/>
      <c r="D2" s="105"/>
      <c r="E2" s="105"/>
      <c r="F2" s="105"/>
      <c r="G2" s="105"/>
    </row>
    <row r="3" spans="1:7" s="48" customFormat="1" x14ac:dyDescent="0.2"/>
    <row r="4" spans="1:7" s="48" customFormat="1" ht="15.75" x14ac:dyDescent="0.25">
      <c r="A4" s="106" t="s">
        <v>1</v>
      </c>
      <c r="B4" s="107"/>
      <c r="C4" s="107"/>
      <c r="D4" s="107"/>
      <c r="E4" s="107"/>
      <c r="F4" s="107"/>
      <c r="G4" s="107"/>
    </row>
    <row r="5" spans="1:7" s="48" customFormat="1" x14ac:dyDescent="0.2">
      <c r="A5" s="108"/>
      <c r="B5" s="108"/>
      <c r="C5" s="108"/>
      <c r="D5" s="108"/>
      <c r="E5" s="108"/>
      <c r="F5" s="108"/>
      <c r="G5" s="108"/>
    </row>
    <row r="6" spans="1:7" s="48" customFormat="1" x14ac:dyDescent="0.2">
      <c r="A6" s="74" t="s">
        <v>136</v>
      </c>
      <c r="B6" s="76"/>
      <c r="C6" s="76"/>
      <c r="D6" s="76"/>
      <c r="E6" s="76"/>
      <c r="F6" s="76"/>
      <c r="G6" s="76"/>
    </row>
    <row r="7" spans="1:7" s="48" customFormat="1" ht="5.85" customHeight="1" x14ac:dyDescent="0.2">
      <c r="A7" s="74"/>
      <c r="B7" s="76"/>
      <c r="C7" s="76"/>
      <c r="D7" s="76"/>
      <c r="E7" s="76"/>
      <c r="F7" s="76"/>
      <c r="G7" s="76"/>
    </row>
    <row r="8" spans="1:7" s="48" customFormat="1" x14ac:dyDescent="0.2">
      <c r="A8" s="104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6"/>
      <c r="B10" s="76"/>
      <c r="C10" s="76"/>
      <c r="D10" s="76"/>
      <c r="E10" s="76"/>
      <c r="F10" s="76"/>
      <c r="G10" s="76"/>
    </row>
    <row r="11" spans="1:7" s="48" customFormat="1" x14ac:dyDescent="0.2">
      <c r="A11" s="109" t="s">
        <v>2</v>
      </c>
      <c r="B11" s="109"/>
      <c r="C11" s="109"/>
      <c r="D11" s="109"/>
      <c r="E11" s="109"/>
      <c r="F11" s="109"/>
      <c r="G11" s="109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6"/>
      <c r="B13" s="76"/>
      <c r="C13" s="76"/>
      <c r="D13" s="76"/>
      <c r="E13" s="76"/>
      <c r="F13" s="76"/>
      <c r="G13" s="76"/>
    </row>
    <row r="14" spans="1:7" s="48" customFormat="1" x14ac:dyDescent="0.2">
      <c r="A14" s="76"/>
      <c r="B14" s="76"/>
      <c r="C14" s="76"/>
      <c r="D14" s="76"/>
      <c r="E14" s="76"/>
      <c r="F14" s="76"/>
      <c r="G14" s="76"/>
    </row>
    <row r="15" spans="1:7" s="48" customFormat="1" ht="12.75" customHeight="1" x14ac:dyDescent="0.2">
      <c r="A15" s="104" t="s">
        <v>109</v>
      </c>
      <c r="B15" s="103"/>
      <c r="C15" s="103"/>
      <c r="D15" s="75"/>
      <c r="E15" s="75"/>
      <c r="F15" s="75"/>
      <c r="G15" s="75"/>
    </row>
    <row r="16" spans="1:7" s="48" customFormat="1" ht="5.85" customHeight="1" x14ac:dyDescent="0.2">
      <c r="A16" s="75"/>
      <c r="B16" s="77"/>
      <c r="C16" s="77"/>
      <c r="D16" s="75"/>
      <c r="E16" s="75"/>
      <c r="F16" s="75"/>
      <c r="G16" s="75"/>
    </row>
    <row r="17" spans="1:7" s="48" customFormat="1" ht="12.75" customHeight="1" x14ac:dyDescent="0.2">
      <c r="A17" s="110" t="s">
        <v>147</v>
      </c>
      <c r="B17" s="103"/>
      <c r="C17" s="103"/>
      <c r="D17" s="77"/>
      <c r="E17" s="77"/>
      <c r="F17" s="77"/>
      <c r="G17" s="77"/>
    </row>
    <row r="18" spans="1:7" s="48" customFormat="1" ht="12.75" customHeight="1" x14ac:dyDescent="0.2">
      <c r="A18" s="77" t="s">
        <v>121</v>
      </c>
      <c r="B18" s="111" t="s">
        <v>153</v>
      </c>
      <c r="C18" s="103"/>
      <c r="D18" s="77"/>
      <c r="E18" s="77"/>
      <c r="F18" s="77"/>
      <c r="G18" s="77"/>
    </row>
    <row r="19" spans="1:7" s="48" customFormat="1" ht="12.75" customHeight="1" x14ac:dyDescent="0.2">
      <c r="A19" s="77" t="s">
        <v>122</v>
      </c>
      <c r="B19" s="112" t="s">
        <v>148</v>
      </c>
      <c r="C19" s="112"/>
      <c r="D19" s="112"/>
      <c r="E19" s="77"/>
      <c r="F19" s="77"/>
      <c r="G19" s="77"/>
    </row>
    <row r="20" spans="1:7" s="48" customFormat="1" x14ac:dyDescent="0.2">
      <c r="A20" s="77"/>
      <c r="B20" s="77"/>
      <c r="C20" s="77"/>
      <c r="D20" s="77"/>
      <c r="E20" s="77"/>
      <c r="F20" s="77"/>
      <c r="G20" s="77"/>
    </row>
    <row r="21" spans="1:7" s="48" customFormat="1" ht="12.75" customHeight="1" x14ac:dyDescent="0.2">
      <c r="A21" s="104" t="s">
        <v>137</v>
      </c>
      <c r="B21" s="103"/>
      <c r="C21" s="75"/>
      <c r="D21" s="75"/>
      <c r="E21" s="75"/>
      <c r="F21" s="75"/>
      <c r="G21" s="75"/>
    </row>
    <row r="22" spans="1:7" s="48" customFormat="1" ht="5.85" customHeight="1" x14ac:dyDescent="0.2">
      <c r="A22" s="75"/>
      <c r="B22" s="77"/>
      <c r="C22" s="75"/>
      <c r="D22" s="75"/>
      <c r="E22" s="75"/>
      <c r="F22" s="75"/>
      <c r="G22" s="75"/>
    </row>
    <row r="23" spans="1:7" s="48" customFormat="1" ht="12.75" customHeight="1" x14ac:dyDescent="0.2">
      <c r="A23" s="77" t="s">
        <v>123</v>
      </c>
      <c r="B23" s="103" t="s">
        <v>124</v>
      </c>
      <c r="C23" s="103"/>
      <c r="D23" s="77"/>
      <c r="E23" s="77"/>
      <c r="F23" s="77"/>
      <c r="G23" s="77"/>
    </row>
    <row r="24" spans="1:7" s="48" customFormat="1" ht="12.75" customHeight="1" x14ac:dyDescent="0.2">
      <c r="A24" s="77" t="s">
        <v>125</v>
      </c>
      <c r="B24" s="103" t="s">
        <v>126</v>
      </c>
      <c r="C24" s="103"/>
      <c r="D24" s="77"/>
      <c r="E24" s="77"/>
      <c r="F24" s="77"/>
      <c r="G24" s="77"/>
    </row>
    <row r="25" spans="1:7" s="48" customFormat="1" ht="12.75" customHeight="1" x14ac:dyDescent="0.2">
      <c r="A25" s="77"/>
      <c r="B25" s="103"/>
      <c r="C25" s="103"/>
      <c r="D25" s="77"/>
      <c r="E25" s="77"/>
      <c r="F25" s="77"/>
      <c r="G25" s="77"/>
    </row>
    <row r="26" spans="1:7" s="48" customFormat="1" x14ac:dyDescent="0.2">
      <c r="A26" s="76"/>
      <c r="B26" s="76"/>
      <c r="C26" s="76"/>
      <c r="D26" s="76"/>
      <c r="E26" s="76"/>
      <c r="F26" s="76"/>
      <c r="G26" s="76"/>
    </row>
    <row r="27" spans="1:7" s="48" customFormat="1" x14ac:dyDescent="0.2">
      <c r="A27" s="76" t="s">
        <v>138</v>
      </c>
      <c r="B27" s="78" t="s">
        <v>139</v>
      </c>
      <c r="C27" s="76"/>
      <c r="D27" s="76"/>
      <c r="E27" s="76"/>
      <c r="F27" s="76"/>
      <c r="G27" s="76"/>
    </row>
    <row r="28" spans="1:7" s="48" customFormat="1" x14ac:dyDescent="0.2">
      <c r="A28" s="76"/>
      <c r="B28" s="76"/>
      <c r="C28" s="76"/>
      <c r="D28" s="76"/>
      <c r="E28" s="76"/>
      <c r="F28" s="76"/>
      <c r="G28" s="76"/>
    </row>
    <row r="29" spans="1:7" s="48" customFormat="1" ht="27.75" customHeight="1" x14ac:dyDescent="0.2">
      <c r="A29" s="113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6"/>
      <c r="B31" s="76"/>
      <c r="C31" s="76"/>
      <c r="D31" s="76"/>
      <c r="E31" s="76"/>
      <c r="F31" s="76"/>
      <c r="G31" s="76"/>
    </row>
    <row r="32" spans="1:7" s="48" customFormat="1" x14ac:dyDescent="0.2">
      <c r="A32" s="76"/>
      <c r="B32" s="76"/>
      <c r="C32" s="76"/>
      <c r="D32" s="76"/>
      <c r="E32" s="76"/>
      <c r="F32" s="76"/>
      <c r="G32" s="76"/>
    </row>
    <row r="33" spans="1:7" s="48" customFormat="1" x14ac:dyDescent="0.2">
      <c r="A33" s="76"/>
      <c r="B33" s="76"/>
      <c r="C33" s="76"/>
      <c r="D33" s="76"/>
      <c r="E33" s="76"/>
      <c r="F33" s="76"/>
      <c r="G33" s="76"/>
    </row>
    <row r="34" spans="1:7" s="48" customFormat="1" x14ac:dyDescent="0.2">
      <c r="A34" s="76"/>
      <c r="B34" s="76"/>
      <c r="C34" s="76"/>
      <c r="D34" s="76"/>
      <c r="E34" s="76"/>
      <c r="F34" s="76"/>
      <c r="G34" s="76"/>
    </row>
    <row r="35" spans="1:7" s="48" customFormat="1" x14ac:dyDescent="0.2">
      <c r="A35" s="76"/>
      <c r="B35" s="76"/>
      <c r="C35" s="76"/>
      <c r="D35" s="76"/>
      <c r="E35" s="76"/>
      <c r="F35" s="76"/>
      <c r="G35" s="76"/>
    </row>
    <row r="36" spans="1:7" s="48" customFormat="1" x14ac:dyDescent="0.2">
      <c r="A36" s="76"/>
      <c r="B36" s="76"/>
      <c r="C36" s="76"/>
      <c r="D36" s="76"/>
      <c r="E36" s="76"/>
      <c r="F36" s="76"/>
      <c r="G36" s="76"/>
    </row>
    <row r="37" spans="1:7" s="48" customFormat="1" x14ac:dyDescent="0.2">
      <c r="A37" s="76"/>
      <c r="B37" s="76"/>
      <c r="C37" s="76"/>
      <c r="D37" s="76"/>
      <c r="E37" s="76"/>
      <c r="F37" s="76"/>
      <c r="G37" s="76"/>
    </row>
    <row r="38" spans="1:7" s="48" customFormat="1" x14ac:dyDescent="0.2">
      <c r="A38" s="76"/>
      <c r="B38" s="76"/>
      <c r="C38" s="76"/>
      <c r="D38" s="76"/>
      <c r="E38" s="76"/>
      <c r="F38" s="76"/>
      <c r="G38" s="76"/>
    </row>
    <row r="39" spans="1:7" s="48" customFormat="1" x14ac:dyDescent="0.2">
      <c r="A39" s="76"/>
      <c r="B39" s="76"/>
      <c r="C39" s="76"/>
      <c r="D39" s="76"/>
      <c r="E39" s="76"/>
      <c r="F39" s="76"/>
      <c r="G39" s="76"/>
    </row>
    <row r="40" spans="1:7" s="48" customFormat="1" x14ac:dyDescent="0.2">
      <c r="A40" s="76"/>
      <c r="B40" s="76"/>
      <c r="C40" s="76"/>
      <c r="D40" s="76"/>
      <c r="E40" s="76"/>
      <c r="F40" s="76"/>
      <c r="G40" s="76"/>
    </row>
    <row r="41" spans="1:7" s="48" customFormat="1" x14ac:dyDescent="0.2">
      <c r="A41" s="108" t="s">
        <v>140</v>
      </c>
      <c r="B41" s="108"/>
      <c r="C41" s="76"/>
      <c r="D41" s="76"/>
      <c r="E41" s="76"/>
      <c r="F41" s="76"/>
      <c r="G41" s="76"/>
    </row>
    <row r="42" spans="1:7" s="48" customFormat="1" x14ac:dyDescent="0.2">
      <c r="A42" s="76"/>
      <c r="B42" s="76"/>
      <c r="C42" s="76"/>
      <c r="D42" s="76"/>
      <c r="E42" s="76"/>
      <c r="F42" s="76"/>
      <c r="G42" s="76"/>
    </row>
    <row r="43" spans="1:7" s="48" customFormat="1" x14ac:dyDescent="0.2">
      <c r="A43" s="7">
        <v>0</v>
      </c>
      <c r="B43" s="8" t="s">
        <v>5</v>
      </c>
      <c r="C43" s="76"/>
      <c r="D43" s="76"/>
      <c r="E43" s="76"/>
      <c r="F43" s="76"/>
      <c r="G43" s="76"/>
    </row>
    <row r="44" spans="1:7" s="48" customFormat="1" x14ac:dyDescent="0.2">
      <c r="A44" s="8" t="s">
        <v>19</v>
      </c>
      <c r="B44" s="8" t="s">
        <v>6</v>
      </c>
      <c r="C44" s="76"/>
      <c r="D44" s="76"/>
      <c r="E44" s="76"/>
      <c r="F44" s="76"/>
      <c r="G44" s="76"/>
    </row>
    <row r="45" spans="1:7" s="48" customFormat="1" x14ac:dyDescent="0.2">
      <c r="A45" s="8" t="s">
        <v>20</v>
      </c>
      <c r="B45" s="8" t="s">
        <v>7</v>
      </c>
      <c r="C45" s="76"/>
      <c r="D45" s="76"/>
      <c r="E45" s="76"/>
      <c r="F45" s="76"/>
      <c r="G45" s="76"/>
    </row>
    <row r="46" spans="1:7" s="48" customFormat="1" x14ac:dyDescent="0.2">
      <c r="A46" s="8" t="s">
        <v>21</v>
      </c>
      <c r="B46" s="8" t="s">
        <v>8</v>
      </c>
      <c r="C46" s="76"/>
      <c r="D46" s="76"/>
      <c r="E46" s="76"/>
      <c r="F46" s="76"/>
      <c r="G46" s="76"/>
    </row>
    <row r="47" spans="1:7" s="48" customFormat="1" x14ac:dyDescent="0.2">
      <c r="A47" s="8" t="s">
        <v>15</v>
      </c>
      <c r="B47" s="8" t="s">
        <v>9</v>
      </c>
      <c r="C47" s="76"/>
      <c r="D47" s="76"/>
      <c r="E47" s="76"/>
      <c r="F47" s="76"/>
      <c r="G47" s="76"/>
    </row>
    <row r="48" spans="1:7" s="48" customFormat="1" x14ac:dyDescent="0.2">
      <c r="A48" s="8" t="s">
        <v>16</v>
      </c>
      <c r="B48" s="8" t="s">
        <v>10</v>
      </c>
      <c r="C48" s="76"/>
      <c r="D48" s="76"/>
      <c r="E48" s="76"/>
      <c r="F48" s="76"/>
      <c r="G48" s="76"/>
    </row>
    <row r="49" spans="1:7" s="48" customFormat="1" x14ac:dyDescent="0.2">
      <c r="A49" s="8" t="s">
        <v>17</v>
      </c>
      <c r="B49" s="8" t="s">
        <v>11</v>
      </c>
      <c r="C49" s="76"/>
      <c r="D49" s="76"/>
      <c r="E49" s="76"/>
      <c r="F49" s="76"/>
      <c r="G49" s="76"/>
    </row>
    <row r="50" spans="1:7" s="48" customFormat="1" x14ac:dyDescent="0.2">
      <c r="A50" s="8" t="s">
        <v>18</v>
      </c>
      <c r="B50" s="8" t="s">
        <v>12</v>
      </c>
      <c r="C50" s="76"/>
      <c r="D50" s="76"/>
      <c r="E50" s="76"/>
      <c r="F50" s="76"/>
      <c r="G50" s="76"/>
    </row>
    <row r="51" spans="1:7" s="48" customFormat="1" x14ac:dyDescent="0.2">
      <c r="A51" s="8" t="s">
        <v>141</v>
      </c>
      <c r="B51" s="8" t="s">
        <v>13</v>
      </c>
      <c r="C51" s="76"/>
      <c r="D51" s="76"/>
      <c r="E51" s="76"/>
      <c r="F51" s="76"/>
      <c r="G51" s="76"/>
    </row>
    <row r="52" spans="1:7" s="48" customFormat="1" x14ac:dyDescent="0.2">
      <c r="A52" s="8" t="s">
        <v>127</v>
      </c>
      <c r="B52" s="8" t="s">
        <v>14</v>
      </c>
      <c r="C52" s="76"/>
      <c r="D52" s="76"/>
      <c r="E52" s="76"/>
      <c r="F52" s="76"/>
      <c r="G52" s="76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  <mergeCell ref="A12:G12"/>
    <mergeCell ref="A15:C15"/>
    <mergeCell ref="A2:G2"/>
    <mergeCell ref="A4:G4"/>
    <mergeCell ref="A5:G5"/>
    <mergeCell ref="A8:G8"/>
    <mergeCell ref="A11:G11"/>
    <mergeCell ref="A9:G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1/15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4" t="s">
        <v>154</v>
      </c>
      <c r="B2" s="114"/>
      <c r="C2" s="114"/>
      <c r="D2" s="114"/>
      <c r="E2" s="114"/>
      <c r="F2" s="114"/>
      <c r="G2" s="114"/>
    </row>
    <row r="4" spans="1:7" s="9" customFormat="1" ht="26.25" customHeight="1" x14ac:dyDescent="0.2">
      <c r="A4" s="124" t="s">
        <v>120</v>
      </c>
      <c r="B4" s="84" t="s">
        <v>91</v>
      </c>
      <c r="C4" s="84" t="s">
        <v>92</v>
      </c>
      <c r="D4" s="84" t="s">
        <v>93</v>
      </c>
      <c r="E4" s="119" t="s">
        <v>163</v>
      </c>
      <c r="F4" s="120"/>
      <c r="G4" s="121"/>
    </row>
    <row r="5" spans="1:7" s="9" customFormat="1" ht="18" customHeight="1" x14ac:dyDescent="0.2">
      <c r="A5" s="125"/>
      <c r="B5" s="115" t="s">
        <v>164</v>
      </c>
      <c r="C5" s="116"/>
      <c r="D5" s="116"/>
      <c r="E5" s="34" t="s">
        <v>164</v>
      </c>
      <c r="F5" s="34" t="s">
        <v>165</v>
      </c>
      <c r="G5" s="122" t="s">
        <v>152</v>
      </c>
    </row>
    <row r="6" spans="1:7" s="9" customFormat="1" ht="17.25" customHeight="1" x14ac:dyDescent="0.2">
      <c r="A6" s="126"/>
      <c r="B6" s="117" t="s">
        <v>106</v>
      </c>
      <c r="C6" s="118"/>
      <c r="D6" s="118"/>
      <c r="E6" s="118"/>
      <c r="F6" s="118"/>
      <c r="G6" s="123"/>
    </row>
    <row r="7" spans="1:7" s="9" customFormat="1" ht="12" customHeight="1" x14ac:dyDescent="0.2">
      <c r="A7" s="73"/>
    </row>
    <row r="8" spans="1:7" s="9" customFormat="1" ht="12" customHeight="1" x14ac:dyDescent="0.2">
      <c r="A8" s="35" t="s">
        <v>22</v>
      </c>
      <c r="B8" s="85">
        <v>253.55833200000001</v>
      </c>
      <c r="C8" s="85">
        <v>240.36360199999999</v>
      </c>
      <c r="D8" s="85">
        <v>295.85186900000002</v>
      </c>
      <c r="E8" s="85">
        <v>789.77380300000004</v>
      </c>
      <c r="F8" s="85">
        <v>753.35213399999998</v>
      </c>
      <c r="G8" s="86">
        <f>IF(AND(F8&gt;0,E8&gt;0),(E8/F8%)-100,"x  ")</f>
        <v>4.8346141672972323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5">
        <v>6.7438760000000002</v>
      </c>
      <c r="C10" s="85">
        <v>7.613645</v>
      </c>
      <c r="D10" s="85">
        <v>9.0702259999999999</v>
      </c>
      <c r="E10" s="85">
        <v>23.427747</v>
      </c>
      <c r="F10" s="85">
        <v>32.576172999999997</v>
      </c>
      <c r="G10" s="86">
        <f>IF(AND(F10&gt;0,E10&gt;0),(E10/F10%)-100,"x  ")</f>
        <v>-28.083182146656696</v>
      </c>
    </row>
    <row r="11" spans="1:7" s="9" customFormat="1" ht="12" x14ac:dyDescent="0.2">
      <c r="A11" s="37" t="s">
        <v>25</v>
      </c>
      <c r="B11" s="85">
        <v>81.782865999999999</v>
      </c>
      <c r="C11" s="85">
        <v>72.993458000000004</v>
      </c>
      <c r="D11" s="85">
        <v>86.013052999999999</v>
      </c>
      <c r="E11" s="85">
        <v>240.789377</v>
      </c>
      <c r="F11" s="85">
        <v>251.11815799999999</v>
      </c>
      <c r="G11" s="86">
        <f>IF(AND(F11&gt;0,E11&gt;0),(E11/F11%)-100,"x  ")</f>
        <v>-4.1131159460002067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5">
        <v>3.622328</v>
      </c>
      <c r="C13" s="85">
        <v>3.8546040000000001</v>
      </c>
      <c r="D13" s="85">
        <v>3.5516670000000001</v>
      </c>
      <c r="E13" s="85">
        <v>11.028599</v>
      </c>
      <c r="F13" s="85">
        <v>16.234145000000002</v>
      </c>
      <c r="G13" s="86">
        <f>IF(AND(F13&gt;0,E13&gt;0),(E13/F13%)-100,"x  ")</f>
        <v>-32.065415209732336</v>
      </c>
    </row>
    <row r="14" spans="1:7" s="9" customFormat="1" ht="12" x14ac:dyDescent="0.2">
      <c r="A14" s="38" t="s">
        <v>110</v>
      </c>
      <c r="B14" s="85">
        <v>36.112634</v>
      </c>
      <c r="C14" s="85">
        <v>29.70214</v>
      </c>
      <c r="D14" s="85">
        <v>41.044320999999997</v>
      </c>
      <c r="E14" s="85">
        <v>106.859095</v>
      </c>
      <c r="F14" s="85">
        <v>123.399046</v>
      </c>
      <c r="G14" s="86">
        <f>IF(AND(F14&gt;0,E14&gt;0),(E14/F14%)-100,"x  ")</f>
        <v>-13.403629554802237</v>
      </c>
    </row>
    <row r="15" spans="1:7" s="9" customFormat="1" ht="12" x14ac:dyDescent="0.2">
      <c r="A15" s="38" t="s">
        <v>135</v>
      </c>
      <c r="B15" s="85">
        <v>32.825048000000002</v>
      </c>
      <c r="C15" s="85">
        <v>32.792056000000002</v>
      </c>
      <c r="D15" s="85">
        <v>30.689409999999999</v>
      </c>
      <c r="E15" s="85">
        <v>96.306514000000007</v>
      </c>
      <c r="F15" s="85">
        <v>86.653245999999996</v>
      </c>
      <c r="G15" s="86">
        <f>IF(AND(F15&gt;0,E15&gt;0),(E15/F15%)-100,"x  ")</f>
        <v>11.140111242918721</v>
      </c>
    </row>
    <row r="16" spans="1:7" s="9" customFormat="1" ht="12" x14ac:dyDescent="0.2">
      <c r="A16" s="37" t="s">
        <v>26</v>
      </c>
      <c r="B16" s="85">
        <v>130.17819800000001</v>
      </c>
      <c r="C16" s="85">
        <v>120.57276</v>
      </c>
      <c r="D16" s="85">
        <v>144.58849900000001</v>
      </c>
      <c r="E16" s="85">
        <v>395.33945699999998</v>
      </c>
      <c r="F16" s="85">
        <v>331.498559</v>
      </c>
      <c r="G16" s="86">
        <f>IF(AND(F16&gt;0,E16&gt;0),(E16/F16%)-100,"x  ")</f>
        <v>19.258273155872146</v>
      </c>
    </row>
    <row r="17" spans="1:7" s="9" customFormat="1" ht="12" x14ac:dyDescent="0.2">
      <c r="A17" s="40" t="s">
        <v>27</v>
      </c>
      <c r="B17" s="85">
        <v>34.853391999999999</v>
      </c>
      <c r="C17" s="85">
        <v>39.183739000000003</v>
      </c>
      <c r="D17" s="85">
        <v>56.180090999999997</v>
      </c>
      <c r="E17" s="85">
        <v>130.21722199999999</v>
      </c>
      <c r="F17" s="85">
        <v>138.159244</v>
      </c>
      <c r="G17" s="86">
        <f>IF(AND(F17&gt;0,E17&gt;0),(E17/F17%)-100,"x  ")</f>
        <v>-5.7484550219455457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5">
        <v>1325.698447</v>
      </c>
      <c r="C19" s="85">
        <v>1277.474473</v>
      </c>
      <c r="D19" s="85">
        <v>1497.422163</v>
      </c>
      <c r="E19" s="85">
        <v>4100.5950830000002</v>
      </c>
      <c r="F19" s="85">
        <v>3962.9167649999999</v>
      </c>
      <c r="G19" s="86">
        <f>IF(AND(F19&gt;0,E19&gt;0),(E19/F19%)-100,"x  ")</f>
        <v>3.4741662811583183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5">
        <v>101.471825</v>
      </c>
      <c r="C21" s="85">
        <v>79.569219000000004</v>
      </c>
      <c r="D21" s="85">
        <v>143.82952599999999</v>
      </c>
      <c r="E21" s="85">
        <v>324.87056999999999</v>
      </c>
      <c r="F21" s="85">
        <v>377.07084099999997</v>
      </c>
      <c r="G21" s="86">
        <f>IF(AND(F21&gt;0,E21&gt;0),(E21/F21%)-100,"x  ")</f>
        <v>-13.843624413270391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5">
        <v>69.760561999999993</v>
      </c>
      <c r="C23" s="85">
        <v>55.113678999999998</v>
      </c>
      <c r="D23" s="85">
        <v>112.71272500000001</v>
      </c>
      <c r="E23" s="85">
        <v>237.58696599999999</v>
      </c>
      <c r="F23" s="85">
        <v>304.47014000000001</v>
      </c>
      <c r="G23" s="86">
        <f>IF(AND(F23&gt;0,E23&gt;0),(E23/F23%)-100,"x  ")</f>
        <v>-21.967071713502023</v>
      </c>
    </row>
    <row r="24" spans="1:7" s="9" customFormat="1" ht="12" x14ac:dyDescent="0.2">
      <c r="A24" s="40" t="s">
        <v>30</v>
      </c>
      <c r="B24" s="85">
        <v>104.40911</v>
      </c>
      <c r="C24" s="85">
        <v>131.70525900000001</v>
      </c>
      <c r="D24" s="85">
        <v>121.852418</v>
      </c>
      <c r="E24" s="85">
        <v>357.96678700000001</v>
      </c>
      <c r="F24" s="85">
        <v>404.47886999999997</v>
      </c>
      <c r="G24" s="86">
        <f>IF(AND(F24&gt;0,E24&gt;0),(E24/F24%)-100,"x  ")</f>
        <v>-11.499261506540492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5">
        <v>11.524599</v>
      </c>
      <c r="C26" s="85">
        <v>21.598635999999999</v>
      </c>
      <c r="D26" s="85">
        <v>17.862691999999999</v>
      </c>
      <c r="E26" s="85">
        <v>50.985926999999997</v>
      </c>
      <c r="F26" s="85">
        <v>65.358459999999994</v>
      </c>
      <c r="G26" s="86">
        <f>IF(AND(F26&gt;0,E26&gt;0),(E26/F26%)-100,"x  ")</f>
        <v>-21.990317703324095</v>
      </c>
    </row>
    <row r="27" spans="1:7" s="9" customFormat="1" ht="12" x14ac:dyDescent="0.2">
      <c r="A27" s="39" t="s">
        <v>111</v>
      </c>
      <c r="B27" s="85">
        <v>18.623933999999998</v>
      </c>
      <c r="C27" s="85">
        <v>21.310752999999998</v>
      </c>
      <c r="D27" s="85">
        <v>24.067426999999999</v>
      </c>
      <c r="E27" s="85">
        <v>64.002114000000006</v>
      </c>
      <c r="F27" s="85">
        <v>48.438904000000001</v>
      </c>
      <c r="G27" s="86">
        <f>IF(AND(F27&gt;0,E27&gt;0),(E27/F27%)-100,"x  ")</f>
        <v>32.129566763112564</v>
      </c>
    </row>
    <row r="28" spans="1:7" s="9" customFormat="1" ht="12" x14ac:dyDescent="0.2">
      <c r="A28" s="42" t="s">
        <v>33</v>
      </c>
      <c r="B28" s="85">
        <v>1119.8175120000001</v>
      </c>
      <c r="C28" s="85">
        <v>1066.1999949999999</v>
      </c>
      <c r="D28" s="85">
        <v>1231.740219</v>
      </c>
      <c r="E28" s="85">
        <v>3417.7577259999998</v>
      </c>
      <c r="F28" s="85">
        <v>3181.3670539999998</v>
      </c>
      <c r="G28" s="86">
        <f>IF(AND(F28&gt;0,E28&gt;0),(E28/F28%)-100,"x  ")</f>
        <v>7.4304746351975126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5">
        <v>182.812164</v>
      </c>
      <c r="C30" s="85">
        <v>190.66926799999999</v>
      </c>
      <c r="D30" s="85">
        <v>206.43276800000001</v>
      </c>
      <c r="E30" s="85">
        <v>579.91420000000005</v>
      </c>
      <c r="F30" s="85">
        <v>611.30595100000005</v>
      </c>
      <c r="G30" s="86">
        <f>IF(AND(F30&gt;0,E30&gt;0),(E30/F30%)-100,"x  ")</f>
        <v>-5.1351947332833987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5">
        <v>72.095854000000003</v>
      </c>
      <c r="C32" s="85">
        <v>81.989365000000006</v>
      </c>
      <c r="D32" s="85">
        <v>76.928574999999995</v>
      </c>
      <c r="E32" s="85">
        <v>231.01379399999999</v>
      </c>
      <c r="F32" s="85">
        <v>250.75310999999999</v>
      </c>
      <c r="G32" s="86">
        <f>IF(AND(F32&gt;0,E32&gt;0),(E32/F32%)-100,"x  ")</f>
        <v>-7.8720124348607357</v>
      </c>
    </row>
    <row r="33" spans="1:7" s="9" customFormat="1" ht="12" x14ac:dyDescent="0.2">
      <c r="A33" s="45" t="s">
        <v>35</v>
      </c>
      <c r="B33" s="85">
        <v>21.432062999999999</v>
      </c>
      <c r="C33" s="85">
        <v>26.200236</v>
      </c>
      <c r="D33" s="85">
        <v>29.672015999999999</v>
      </c>
      <c r="E33" s="85">
        <v>77.304315000000003</v>
      </c>
      <c r="F33" s="85">
        <v>82.067177000000001</v>
      </c>
      <c r="G33" s="86">
        <f>IF(AND(F33&gt;0,E33&gt;0),(E33/F33%)-100,"x  ")</f>
        <v>-5.8036137882505727</v>
      </c>
    </row>
    <row r="34" spans="1:7" s="9" customFormat="1" ht="12" x14ac:dyDescent="0.2">
      <c r="A34" s="43" t="s">
        <v>36</v>
      </c>
      <c r="B34" s="85">
        <v>937.00534800000003</v>
      </c>
      <c r="C34" s="85">
        <v>875.53072699999996</v>
      </c>
      <c r="D34" s="85">
        <v>1025.3074509999999</v>
      </c>
      <c r="E34" s="85">
        <v>2837.8435260000001</v>
      </c>
      <c r="F34" s="85">
        <v>2570.061103</v>
      </c>
      <c r="G34" s="86">
        <f>IF(AND(F34&gt;0,E34&gt;0),(E34/F34%)-100,"x  ")</f>
        <v>10.419301809105662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5">
        <v>49.428212000000002</v>
      </c>
      <c r="C36" s="85">
        <v>46.111100999999998</v>
      </c>
      <c r="D36" s="85">
        <v>42.710298999999999</v>
      </c>
      <c r="E36" s="85">
        <v>138.24961200000001</v>
      </c>
      <c r="F36" s="85">
        <v>121.852042</v>
      </c>
      <c r="G36" s="86">
        <f t="shared" ref="G36:G47" si="0">IF(AND(F36&gt;0,E36&gt;0),(E36/F36%)-100,"x  ")</f>
        <v>13.45695134103704</v>
      </c>
    </row>
    <row r="37" spans="1:7" s="9" customFormat="1" ht="12" x14ac:dyDescent="0.2">
      <c r="A37" s="45" t="s">
        <v>37</v>
      </c>
      <c r="B37" s="85">
        <v>9.0512119999999996</v>
      </c>
      <c r="C37" s="85">
        <v>12.083315000000001</v>
      </c>
      <c r="D37" s="85">
        <v>11.180139</v>
      </c>
      <c r="E37" s="85">
        <v>32.314666000000003</v>
      </c>
      <c r="F37" s="85">
        <v>34.801192</v>
      </c>
      <c r="G37" s="86">
        <f t="shared" si="0"/>
        <v>-7.1449449202774389</v>
      </c>
    </row>
    <row r="38" spans="1:7" s="9" customFormat="1" ht="12" x14ac:dyDescent="0.2">
      <c r="A38" s="45" t="s">
        <v>38</v>
      </c>
      <c r="B38" s="85">
        <v>39.988706999999998</v>
      </c>
      <c r="C38" s="85">
        <v>45.784036999999998</v>
      </c>
      <c r="D38" s="85">
        <v>50.934817000000002</v>
      </c>
      <c r="E38" s="85">
        <v>136.707561</v>
      </c>
      <c r="F38" s="85">
        <v>169.399058</v>
      </c>
      <c r="G38" s="86">
        <f t="shared" si="0"/>
        <v>-19.29851168357736</v>
      </c>
    </row>
    <row r="39" spans="1:7" s="9" customFormat="1" ht="12" x14ac:dyDescent="0.2">
      <c r="A39" s="45" t="s">
        <v>39</v>
      </c>
      <c r="B39" s="85">
        <v>42.625436000000001</v>
      </c>
      <c r="C39" s="85">
        <v>41.957211999999998</v>
      </c>
      <c r="D39" s="85">
        <v>46.233964999999998</v>
      </c>
      <c r="E39" s="85">
        <v>130.81661299999999</v>
      </c>
      <c r="F39" s="85">
        <v>112.190483</v>
      </c>
      <c r="G39" s="86">
        <f t="shared" si="0"/>
        <v>16.602237107758938</v>
      </c>
    </row>
    <row r="40" spans="1:7" s="9" customFormat="1" ht="12" x14ac:dyDescent="0.2">
      <c r="A40" s="45" t="s">
        <v>40</v>
      </c>
      <c r="B40" s="85">
        <v>110.62555500000001</v>
      </c>
      <c r="C40" s="85">
        <v>64.073804999999993</v>
      </c>
      <c r="D40" s="85">
        <v>129.64679899999999</v>
      </c>
      <c r="E40" s="85">
        <v>304.346159</v>
      </c>
      <c r="F40" s="85">
        <v>235.194355</v>
      </c>
      <c r="G40" s="86">
        <f t="shared" si="0"/>
        <v>29.401982883475227</v>
      </c>
    </row>
    <row r="41" spans="1:7" s="9" customFormat="1" ht="12" x14ac:dyDescent="0.2">
      <c r="A41" s="45" t="s">
        <v>115</v>
      </c>
      <c r="B41" s="85">
        <v>211.09858</v>
      </c>
      <c r="C41" s="85">
        <v>199.52348000000001</v>
      </c>
      <c r="D41" s="85">
        <v>225.74452700000001</v>
      </c>
      <c r="E41" s="85">
        <v>636.36658699999998</v>
      </c>
      <c r="F41" s="85">
        <v>558.29609600000003</v>
      </c>
      <c r="G41" s="86">
        <f t="shared" si="0"/>
        <v>13.983707133069387</v>
      </c>
    </row>
    <row r="42" spans="1:7" s="9" customFormat="1" ht="12" x14ac:dyDescent="0.2">
      <c r="A42" s="45" t="s">
        <v>116</v>
      </c>
      <c r="B42" s="85">
        <v>13.951104000000001</v>
      </c>
      <c r="C42" s="85">
        <v>13.895845</v>
      </c>
      <c r="D42" s="85">
        <v>16.756250000000001</v>
      </c>
      <c r="E42" s="85">
        <v>44.603198999999996</v>
      </c>
      <c r="F42" s="85">
        <v>48.771559000000003</v>
      </c>
      <c r="G42" s="86">
        <f t="shared" si="0"/>
        <v>-8.5467023926793217</v>
      </c>
    </row>
    <row r="43" spans="1:7" s="9" customFormat="1" ht="12" x14ac:dyDescent="0.2">
      <c r="A43" s="45" t="s">
        <v>117</v>
      </c>
      <c r="B43" s="85">
        <v>50.901007</v>
      </c>
      <c r="C43" s="85">
        <v>55.049033000000001</v>
      </c>
      <c r="D43" s="85">
        <v>67.619156000000004</v>
      </c>
      <c r="E43" s="85">
        <v>173.56919600000001</v>
      </c>
      <c r="F43" s="85">
        <v>135.229737</v>
      </c>
      <c r="G43" s="86">
        <f t="shared" si="0"/>
        <v>28.351352188165549</v>
      </c>
    </row>
    <row r="44" spans="1:7" s="9" customFormat="1" ht="12" x14ac:dyDescent="0.2">
      <c r="A44" s="45" t="s">
        <v>114</v>
      </c>
      <c r="B44" s="85">
        <v>29.814563</v>
      </c>
      <c r="C44" s="85">
        <v>21.189145</v>
      </c>
      <c r="D44" s="85">
        <v>23.628240999999999</v>
      </c>
      <c r="E44" s="85">
        <v>74.631949000000006</v>
      </c>
      <c r="F44" s="85">
        <v>62.395733999999997</v>
      </c>
      <c r="G44" s="86">
        <f t="shared" si="0"/>
        <v>19.610659600542562</v>
      </c>
    </row>
    <row r="45" spans="1:7" s="9" customFormat="1" ht="12" x14ac:dyDescent="0.2">
      <c r="A45" s="45" t="s">
        <v>41</v>
      </c>
      <c r="B45" s="85">
        <v>39.827809000000002</v>
      </c>
      <c r="C45" s="85">
        <v>33.796823000000003</v>
      </c>
      <c r="D45" s="85">
        <v>42.496645000000001</v>
      </c>
      <c r="E45" s="85">
        <v>116.12127700000001</v>
      </c>
      <c r="F45" s="85">
        <v>113.390851</v>
      </c>
      <c r="G45" s="86">
        <f t="shared" si="0"/>
        <v>2.4079773420167925</v>
      </c>
    </row>
    <row r="46" spans="1:7" s="9" customFormat="1" ht="12" x14ac:dyDescent="0.2">
      <c r="A46" s="45" t="s">
        <v>131</v>
      </c>
      <c r="B46" s="85">
        <v>6.5293400000000004</v>
      </c>
      <c r="C46" s="85">
        <v>8.7860250000000004</v>
      </c>
      <c r="D46" s="85">
        <v>11.029099</v>
      </c>
      <c r="E46" s="85">
        <v>26.344463999999999</v>
      </c>
      <c r="F46" s="85">
        <v>16.146823999999999</v>
      </c>
      <c r="G46" s="86">
        <f t="shared" si="0"/>
        <v>63.155701703319494</v>
      </c>
    </row>
    <row r="47" spans="1:7" s="9" customFormat="1" ht="24" x14ac:dyDescent="0.2">
      <c r="A47" s="68" t="s">
        <v>132</v>
      </c>
      <c r="B47" s="85">
        <v>20.589724</v>
      </c>
      <c r="C47" s="85">
        <v>14.51966</v>
      </c>
      <c r="D47" s="85">
        <v>24.348202000000001</v>
      </c>
      <c r="E47" s="85">
        <v>59.457585999999999</v>
      </c>
      <c r="F47" s="85">
        <v>63.547767999999998</v>
      </c>
      <c r="G47" s="86">
        <f t="shared" si="0"/>
        <v>-6.4363897092341489</v>
      </c>
    </row>
    <row r="48" spans="1:7" s="9" customFormat="1" ht="12" x14ac:dyDescent="0.2">
      <c r="A48" s="46"/>
    </row>
    <row r="49" spans="1:7" s="9" customFormat="1" ht="12" customHeight="1" x14ac:dyDescent="0.2">
      <c r="A49" s="71" t="s">
        <v>159</v>
      </c>
      <c r="B49" s="85">
        <v>70.296951000000007</v>
      </c>
      <c r="C49" s="85">
        <v>72.429678999999993</v>
      </c>
      <c r="D49" s="85">
        <v>73.390176999999994</v>
      </c>
      <c r="E49" s="85">
        <v>216.11680699999999</v>
      </c>
      <c r="F49" s="85">
        <v>202.66638499999999</v>
      </c>
      <c r="G49" s="86">
        <f>IF(AND(F49&gt;0,E49&gt;0),(E49/F49%)-100,"x  ")</f>
        <v>6.6367306053246153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7">
        <v>1649.5537300000001</v>
      </c>
      <c r="C51" s="88">
        <v>1590.267754</v>
      </c>
      <c r="D51" s="88">
        <v>1866.664209</v>
      </c>
      <c r="E51" s="88">
        <v>5106.4856929999996</v>
      </c>
      <c r="F51" s="88">
        <v>4918.9352840000001</v>
      </c>
      <c r="G51" s="89">
        <f>IF(AND(F51&gt;0,E51&gt;0),(E51/F51%)-100,"x  ")</f>
        <v>3.8128253000207621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176</v>
      </c>
      <c r="B54" s="70"/>
      <c r="C54" s="70"/>
      <c r="D54" s="70"/>
      <c r="E54" s="70"/>
      <c r="F54" s="70"/>
      <c r="G54" s="70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1/15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view="pageLayout" zoomScaleNormal="100" workbookViewId="0"/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7" t="s">
        <v>155</v>
      </c>
      <c r="B2" s="128"/>
      <c r="C2" s="128"/>
      <c r="D2" s="128"/>
      <c r="E2" s="128"/>
      <c r="F2" s="128"/>
      <c r="G2" s="128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30" t="s">
        <v>156</v>
      </c>
      <c r="B4" s="90" t="s">
        <v>91</v>
      </c>
      <c r="C4" s="90" t="s">
        <v>92</v>
      </c>
      <c r="D4" s="90" t="s">
        <v>93</v>
      </c>
      <c r="E4" s="131" t="s">
        <v>163</v>
      </c>
      <c r="F4" s="131"/>
      <c r="G4" s="132"/>
    </row>
    <row r="5" spans="1:7" ht="24" customHeight="1" x14ac:dyDescent="0.2">
      <c r="A5" s="130"/>
      <c r="B5" s="129" t="s">
        <v>166</v>
      </c>
      <c r="C5" s="129"/>
      <c r="D5" s="129"/>
      <c r="E5" s="81" t="s">
        <v>166</v>
      </c>
      <c r="F5" s="81" t="s">
        <v>167</v>
      </c>
      <c r="G5" s="133" t="s">
        <v>150</v>
      </c>
    </row>
    <row r="6" spans="1:7" ht="17.25" customHeight="1" x14ac:dyDescent="0.2">
      <c r="A6" s="130"/>
      <c r="B6" s="129" t="s">
        <v>106</v>
      </c>
      <c r="C6" s="129"/>
      <c r="D6" s="129"/>
      <c r="E6" s="129"/>
      <c r="F6" s="129"/>
      <c r="G6" s="134"/>
    </row>
    <row r="7" spans="1:7" x14ac:dyDescent="0.2">
      <c r="A7" s="72"/>
    </row>
    <row r="8" spans="1:7" ht="12.75" customHeight="1" x14ac:dyDescent="0.2">
      <c r="A8" s="57" t="s">
        <v>43</v>
      </c>
      <c r="B8" s="85">
        <v>1044.8019179999999</v>
      </c>
      <c r="C8" s="85">
        <v>1063.9768899999999</v>
      </c>
      <c r="D8" s="85">
        <v>1247.9166580000001</v>
      </c>
      <c r="E8" s="85">
        <v>3356.6954660000001</v>
      </c>
      <c r="F8" s="85">
        <v>3498.4301070000001</v>
      </c>
      <c r="G8" s="86">
        <f>IF(AND(F8&gt;0,E8&gt;0),(E8/F8%)-100,"x  ")</f>
        <v>-4.051378380159818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5">
        <v>898.67258800000002</v>
      </c>
      <c r="C10" s="85">
        <v>930.321505</v>
      </c>
      <c r="D10" s="85">
        <v>1071.5344090000001</v>
      </c>
      <c r="E10" s="85">
        <v>2900.5285020000001</v>
      </c>
      <c r="F10" s="85">
        <v>3022.2965640000002</v>
      </c>
      <c r="G10" s="86">
        <f>IF(AND(F10&gt;0,E10&gt;0),(E10/F10%)-100,"x  ")</f>
        <v>-4.0289911800991689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100">
        <f>SUM(B14:B31)</f>
        <v>389.30675600000006</v>
      </c>
      <c r="C12" s="100">
        <f>SUM(C14:C31)</f>
        <v>455.46848399999988</v>
      </c>
      <c r="D12" s="100">
        <f>SUM(D14:D31)</f>
        <v>480.41779799999995</v>
      </c>
      <c r="E12" s="100">
        <f>SUM(E14:E31)</f>
        <v>1325.1930380000001</v>
      </c>
      <c r="F12" s="100">
        <f>SUM(F14:F31)</f>
        <v>1290.6617679999997</v>
      </c>
      <c r="G12" s="101">
        <f>IF(AND(F12&gt;0,E12&gt;0),(E12/F12%)-100,"x  ")</f>
        <v>2.675470123633545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5">
        <v>55.948934000000001</v>
      </c>
      <c r="C14" s="85">
        <v>64.639049</v>
      </c>
      <c r="D14" s="85">
        <v>66.015494000000004</v>
      </c>
      <c r="E14" s="85">
        <v>186.603477</v>
      </c>
      <c r="F14" s="85">
        <v>188.14741900000001</v>
      </c>
      <c r="G14" s="86">
        <f t="shared" ref="G14:G32" si="0">IF(AND(F14&gt;0,E14&gt;0),(E14/F14%)-100,"x  ")</f>
        <v>-0.82060227464508273</v>
      </c>
    </row>
    <row r="15" spans="1:7" ht="12.75" customHeight="1" x14ac:dyDescent="0.2">
      <c r="A15" s="53" t="s">
        <v>45</v>
      </c>
      <c r="B15" s="85">
        <v>49.214404000000002</v>
      </c>
      <c r="C15" s="85">
        <v>64.680501000000007</v>
      </c>
      <c r="D15" s="85">
        <v>58.335720999999999</v>
      </c>
      <c r="E15" s="85">
        <v>172.230626</v>
      </c>
      <c r="F15" s="85">
        <v>156.39955900000001</v>
      </c>
      <c r="G15" s="86">
        <f t="shared" si="0"/>
        <v>10.122194142503929</v>
      </c>
    </row>
    <row r="16" spans="1:7" ht="12.75" customHeight="1" x14ac:dyDescent="0.2">
      <c r="A16" s="53" t="s">
        <v>46</v>
      </c>
      <c r="B16" s="85">
        <v>2.778162</v>
      </c>
      <c r="C16" s="85">
        <v>2.8566940000000001</v>
      </c>
      <c r="D16" s="85">
        <v>3.5212050000000001</v>
      </c>
      <c r="E16" s="85">
        <v>9.1560609999999993</v>
      </c>
      <c r="F16" s="85">
        <v>8.7397369999999999</v>
      </c>
      <c r="G16" s="86">
        <f t="shared" si="0"/>
        <v>4.7635758375795376</v>
      </c>
    </row>
    <row r="17" spans="1:7" ht="12.75" customHeight="1" x14ac:dyDescent="0.2">
      <c r="A17" s="53" t="s">
        <v>47</v>
      </c>
      <c r="B17" s="85">
        <v>72.960883999999993</v>
      </c>
      <c r="C17" s="85">
        <v>94.386347999999998</v>
      </c>
      <c r="D17" s="85">
        <v>98.542821000000004</v>
      </c>
      <c r="E17" s="85">
        <v>265.89005300000002</v>
      </c>
      <c r="F17" s="85">
        <v>261.22010999999998</v>
      </c>
      <c r="G17" s="86">
        <f t="shared" si="0"/>
        <v>1.7877425287050244</v>
      </c>
    </row>
    <row r="18" spans="1:7" ht="12.75" customHeight="1" x14ac:dyDescent="0.2">
      <c r="A18" s="53" t="s">
        <v>48</v>
      </c>
      <c r="B18" s="85">
        <v>48.751657000000002</v>
      </c>
      <c r="C18" s="85">
        <v>55.143340000000002</v>
      </c>
      <c r="D18" s="85">
        <v>67.163613999999995</v>
      </c>
      <c r="E18" s="85">
        <v>171.05861100000001</v>
      </c>
      <c r="F18" s="85">
        <v>171.35398499999999</v>
      </c>
      <c r="G18" s="86">
        <f t="shared" si="0"/>
        <v>-0.17237649885993278</v>
      </c>
    </row>
    <row r="19" spans="1:7" ht="12.75" customHeight="1" x14ac:dyDescent="0.2">
      <c r="A19" s="53" t="s">
        <v>49</v>
      </c>
      <c r="B19" s="85">
        <v>5.9519000000000002</v>
      </c>
      <c r="C19" s="85">
        <v>10.06278</v>
      </c>
      <c r="D19" s="85">
        <v>10.153648</v>
      </c>
      <c r="E19" s="85">
        <v>26.168327999999999</v>
      </c>
      <c r="F19" s="85">
        <v>16.094217</v>
      </c>
      <c r="G19" s="86">
        <f t="shared" si="0"/>
        <v>62.594601526747141</v>
      </c>
    </row>
    <row r="20" spans="1:7" ht="12.75" customHeight="1" x14ac:dyDescent="0.2">
      <c r="A20" s="53" t="s">
        <v>50</v>
      </c>
      <c r="B20" s="85">
        <v>9.7803819999999995</v>
      </c>
      <c r="C20" s="85">
        <v>15.716035</v>
      </c>
      <c r="D20" s="85">
        <v>14.600247</v>
      </c>
      <c r="E20" s="85">
        <v>40.096663999999997</v>
      </c>
      <c r="F20" s="85">
        <v>33.396875000000001</v>
      </c>
      <c r="G20" s="86">
        <f t="shared" si="0"/>
        <v>20.061125479554576</v>
      </c>
    </row>
    <row r="21" spans="1:7" ht="12.75" customHeight="1" x14ac:dyDescent="0.2">
      <c r="A21" s="53" t="s">
        <v>51</v>
      </c>
      <c r="B21" s="85">
        <v>3.088422</v>
      </c>
      <c r="C21" s="85">
        <v>1.896674</v>
      </c>
      <c r="D21" s="85">
        <v>2.770308</v>
      </c>
      <c r="E21" s="85">
        <v>7.7554040000000004</v>
      </c>
      <c r="F21" s="85">
        <v>8.8277920000000005</v>
      </c>
      <c r="G21" s="86">
        <f t="shared" si="0"/>
        <v>-12.147862115464434</v>
      </c>
    </row>
    <row r="22" spans="1:7" ht="12.75" customHeight="1" x14ac:dyDescent="0.2">
      <c r="A22" s="53" t="s">
        <v>52</v>
      </c>
      <c r="B22" s="85">
        <v>27.968675999999999</v>
      </c>
      <c r="C22" s="85">
        <v>27.219493</v>
      </c>
      <c r="D22" s="85">
        <v>35.946565999999997</v>
      </c>
      <c r="E22" s="85">
        <v>91.134735000000006</v>
      </c>
      <c r="F22" s="85">
        <v>95.767026000000001</v>
      </c>
      <c r="G22" s="86">
        <f t="shared" si="0"/>
        <v>-4.8370417183050023</v>
      </c>
    </row>
    <row r="23" spans="1:7" ht="12.75" customHeight="1" x14ac:dyDescent="0.2">
      <c r="A23" s="53" t="s">
        <v>53</v>
      </c>
      <c r="B23" s="85">
        <v>52.566477999999996</v>
      </c>
      <c r="C23" s="85">
        <v>58.459074000000001</v>
      </c>
      <c r="D23" s="85">
        <v>58.703769000000001</v>
      </c>
      <c r="E23" s="85">
        <v>169.729321</v>
      </c>
      <c r="F23" s="85">
        <v>181.647659</v>
      </c>
      <c r="G23" s="86">
        <f t="shared" si="0"/>
        <v>-6.5612395258008718</v>
      </c>
    </row>
    <row r="24" spans="1:7" ht="12.75" customHeight="1" x14ac:dyDescent="0.2">
      <c r="A24" s="53" t="s">
        <v>54</v>
      </c>
      <c r="B24" s="85">
        <v>29.12443</v>
      </c>
      <c r="C24" s="85">
        <v>28.555702</v>
      </c>
      <c r="D24" s="85">
        <v>26.389365999999999</v>
      </c>
      <c r="E24" s="85">
        <v>84.069497999999996</v>
      </c>
      <c r="F24" s="85">
        <v>81.934406999999993</v>
      </c>
      <c r="G24" s="86">
        <f t="shared" si="0"/>
        <v>2.6058539729225032</v>
      </c>
    </row>
    <row r="25" spans="1:7" ht="12.75" customHeight="1" x14ac:dyDescent="0.2">
      <c r="A25" s="53" t="s">
        <v>64</v>
      </c>
      <c r="B25" s="85">
        <v>3.2928130000000002</v>
      </c>
      <c r="C25" s="85">
        <v>3.1632579999999999</v>
      </c>
      <c r="D25" s="85">
        <v>4.2481619999999998</v>
      </c>
      <c r="E25" s="85">
        <v>10.704233</v>
      </c>
      <c r="F25" s="85">
        <v>8.0408190000000008</v>
      </c>
      <c r="G25" s="86">
        <f t="shared" si="0"/>
        <v>33.123665636547713</v>
      </c>
    </row>
    <row r="26" spans="1:7" ht="12.75" customHeight="1" x14ac:dyDescent="0.2">
      <c r="A26" s="53" t="s">
        <v>65</v>
      </c>
      <c r="B26" s="85">
        <v>2.9219270000000002</v>
      </c>
      <c r="C26" s="85">
        <v>0.45715600000000001</v>
      </c>
      <c r="D26" s="85">
        <v>1.928186</v>
      </c>
      <c r="E26" s="85">
        <v>5.3072689999999998</v>
      </c>
      <c r="F26" s="85">
        <v>2.7537189999999998</v>
      </c>
      <c r="G26" s="86">
        <f t="shared" si="0"/>
        <v>92.730957661257378</v>
      </c>
    </row>
    <row r="27" spans="1:7" ht="12.75" customHeight="1" x14ac:dyDescent="0.2">
      <c r="A27" s="53" t="s">
        <v>66</v>
      </c>
      <c r="B27" s="85">
        <v>15.109232</v>
      </c>
      <c r="C27" s="85">
        <v>17.843416999999999</v>
      </c>
      <c r="D27" s="85">
        <v>18.558903999999998</v>
      </c>
      <c r="E27" s="85">
        <v>51.511552999999999</v>
      </c>
      <c r="F27" s="85">
        <v>42.279986999999998</v>
      </c>
      <c r="G27" s="86">
        <f t="shared" si="0"/>
        <v>21.83436338331893</v>
      </c>
    </row>
    <row r="28" spans="1:7" ht="12.75" customHeight="1" x14ac:dyDescent="0.2">
      <c r="A28" s="53" t="s">
        <v>57</v>
      </c>
      <c r="B28" s="85">
        <v>1.2248790000000001</v>
      </c>
      <c r="C28" s="85">
        <v>2.079958</v>
      </c>
      <c r="D28" s="85">
        <v>2.288278</v>
      </c>
      <c r="E28" s="85">
        <v>5.5931150000000001</v>
      </c>
      <c r="F28" s="85">
        <v>5.0811719999999996</v>
      </c>
      <c r="G28" s="86">
        <f t="shared" si="0"/>
        <v>10.075293652724227</v>
      </c>
    </row>
    <row r="29" spans="1:7" ht="12.75" customHeight="1" x14ac:dyDescent="0.2">
      <c r="A29" s="53" t="s">
        <v>58</v>
      </c>
      <c r="B29" s="85">
        <v>8.4859290000000005</v>
      </c>
      <c r="C29" s="85">
        <v>8.1728539999999992</v>
      </c>
      <c r="D29" s="85">
        <v>11.018371999999999</v>
      </c>
      <c r="E29" s="85">
        <v>27.677154999999999</v>
      </c>
      <c r="F29" s="85">
        <v>28.540955</v>
      </c>
      <c r="G29" s="86">
        <f t="shared" si="0"/>
        <v>-3.0265280191219972</v>
      </c>
    </row>
    <row r="30" spans="1:7" ht="12.75" customHeight="1" x14ac:dyDescent="0.2">
      <c r="A30" s="53" t="s">
        <v>55</v>
      </c>
      <c r="B30" s="85">
        <v>5.219E-2</v>
      </c>
      <c r="C30" s="85">
        <v>3.6924999999999999E-2</v>
      </c>
      <c r="D30" s="85">
        <v>2.7605999999999999E-2</v>
      </c>
      <c r="E30" s="85">
        <v>0.11672100000000001</v>
      </c>
      <c r="F30" s="85">
        <v>0.250336</v>
      </c>
      <c r="G30" s="86">
        <f t="shared" si="0"/>
        <v>-53.374264987856321</v>
      </c>
    </row>
    <row r="31" spans="1:7" ht="12.75" customHeight="1" x14ac:dyDescent="0.2">
      <c r="A31" s="53" t="s">
        <v>56</v>
      </c>
      <c r="B31" s="85">
        <v>8.5457000000000005E-2</v>
      </c>
      <c r="C31" s="85">
        <v>9.9225999999999995E-2</v>
      </c>
      <c r="D31" s="85">
        <v>0.20553099999999999</v>
      </c>
      <c r="E31" s="85">
        <v>0.39021400000000001</v>
      </c>
      <c r="F31" s="85">
        <v>0.18599399999999999</v>
      </c>
      <c r="G31" s="86">
        <f t="shared" si="0"/>
        <v>109.7992408357259</v>
      </c>
    </row>
    <row r="32" spans="1:7" ht="12.75" customHeight="1" x14ac:dyDescent="0.2">
      <c r="A32" s="54" t="s">
        <v>59</v>
      </c>
      <c r="B32" s="100">
        <f>B10-B12</f>
        <v>509.36583199999995</v>
      </c>
      <c r="C32" s="100">
        <f>C10-C12</f>
        <v>474.85302100000013</v>
      </c>
      <c r="D32" s="100">
        <f>D10-D12</f>
        <v>591.11661100000015</v>
      </c>
      <c r="E32" s="100">
        <f>E10-E12</f>
        <v>1575.335464</v>
      </c>
      <c r="F32" s="100">
        <f>F10-F12</f>
        <v>1731.6347960000005</v>
      </c>
      <c r="G32" s="101">
        <f t="shared" si="0"/>
        <v>-9.0261140721499089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5">
        <v>61.060780999999999</v>
      </c>
      <c r="C34" s="85">
        <v>58.991849000000002</v>
      </c>
      <c r="D34" s="85">
        <v>110.05975100000001</v>
      </c>
      <c r="E34" s="85">
        <v>230.112381</v>
      </c>
      <c r="F34" s="85">
        <v>225.77918299999999</v>
      </c>
      <c r="G34" s="86">
        <f t="shared" ref="G34:G43" si="1">IF(AND(F34&gt;0,E34&gt;0),(E34/F34%)-100,"x  ")</f>
        <v>1.9192194525745947</v>
      </c>
    </row>
    <row r="35" spans="1:7" ht="12.75" customHeight="1" x14ac:dyDescent="0.2">
      <c r="A35" s="53" t="s">
        <v>61</v>
      </c>
      <c r="B35" s="85">
        <v>187.05669399999999</v>
      </c>
      <c r="C35" s="85">
        <v>191.33902699999999</v>
      </c>
      <c r="D35" s="85">
        <v>204.190483</v>
      </c>
      <c r="E35" s="85">
        <v>582.58620399999995</v>
      </c>
      <c r="F35" s="85">
        <v>756.44505400000003</v>
      </c>
      <c r="G35" s="86">
        <f t="shared" si="1"/>
        <v>-22.983671990536948</v>
      </c>
    </row>
    <row r="36" spans="1:7" ht="12.75" customHeight="1" x14ac:dyDescent="0.2">
      <c r="A36" s="53" t="s">
        <v>62</v>
      </c>
      <c r="B36" s="85">
        <v>78.341166999999999</v>
      </c>
      <c r="C36" s="85">
        <v>76.652502999999996</v>
      </c>
      <c r="D36" s="85">
        <v>83.792609999999996</v>
      </c>
      <c r="E36" s="85">
        <v>238.78628</v>
      </c>
      <c r="F36" s="85">
        <v>225.49288300000001</v>
      </c>
      <c r="G36" s="86">
        <f t="shared" si="1"/>
        <v>5.8952623351753459</v>
      </c>
    </row>
    <row r="37" spans="1:7" ht="12.75" customHeight="1" x14ac:dyDescent="0.2">
      <c r="A37" s="53" t="s">
        <v>63</v>
      </c>
      <c r="B37" s="85">
        <v>121.958305</v>
      </c>
      <c r="C37" s="85">
        <v>86.728701000000001</v>
      </c>
      <c r="D37" s="85">
        <v>121.969425</v>
      </c>
      <c r="E37" s="85">
        <v>330.656431</v>
      </c>
      <c r="F37" s="85">
        <v>351.436398</v>
      </c>
      <c r="G37" s="86">
        <f t="shared" si="1"/>
        <v>-5.9128670559615841</v>
      </c>
    </row>
    <row r="38" spans="1:7" ht="12.75" customHeight="1" x14ac:dyDescent="0.2">
      <c r="A38" s="53" t="s">
        <v>67</v>
      </c>
      <c r="B38" s="85">
        <v>22.761893000000001</v>
      </c>
      <c r="C38" s="85">
        <v>25.493248000000001</v>
      </c>
      <c r="D38" s="85">
        <v>26.931771999999999</v>
      </c>
      <c r="E38" s="85">
        <v>75.186913000000004</v>
      </c>
      <c r="F38" s="85">
        <v>64.473087000000007</v>
      </c>
      <c r="G38" s="86">
        <f t="shared" si="1"/>
        <v>16.617516701193466</v>
      </c>
    </row>
    <row r="39" spans="1:7" ht="12.75" customHeight="1" x14ac:dyDescent="0.2">
      <c r="A39" s="53" t="s">
        <v>149</v>
      </c>
      <c r="B39" s="85">
        <v>0.53451899999999997</v>
      </c>
      <c r="C39" s="85">
        <v>0.63012800000000002</v>
      </c>
      <c r="D39" s="85">
        <v>0.47210099999999999</v>
      </c>
      <c r="E39" s="85">
        <v>1.6367480000000001</v>
      </c>
      <c r="F39" s="85">
        <v>1.0182629999999999</v>
      </c>
      <c r="G39" s="86">
        <f t="shared" si="1"/>
        <v>60.739219631863307</v>
      </c>
    </row>
    <row r="40" spans="1:7" ht="12.75" customHeight="1" x14ac:dyDescent="0.2">
      <c r="A40" s="53" t="s">
        <v>68</v>
      </c>
      <c r="B40" s="85">
        <v>28.324778999999999</v>
      </c>
      <c r="C40" s="85">
        <v>24.550179</v>
      </c>
      <c r="D40" s="85">
        <v>31.987904</v>
      </c>
      <c r="E40" s="85">
        <v>84.862862000000007</v>
      </c>
      <c r="F40" s="85">
        <v>78.877311000000006</v>
      </c>
      <c r="G40" s="86">
        <f t="shared" si="1"/>
        <v>7.5884318622372859</v>
      </c>
    </row>
    <row r="41" spans="1:7" ht="12.75" customHeight="1" x14ac:dyDescent="0.2">
      <c r="A41" s="53" t="s">
        <v>69</v>
      </c>
      <c r="B41" s="85">
        <v>7.6725709999999996</v>
      </c>
      <c r="C41" s="85">
        <v>9.3359000000000005</v>
      </c>
      <c r="D41" s="85">
        <v>10.466282</v>
      </c>
      <c r="E41" s="85">
        <v>27.474753</v>
      </c>
      <c r="F41" s="85">
        <v>23.749748</v>
      </c>
      <c r="G41" s="86">
        <f t="shared" si="1"/>
        <v>15.684397998665077</v>
      </c>
    </row>
    <row r="42" spans="1:7" ht="12.75" customHeight="1" x14ac:dyDescent="0.2">
      <c r="A42" s="53" t="s">
        <v>70</v>
      </c>
      <c r="B42" s="85">
        <v>1.6551229999999999</v>
      </c>
      <c r="C42" s="85">
        <v>1.131486</v>
      </c>
      <c r="D42" s="85">
        <v>1.246283</v>
      </c>
      <c r="E42" s="85">
        <v>4.0328920000000004</v>
      </c>
      <c r="F42" s="85">
        <v>4.3628689999999999</v>
      </c>
      <c r="G42" s="86">
        <f t="shared" si="1"/>
        <v>-7.5633029550050566</v>
      </c>
    </row>
    <row r="43" spans="1:7" ht="12.75" customHeight="1" x14ac:dyDescent="0.2">
      <c r="A43" s="56" t="s">
        <v>71</v>
      </c>
      <c r="B43" s="85">
        <f>B8-B10</f>
        <v>146.12932999999987</v>
      </c>
      <c r="C43" s="85">
        <f>C8-C10</f>
        <v>133.65538499999991</v>
      </c>
      <c r="D43" s="85">
        <f>D8-D10</f>
        <v>176.382249</v>
      </c>
      <c r="E43" s="85">
        <f>E8-E10</f>
        <v>456.16696400000001</v>
      </c>
      <c r="F43" s="85">
        <f>F8-F10</f>
        <v>476.13354299999992</v>
      </c>
      <c r="G43" s="86">
        <f t="shared" si="1"/>
        <v>-4.1934829615648255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5">
        <v>85.033798000000004</v>
      </c>
      <c r="C45" s="85">
        <v>65.996649000000005</v>
      </c>
      <c r="D45" s="85">
        <v>94.967230000000001</v>
      </c>
      <c r="E45" s="85">
        <v>245.99767700000001</v>
      </c>
      <c r="F45" s="85">
        <v>306.20043299999998</v>
      </c>
      <c r="G45" s="86">
        <f>IF(AND(F45&gt;0,E45&gt;0),(E45/F45%)-100,"x  ")</f>
        <v>-19.661224972859515</v>
      </c>
    </row>
    <row r="46" spans="1:7" ht="12.75" customHeight="1" x14ac:dyDescent="0.2">
      <c r="A46" s="54" t="s">
        <v>73</v>
      </c>
      <c r="B46" s="85">
        <v>12.188993</v>
      </c>
      <c r="C46" s="85">
        <v>19.310796</v>
      </c>
      <c r="D46" s="85">
        <v>18.366765000000001</v>
      </c>
      <c r="E46" s="85">
        <v>49.866554000000001</v>
      </c>
      <c r="F46" s="85">
        <v>67.010390000000001</v>
      </c>
      <c r="G46" s="86">
        <f>IF(AND(F46&gt;0,E46&gt;0),(E46/F46%)-100,"x  ")</f>
        <v>-25.583847519765214</v>
      </c>
    </row>
    <row r="47" spans="1:7" ht="12.75" customHeight="1" x14ac:dyDescent="0.2">
      <c r="A47" s="54" t="s">
        <v>74</v>
      </c>
      <c r="B47" s="85">
        <v>31.236764999999998</v>
      </c>
      <c r="C47" s="85">
        <v>32.844949999999997</v>
      </c>
      <c r="D47" s="85">
        <v>44.373845000000003</v>
      </c>
      <c r="E47" s="85">
        <v>108.45556000000001</v>
      </c>
      <c r="F47" s="85">
        <v>57.025106000000001</v>
      </c>
      <c r="G47" s="86">
        <f>IF(AND(F47&gt;0,E47&gt;0),(E47/F47%)-100,"x  ")</f>
        <v>90.189142305145396</v>
      </c>
    </row>
    <row r="48" spans="1:7" ht="12.75" customHeight="1" x14ac:dyDescent="0.2">
      <c r="A48" s="54" t="s">
        <v>75</v>
      </c>
      <c r="B48" s="85">
        <v>11.575258</v>
      </c>
      <c r="C48" s="85">
        <v>10.512764000000001</v>
      </c>
      <c r="D48" s="85">
        <v>11.594670000000001</v>
      </c>
      <c r="E48" s="85">
        <v>33.682692000000003</v>
      </c>
      <c r="F48" s="85">
        <v>30.486560000000001</v>
      </c>
      <c r="G48" s="86">
        <f>IF(AND(F48&gt;0,E48&gt;0),(E48/F48%)-100,"x  ")</f>
        <v>10.483741032113826</v>
      </c>
    </row>
    <row r="49" spans="1:7" ht="12.75" customHeight="1" x14ac:dyDescent="0.2">
      <c r="A49" s="55" t="s">
        <v>76</v>
      </c>
      <c r="B49" s="85">
        <v>16.570098999999999</v>
      </c>
      <c r="C49" s="85">
        <v>5.5437180000000001</v>
      </c>
      <c r="D49" s="85">
        <v>7.8506729999999996</v>
      </c>
      <c r="E49" s="85">
        <v>29.964490000000001</v>
      </c>
      <c r="F49" s="85">
        <v>29.081544000000001</v>
      </c>
      <c r="G49" s="86">
        <f>IF(AND(F49&gt;0,E49&gt;0),(E49/F49%)-100,"x  ")</f>
        <v>3.0361042728680303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5">
        <v>0.61923399999999995</v>
      </c>
      <c r="C51" s="85">
        <v>0.41215600000000002</v>
      </c>
      <c r="D51" s="85">
        <v>0.38862099999999999</v>
      </c>
      <c r="E51" s="85">
        <v>1.4200109999999999</v>
      </c>
      <c r="F51" s="85">
        <v>1.580125</v>
      </c>
      <c r="G51" s="86">
        <f>IF(AND(F51&gt;0,E51&gt;0),(E51/F51%)-100,"x  ")</f>
        <v>-10.132995807293725</v>
      </c>
    </row>
    <row r="52" spans="1:7" ht="12.75" customHeight="1" x14ac:dyDescent="0.2">
      <c r="A52" s="56" t="s">
        <v>118</v>
      </c>
      <c r="B52" s="85">
        <v>0.83901300000000001</v>
      </c>
      <c r="C52" s="85">
        <v>0.52975799999999995</v>
      </c>
      <c r="D52" s="85">
        <v>0.58986700000000003</v>
      </c>
      <c r="E52" s="85">
        <v>1.9586380000000001</v>
      </c>
      <c r="F52" s="85">
        <v>2.563307</v>
      </c>
      <c r="G52" s="86">
        <f>IF(AND(F52&gt;0,E52&gt;0),(E52/F52%)-100,"x  ")</f>
        <v>-23.589410086267463</v>
      </c>
    </row>
    <row r="53" spans="1:7" ht="12.75" customHeight="1" x14ac:dyDescent="0.2">
      <c r="A53" s="56" t="s">
        <v>78</v>
      </c>
      <c r="B53" s="85">
        <v>10.974401</v>
      </c>
      <c r="C53" s="85">
        <v>1.3328720000000001</v>
      </c>
      <c r="D53" s="85">
        <v>3.430625</v>
      </c>
      <c r="E53" s="85">
        <v>15.737897999999999</v>
      </c>
      <c r="F53" s="85">
        <v>8.8694019999999991</v>
      </c>
      <c r="G53" s="86">
        <f>IF(AND(F53&gt;0,E53&gt;0),(E53/F53%)-100,"x  ")</f>
        <v>77.440350544489945</v>
      </c>
    </row>
    <row r="54" spans="1:7" ht="12.75" customHeight="1" x14ac:dyDescent="0.2">
      <c r="A54" s="57" t="s">
        <v>79</v>
      </c>
      <c r="B54" s="85">
        <v>137.98262600000001</v>
      </c>
      <c r="C54" s="85">
        <v>115.28710700000001</v>
      </c>
      <c r="D54" s="85">
        <v>181.878434</v>
      </c>
      <c r="E54" s="85">
        <v>435.148167</v>
      </c>
      <c r="F54" s="85">
        <v>417.31089200000002</v>
      </c>
      <c r="G54" s="86">
        <f>IF(AND(F54&gt;0,E54&gt;0),(E54/F54%)-100,"x  ")</f>
        <v>4.2743372727496194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5">
        <v>112.93156</v>
      </c>
      <c r="C56" s="85">
        <v>90.898374000000004</v>
      </c>
      <c r="D56" s="85">
        <v>141.168914</v>
      </c>
      <c r="E56" s="85">
        <v>344.99884800000001</v>
      </c>
      <c r="F56" s="85">
        <v>329.93922099999997</v>
      </c>
      <c r="G56" s="86">
        <f>IF(AND(F56&gt;0,E56&gt;0),(E56/F56%)-100,"x  ")</f>
        <v>4.5643639923608958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5">
        <v>93.482837000000004</v>
      </c>
      <c r="C58" s="85">
        <v>69.57987</v>
      </c>
      <c r="D58" s="85">
        <v>111.879115</v>
      </c>
      <c r="E58" s="85">
        <v>274.941822</v>
      </c>
      <c r="F58" s="85">
        <v>271.49827399999998</v>
      </c>
      <c r="G58" s="86">
        <f>IF(AND(F58&gt;0,E58&gt;0),(E58/F58%)-100,"x  ")</f>
        <v>1.268349868036367</v>
      </c>
    </row>
    <row r="59" spans="1:7" ht="12.75" customHeight="1" x14ac:dyDescent="0.2">
      <c r="A59" s="51" t="s">
        <v>82</v>
      </c>
      <c r="B59" s="85">
        <v>5.8427509999999998</v>
      </c>
      <c r="C59" s="85">
        <v>6.2993209999999999</v>
      </c>
      <c r="D59" s="85">
        <v>9.4453619999999994</v>
      </c>
      <c r="E59" s="85">
        <v>21.587433999999998</v>
      </c>
      <c r="F59" s="85">
        <v>17.444555999999999</v>
      </c>
      <c r="G59" s="86">
        <f>IF(AND(F59&gt;0,E59&gt;0),(E59/F59%)-100,"x  ")</f>
        <v>23.748830294104351</v>
      </c>
    </row>
    <row r="60" spans="1:7" ht="12.75" customHeight="1" x14ac:dyDescent="0.2">
      <c r="A60" s="50" t="s">
        <v>119</v>
      </c>
      <c r="B60" s="91">
        <v>22.529343999999998</v>
      </c>
      <c r="C60" s="85">
        <v>21.782036999999999</v>
      </c>
      <c r="D60" s="85">
        <v>38.102898000000003</v>
      </c>
      <c r="E60" s="85">
        <v>82.414278999999993</v>
      </c>
      <c r="F60" s="85">
        <v>83.789180000000002</v>
      </c>
      <c r="G60" s="86">
        <f>IF(AND(F60&gt;0,E60&gt;0),(E60/F60%)-100,"x  ")</f>
        <v>-1.6409051860872808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5">
        <v>8.1079019999999993</v>
      </c>
      <c r="C62" s="85">
        <v>7.4080240000000002</v>
      </c>
      <c r="D62" s="85">
        <v>8.2245570000000008</v>
      </c>
      <c r="E62" s="85">
        <v>23.740483000000001</v>
      </c>
      <c r="F62" s="85">
        <v>29.858032000000001</v>
      </c>
      <c r="G62" s="86">
        <f>IF(AND(F62&gt;0,E62&gt;0),(E62/F62%)-100,"x  ")</f>
        <v>-20.488788410435092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5">
        <v>445.94899299999997</v>
      </c>
      <c r="C64" s="85">
        <v>400.57946900000002</v>
      </c>
      <c r="D64" s="85">
        <v>420.46874400000002</v>
      </c>
      <c r="E64" s="85">
        <v>1266.997206</v>
      </c>
      <c r="F64" s="85">
        <v>960.56480099999999</v>
      </c>
      <c r="G64" s="86">
        <f>IF(AND(F64&gt;0,E64&gt;0),(E64/F64%)-100,"x  ")</f>
        <v>31.901273571651529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5">
        <v>49.258626</v>
      </c>
      <c r="C66" s="85">
        <v>43.523325999999997</v>
      </c>
      <c r="D66" s="85">
        <v>45.135362000000001</v>
      </c>
      <c r="E66" s="85">
        <v>137.917314</v>
      </c>
      <c r="F66" s="85">
        <v>129.14265399999999</v>
      </c>
      <c r="G66" s="86">
        <f t="shared" ref="G66:G71" si="2">IF(AND(F66&gt;0,E66&gt;0),(E66/F66%)-100,"x  ")</f>
        <v>6.7945482985040684</v>
      </c>
    </row>
    <row r="67" spans="1:7" ht="12.75" customHeight="1" x14ac:dyDescent="0.2">
      <c r="A67" s="56" t="s">
        <v>177</v>
      </c>
      <c r="B67" s="85">
        <v>296.88500099999999</v>
      </c>
      <c r="C67" s="85">
        <v>273.42515700000001</v>
      </c>
      <c r="D67" s="85">
        <v>288.86925100000002</v>
      </c>
      <c r="E67" s="85">
        <v>859.17940899999996</v>
      </c>
      <c r="F67" s="85">
        <v>585.97192500000006</v>
      </c>
      <c r="G67" s="86">
        <f t="shared" si="2"/>
        <v>46.624671309977856</v>
      </c>
    </row>
    <row r="68" spans="1:7" ht="12.75" customHeight="1" x14ac:dyDescent="0.2">
      <c r="A68" s="56" t="s">
        <v>86</v>
      </c>
      <c r="B68" s="85">
        <v>29.627227000000001</v>
      </c>
      <c r="C68" s="85">
        <v>22.531779</v>
      </c>
      <c r="D68" s="85">
        <v>25.768260000000001</v>
      </c>
      <c r="E68" s="85">
        <v>77.927266000000003</v>
      </c>
      <c r="F68" s="85">
        <v>79.890748000000002</v>
      </c>
      <c r="G68" s="86">
        <f t="shared" si="2"/>
        <v>-2.4577088701184806</v>
      </c>
    </row>
    <row r="69" spans="1:7" ht="12.75" customHeight="1" x14ac:dyDescent="0.2">
      <c r="A69" s="56" t="s">
        <v>133</v>
      </c>
      <c r="B69" s="85">
        <v>17.338145999999998</v>
      </c>
      <c r="C69" s="85">
        <v>14.1288</v>
      </c>
      <c r="D69" s="85">
        <v>14.983257</v>
      </c>
      <c r="E69" s="85">
        <v>46.450203000000002</v>
      </c>
      <c r="F69" s="85">
        <v>40.890338</v>
      </c>
      <c r="G69" s="86">
        <f t="shared" si="2"/>
        <v>13.597014042779506</v>
      </c>
    </row>
    <row r="70" spans="1:7" ht="12.75" customHeight="1" x14ac:dyDescent="0.2">
      <c r="A70" s="58" t="s">
        <v>134</v>
      </c>
      <c r="B70" s="85">
        <v>3.2387160000000002</v>
      </c>
      <c r="C70" s="85">
        <v>3.484194</v>
      </c>
      <c r="D70" s="85">
        <v>3.5533860000000002</v>
      </c>
      <c r="E70" s="85">
        <v>10.276296</v>
      </c>
      <c r="F70" s="85">
        <v>11.805865000000001</v>
      </c>
      <c r="G70" s="86">
        <f t="shared" si="2"/>
        <v>-12.956009576596031</v>
      </c>
    </row>
    <row r="71" spans="1:7" ht="12.75" customHeight="1" x14ac:dyDescent="0.2">
      <c r="A71" s="59" t="s">
        <v>87</v>
      </c>
      <c r="B71" s="85">
        <v>4.2500939999999998</v>
      </c>
      <c r="C71" s="85">
        <v>4.8805699999999996</v>
      </c>
      <c r="D71" s="85">
        <v>8.5496999999999996</v>
      </c>
      <c r="E71" s="85">
        <v>17.680364000000001</v>
      </c>
      <c r="F71" s="85">
        <v>13.547940000000001</v>
      </c>
      <c r="G71" s="86">
        <f t="shared" si="2"/>
        <v>30.502231335538852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5">
        <v>2.0771090000000001</v>
      </c>
      <c r="C73" s="85">
        <v>3.5193180000000002</v>
      </c>
      <c r="D73" s="85">
        <v>5.7539360000000004</v>
      </c>
      <c r="E73" s="85">
        <v>11.350363</v>
      </c>
      <c r="F73" s="85">
        <v>9.1623859999999997</v>
      </c>
      <c r="G73" s="86">
        <f>IF(AND(F73&gt;0,E73&gt;0),(E73/F73%)-100,"x  ")</f>
        <v>23.87999152185904</v>
      </c>
    </row>
    <row r="74" spans="1:7" ht="24" x14ac:dyDescent="0.2">
      <c r="A74" s="61" t="s">
        <v>103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  <c r="G74" s="86" t="str">
        <f>IF(AND(F74&gt;0,E74&gt;0),(E74/F74%)-100,"x  ")</f>
        <v xml:space="preserve">x  </v>
      </c>
    </row>
    <row r="75" spans="1:7" x14ac:dyDescent="0.2">
      <c r="A75" s="62" t="s">
        <v>42</v>
      </c>
      <c r="B75" s="92">
        <v>1649.5537300000001</v>
      </c>
      <c r="C75" s="88">
        <v>1590.267754</v>
      </c>
      <c r="D75" s="88">
        <v>1866.664209</v>
      </c>
      <c r="E75" s="88">
        <v>5106.4856929999996</v>
      </c>
      <c r="F75" s="88">
        <v>4918.9352840000001</v>
      </c>
      <c r="G75" s="89">
        <f>IF(AND(F75&gt;0,E75&gt;0),(E75/F75%)-100,"x  ")</f>
        <v>3.8128253000207621</v>
      </c>
    </row>
    <row r="77" spans="1:7" x14ac:dyDescent="0.2">
      <c r="A77" s="33" t="s">
        <v>151</v>
      </c>
    </row>
    <row r="78" spans="1:7" x14ac:dyDescent="0.2">
      <c r="A78" s="33" t="s">
        <v>176</v>
      </c>
      <c r="B78" s="82"/>
      <c r="C78" s="82"/>
      <c r="D78" s="82"/>
      <c r="E78" s="82"/>
      <c r="F78" s="82"/>
      <c r="G78" s="82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66 A68:G75 B67:G67">
    <cfRule type="expression" dxfId="2" priority="6">
      <formula>MOD(ROW(),2)=0</formula>
    </cfRule>
  </conditionalFormatting>
  <conditionalFormatting sqref="A25:G25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1/15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4" t="s">
        <v>157</v>
      </c>
      <c r="B2" s="114"/>
      <c r="C2" s="114"/>
      <c r="D2" s="114"/>
      <c r="E2" s="114"/>
      <c r="F2" s="114"/>
      <c r="G2" s="114"/>
    </row>
    <row r="3" spans="1:7" x14ac:dyDescent="0.2">
      <c r="A3" s="79"/>
      <c r="B3" s="114" t="s">
        <v>168</v>
      </c>
      <c r="C3" s="114"/>
      <c r="D3" s="114"/>
      <c r="E3" s="114"/>
      <c r="F3" s="114"/>
      <c r="G3" s="79"/>
    </row>
    <row r="28" spans="1:7" x14ac:dyDescent="0.2">
      <c r="A28" s="114"/>
      <c r="B28" s="114"/>
      <c r="C28" s="114"/>
      <c r="D28" s="114"/>
      <c r="E28" s="114"/>
      <c r="F28" s="114"/>
      <c r="G28" s="114"/>
    </row>
    <row r="29" spans="1:7" x14ac:dyDescent="0.2">
      <c r="A29" s="135" t="s">
        <v>169</v>
      </c>
      <c r="B29" s="135"/>
      <c r="C29" s="135"/>
      <c r="D29" s="135"/>
      <c r="E29" s="135"/>
      <c r="F29" s="135"/>
      <c r="G29" s="135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1/15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6" workbookViewId="0">
      <selection activeCell="B37" sqref="B37:B46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6" t="s">
        <v>88</v>
      </c>
      <c r="B3" s="141" t="s">
        <v>89</v>
      </c>
      <c r="C3" s="14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7"/>
      <c r="B4" s="143" t="s">
        <v>170</v>
      </c>
      <c r="C4" s="14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7"/>
      <c r="B5" s="139"/>
      <c r="C5" s="14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8"/>
      <c r="B6" s="139"/>
      <c r="C6" s="14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4">
        <v>5106.4856929999996</v>
      </c>
      <c r="C8" s="95"/>
      <c r="D8" s="94">
        <v>4918.9352840000001</v>
      </c>
      <c r="E8" s="9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2015</v>
      </c>
      <c r="C9" s="20">
        <v>2015</v>
      </c>
      <c r="D9" s="12">
        <v>2014</v>
      </c>
      <c r="E9" s="12">
        <v>2014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3">
        <v>851.79880900000001</v>
      </c>
      <c r="C10" s="96">
        <f t="shared" ref="C10:C24" si="0">IF(B$8&gt;0,B10/B$8*100,0)</f>
        <v>16.680724478826033</v>
      </c>
      <c r="D10" s="97">
        <v>580.48209699999995</v>
      </c>
      <c r="E10" s="96">
        <f t="shared" ref="E10:E24" si="1">IF(D$8&gt;0,D10/D$8*100,0)</f>
        <v>11.800970402846225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3">
        <v>582.58620399999995</v>
      </c>
      <c r="C11" s="98">
        <f t="shared" si="0"/>
        <v>11.408750342698747</v>
      </c>
      <c r="D11" s="97">
        <v>756.44505400000003</v>
      </c>
      <c r="E11" s="96">
        <f t="shared" si="1"/>
        <v>15.378227407474061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63</v>
      </c>
      <c r="B12" s="93">
        <v>330.656431</v>
      </c>
      <c r="C12" s="98">
        <f t="shared" si="0"/>
        <v>6.4752248587177235</v>
      </c>
      <c r="D12" s="97">
        <v>351.436398</v>
      </c>
      <c r="E12" s="96">
        <f t="shared" si="1"/>
        <v>7.1445623434634316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172</v>
      </c>
      <c r="B13" s="93">
        <v>274.941822</v>
      </c>
      <c r="C13" s="98">
        <f t="shared" si="0"/>
        <v>5.3841690455902356</v>
      </c>
      <c r="D13" s="97">
        <v>271.49827399999998</v>
      </c>
      <c r="E13" s="96">
        <f t="shared" si="1"/>
        <v>5.5194520424595197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47</v>
      </c>
      <c r="B14" s="93">
        <v>265.89005300000002</v>
      </c>
      <c r="C14" s="98">
        <f t="shared" si="0"/>
        <v>5.2069088015752918</v>
      </c>
      <c r="D14" s="97">
        <v>261.22010999999998</v>
      </c>
      <c r="E14" s="96">
        <f t="shared" si="1"/>
        <v>5.3105010519182905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72</v>
      </c>
      <c r="B15" s="93">
        <v>245.99767700000001</v>
      </c>
      <c r="C15" s="98">
        <f t="shared" si="0"/>
        <v>4.8173576073504929</v>
      </c>
      <c r="D15" s="97">
        <v>306.20043299999998</v>
      </c>
      <c r="E15" s="96">
        <f t="shared" si="1"/>
        <v>6.2249331475449425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62</v>
      </c>
      <c r="B16" s="93">
        <v>238.78628</v>
      </c>
      <c r="C16" s="98">
        <f t="shared" si="0"/>
        <v>4.6761372567307813</v>
      </c>
      <c r="D16" s="97">
        <v>225.49288300000001</v>
      </c>
      <c r="E16" s="96">
        <f t="shared" si="1"/>
        <v>4.5841807216587895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173</v>
      </c>
      <c r="B17" s="93">
        <v>230.112381</v>
      </c>
      <c r="C17" s="98">
        <f t="shared" si="0"/>
        <v>4.506276818036314</v>
      </c>
      <c r="D17" s="97">
        <v>225.77918299999999</v>
      </c>
      <c r="E17" s="96">
        <f t="shared" si="1"/>
        <v>4.5900010869100099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174</v>
      </c>
      <c r="B18" s="93">
        <v>186.603477</v>
      </c>
      <c r="C18" s="98">
        <f t="shared" si="0"/>
        <v>3.6542445865616959</v>
      </c>
      <c r="D18" s="97">
        <v>188.14741900000001</v>
      </c>
      <c r="E18" s="96">
        <f t="shared" si="1"/>
        <v>3.8249622761249569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45</v>
      </c>
      <c r="B19" s="93">
        <v>172.230626</v>
      </c>
      <c r="C19" s="98">
        <f t="shared" si="0"/>
        <v>3.37278191606597</v>
      </c>
      <c r="D19" s="97">
        <v>156.39955900000001</v>
      </c>
      <c r="E19" s="96">
        <f t="shared" si="1"/>
        <v>3.1795408959480831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48</v>
      </c>
      <c r="B20" s="93">
        <v>171.05861100000001</v>
      </c>
      <c r="C20" s="98">
        <f t="shared" si="0"/>
        <v>3.349830417315927</v>
      </c>
      <c r="D20" s="97">
        <v>171.35398499999999</v>
      </c>
      <c r="E20" s="96">
        <f t="shared" si="1"/>
        <v>3.4835584350412034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53</v>
      </c>
      <c r="B21" s="93">
        <v>169.729321</v>
      </c>
      <c r="C21" s="98">
        <f t="shared" si="0"/>
        <v>3.3237990117678375</v>
      </c>
      <c r="D21" s="97">
        <v>181.647659</v>
      </c>
      <c r="E21" s="96">
        <f t="shared" si="1"/>
        <v>3.6928247377202128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74</v>
      </c>
      <c r="B22" s="93">
        <v>108.45556000000001</v>
      </c>
      <c r="C22" s="98">
        <f t="shared" si="0"/>
        <v>2.1238786617706875</v>
      </c>
      <c r="D22" s="97">
        <v>57.025106000000001</v>
      </c>
      <c r="E22" s="96">
        <f t="shared" si="1"/>
        <v>1.1592977485491147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52</v>
      </c>
      <c r="B23" s="93">
        <v>91.134735000000006</v>
      </c>
      <c r="C23" s="98">
        <f t="shared" si="0"/>
        <v>1.7846859950068603</v>
      </c>
      <c r="D23" s="97">
        <v>95.767026000000001</v>
      </c>
      <c r="E23" s="96">
        <f t="shared" si="1"/>
        <v>1.9469055897422538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68</v>
      </c>
      <c r="B24" s="93">
        <v>84.862862000000007</v>
      </c>
      <c r="C24" s="98">
        <f t="shared" si="0"/>
        <v>1.6618642859673634</v>
      </c>
      <c r="D24" s="97">
        <v>78.877311000000006</v>
      </c>
      <c r="E24" s="96">
        <f t="shared" si="1"/>
        <v>1.6035443941815437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3">
        <f>B8-(SUM(B10:B24))</f>
        <v>1101.6408440000005</v>
      </c>
      <c r="C26" s="98">
        <f>IF(B$8&gt;0,B26/B$8*100,0)</f>
        <v>21.573365916018059</v>
      </c>
      <c r="D26" s="97">
        <f>D8-(SUM(D10:D24))</f>
        <v>1011.1627869999998</v>
      </c>
      <c r="E26" s="96">
        <f>IF(D$8&gt;0,D26/D$8*100,0)</f>
        <v>20.556537718417353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175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2015</v>
      </c>
      <c r="C33" s="6">
        <v>2014</v>
      </c>
      <c r="D33" s="6">
        <v>2013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9">
        <v>1649.5537300000001</v>
      </c>
      <c r="C34" s="99">
        <v>1704.05313</v>
      </c>
      <c r="D34" s="99">
        <v>1645.6175780000001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9">
        <v>1590.267754</v>
      </c>
      <c r="C35" s="99">
        <v>1656.4835559999999</v>
      </c>
      <c r="D35" s="99">
        <v>1514.602909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9">
        <v>1866.664209</v>
      </c>
      <c r="C36" s="99">
        <v>1558.398598</v>
      </c>
      <c r="D36" s="99">
        <v>1508.683399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9"/>
      <c r="C37" s="99">
        <v>1654.603881</v>
      </c>
      <c r="D37" s="99">
        <v>1641.0267570000001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9"/>
      <c r="C38" s="99">
        <v>1614.2663990000001</v>
      </c>
      <c r="D38" s="99">
        <v>1529.3692610000001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9"/>
      <c r="C39" s="99">
        <v>1683.9363760000001</v>
      </c>
      <c r="D39" s="99">
        <v>1624.950722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9"/>
      <c r="C40" s="99">
        <v>1634.249245</v>
      </c>
      <c r="D40" s="99">
        <v>1561.5481589999999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9"/>
      <c r="C41" s="99">
        <v>1742.811085</v>
      </c>
      <c r="D41" s="99">
        <v>1584.448873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9"/>
      <c r="C42" s="99">
        <v>1716.6461650000001</v>
      </c>
      <c r="D42" s="99">
        <v>1624.9585139999999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9"/>
      <c r="C43" s="99">
        <v>1858.7692079999999</v>
      </c>
      <c r="D43" s="99">
        <v>1846.31052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9"/>
      <c r="C44" s="99">
        <v>1664.745439</v>
      </c>
      <c r="D44" s="99">
        <v>1636.354501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9"/>
      <c r="C45" s="99">
        <v>1474.0005000000001</v>
      </c>
      <c r="D45" s="99">
        <v>1476.287112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1/15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2014-08-27T07:47:10Z</cp:lastPrinted>
  <dcterms:created xsi:type="dcterms:W3CDTF">2012-03-28T07:56:08Z</dcterms:created>
  <dcterms:modified xsi:type="dcterms:W3CDTF">2019-08-20T09:37:07Z</dcterms:modified>
  <cp:category>LIS-Bericht</cp:category>
</cp:coreProperties>
</file>