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T2_1!$2:$6</definedName>
  </definedNames>
  <calcPr calcId="14562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D32" i="10" s="1"/>
  <c r="C12" i="10"/>
  <c r="C32" i="10" s="1"/>
  <c r="B12" i="10"/>
  <c r="B32" i="10" s="1"/>
  <c r="G10" i="10"/>
  <c r="G8" i="10"/>
  <c r="G51" i="5"/>
  <c r="G49" i="5"/>
  <c r="G47" i="5"/>
  <c r="G46" i="5"/>
  <c r="G45" i="5"/>
  <c r="G44" i="5"/>
  <c r="G43" i="5"/>
  <c r="G42" i="5"/>
  <c r="G41" i="5"/>
  <c r="G40" i="5"/>
  <c r="G39" i="5"/>
  <c r="G38" i="5"/>
  <c r="G37" i="5"/>
  <c r="G36" i="5"/>
  <c r="G34" i="5"/>
  <c r="G33" i="5"/>
  <c r="G32" i="5"/>
  <c r="G30" i="5"/>
  <c r="G28" i="5"/>
  <c r="G27" i="5"/>
  <c r="G26" i="5"/>
  <c r="G24" i="5"/>
  <c r="G23" i="5"/>
  <c r="G21" i="5"/>
  <c r="G19" i="5"/>
  <c r="G17" i="5"/>
  <c r="G16" i="5"/>
  <c r="G15" i="5"/>
  <c r="G14" i="5"/>
  <c r="G13" i="5"/>
  <c r="G11" i="5"/>
  <c r="G10" i="5"/>
  <c r="G8" i="5"/>
  <c r="G32" i="10" l="1"/>
  <c r="G43" i="10"/>
  <c r="G12" i="10"/>
</calcChain>
</file>

<file path=xl/sharedStrings.xml><?xml version="1.0" encoding="utf-8"?>
<sst xmlns="http://schemas.openxmlformats.org/spreadsheetml/2006/main" count="221" uniqueCount="179">
  <si>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</si>
  <si>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</si>
  <si>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</si>
  <si>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</si>
  <si>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</si>
  <si>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</si>
  <si>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</si>
  <si>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</si>
  <si>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</si>
  <si>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</si>
  <si>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</si>
  <si>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</si>
  <si>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</si>
  <si>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</si>
  <si>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</si>
  <si>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</si>
  <si>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</si>
  <si>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</si>
  <si>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</si>
  <si>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</si>
  <si>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</si>
  <si>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</si>
  <si>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</si>
  <si>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</si>
  <si>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</si>
  <si>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</si>
  <si>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</si>
  <si>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</si>
  <si>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Waren der gewerblichen Wirtschaft</t>
  </si>
  <si>
    <t>Rohstoffe</t>
  </si>
  <si>
    <t>Halbwaren</t>
  </si>
  <si>
    <t>darunter</t>
  </si>
  <si>
    <t>Mineralölerzeugnisse</t>
  </si>
  <si>
    <t>Fertigwaren</t>
  </si>
  <si>
    <t xml:space="preserve">Vorerzeugnisse </t>
  </si>
  <si>
    <t>Kunststoffe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</si>
  <si>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</si>
  <si>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</si>
  <si>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</si>
  <si>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</si>
  <si>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</si>
  <si>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Kraftfahrzeuge </t>
  </si>
  <si>
    <t>Insgesamt</t>
  </si>
  <si>
    <t>Europa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</si>
  <si>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</si>
  <si>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</si>
  <si>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</si>
  <si>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</si>
  <si>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</si>
  <si>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</si>
  <si>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</si>
  <si>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</si>
  <si>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</si>
  <si>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</si>
  <si>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</si>
  <si>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</si>
  <si>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</si>
  <si>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</si>
  <si>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</si>
  <si>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</si>
  <si>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</si>
  <si>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</si>
  <si>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</si>
  <si>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</si>
  <si>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</si>
  <si>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</si>
  <si>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</si>
  <si>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</si>
  <si>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</si>
  <si>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</si>
  <si>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</si>
  <si>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</si>
  <si>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</si>
  <si>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</si>
  <si>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</si>
  <si>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</si>
  <si>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</si>
  <si>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</si>
  <si>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</si>
  <si>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</si>
  <si>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</si>
  <si>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</si>
  <si>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</si>
  <si>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</si>
  <si>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</si>
  <si>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</si>
  <si>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</si>
  <si>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</si>
  <si>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</si>
  <si>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</si>
  <si>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</si>
  <si>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</si>
  <si>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</si>
  <si>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</si>
  <si>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</si>
  <si>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</si>
  <si>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</si>
  <si>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</si>
  <si>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</si>
  <si>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</si>
  <si>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</si>
  <si>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</si>
  <si>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</si>
  <si>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</si>
  <si>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</si>
  <si>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</si>
  <si>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</si>
  <si>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</si>
  <si>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</si>
  <si>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</si>
  <si>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</si>
  <si>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Düngemittel</t>
  </si>
  <si>
    <t>Papier und Pappe</t>
  </si>
  <si>
    <t>Bekleidung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</si>
  <si>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</si>
  <si>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</si>
  <si>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</si>
  <si>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</si>
  <si>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</si>
  <si>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</si>
  <si>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</si>
  <si>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</si>
  <si>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</si>
  <si>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</si>
  <si>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</si>
  <si>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</si>
  <si>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</si>
  <si>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</si>
  <si>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</si>
  <si>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Einfuhr des</t>
  </si>
  <si>
    <t>Erdöl und Erdgas</t>
  </si>
  <si>
    <t>Spielwaren</t>
  </si>
  <si>
    <t>Rundfunk-, Fernseh- und 
videotechnische Geräte</t>
  </si>
  <si>
    <t>Taiwan</t>
  </si>
  <si>
    <t>Singapur</t>
  </si>
  <si>
    <t>Fische und Krebstiere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</si>
  <si>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</si>
  <si>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</si>
  <si>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</si>
  <si>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</si>
  <si>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</si>
  <si>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</si>
  <si>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Milch und Milcherzeugnisse,
ausgenommen Butter und Käse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</si>
  <si>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</si>
  <si>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</si>
  <si>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EU-Länder</t>
  </si>
  <si>
    <t>Euro-Länder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</si>
  <si>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</si>
  <si>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</si>
  <si>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</si>
  <si>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</si>
  <si>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</si>
  <si>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</si>
  <si>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</si>
  <si>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1. Einfuhr des Landes Schleswig-Holstein nach Warengruppen und -untergruppen</t>
  </si>
  <si>
    <t>2. Einfuhr des Landes Schleswig-Holstein nach Ursprungsländern</t>
  </si>
  <si>
    <t>Ursprungsland</t>
  </si>
  <si>
    <t>1. Einfuhr des Landes Schleswig-Holstein nach Ursprungsländern (TOP15) im Vorjahresvergleich</t>
  </si>
  <si>
    <t>Einfuhr nach ausgewählten Ländern (TOP 15) in JJJJ und JJ-1</t>
  </si>
  <si>
    <t>Rückwaren und Ersatzlieferungen</t>
  </si>
  <si>
    <t>Kennziffer: G III 3 - vj 3/15 SH</t>
  </si>
  <si>
    <t>3. Quartal 2015</t>
  </si>
  <si>
    <t xml:space="preserve">© Statistisches Amt für Hamburg und Schleswig-Holstein, Hamburg 2019 
Auszugsweise Vervielfältigung und Verbreitung mit Quellenangabe gestattet.        </t>
  </si>
  <si>
    <t>Januar - September</t>
  </si>
  <si>
    <r>
      <t>2015</t>
    </r>
    <r>
      <rPr>
        <vertAlign val="superscript"/>
        <sz val="9"/>
        <rFont val="Arial"/>
        <family val="2"/>
      </rPr>
      <t>a</t>
    </r>
  </si>
  <si>
    <r>
      <t>2014</t>
    </r>
    <r>
      <rPr>
        <vertAlign val="superscript"/>
        <sz val="9"/>
        <rFont val="Arial"/>
        <family val="2"/>
      </rPr>
      <t>a</t>
    </r>
  </si>
  <si>
    <r>
      <t>2015</t>
    </r>
    <r>
      <rPr>
        <vertAlign val="superscript"/>
        <sz val="9"/>
        <color theme="1"/>
        <rFont val="Arial"/>
        <family val="2"/>
      </rPr>
      <t>a</t>
    </r>
  </si>
  <si>
    <r>
      <t>2014</t>
    </r>
    <r>
      <rPr>
        <vertAlign val="superscript"/>
        <sz val="9"/>
        <color theme="1"/>
        <rFont val="Arial"/>
        <family val="2"/>
      </rPr>
      <t>a</t>
    </r>
  </si>
  <si>
    <t>der Monate Januar bis September</t>
  </si>
  <si>
    <t>2. Einfuhr des Landes Schleswig-Holstein 2013 bis 2015 im Monatsvergleich</t>
  </si>
  <si>
    <t>Januar - September 2015</t>
  </si>
  <si>
    <t>China, Volksrepublik</t>
  </si>
  <si>
    <t>Verein.Staaten (USA)</t>
  </si>
  <si>
    <t>Vereinigt.Königreich</t>
  </si>
  <si>
    <t>Frankreich</t>
  </si>
  <si>
    <t xml:space="preserve">2. Einfuhr des Landes Schleswig-Holstein in 2013 bis 2015 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</si>
  <si>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</si>
  <si>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t>Volksrepublik China + Hongkong</t>
  </si>
  <si>
    <r>
      <t xml:space="preserve">Herausgegeben am: 21. August 2019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</si>
</sst>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;\-###\ ###\ ##0\ ;\-\ "/>
    <numFmt numFmtId="165" formatCode="_-* #,##0.00\ [$€]_-;\-* #,##0.00\ [$€]_-;_-* &quot;-&quot;??\ [$€]_-;_-@_-"/>
    <numFmt numFmtId="166" formatCode="###\ ###\ ##0&quot;  &quot;;\-###\ ###\ ##0&quot;  &quot;;&quot;-  &quot;"/>
    <numFmt numFmtId="167" formatCode="###\ ##0.0&quot;  &quot;;\-###\ ##0.0&quot;  &quot;;&quot;-  &quot;"/>
    <numFmt numFmtId="168" formatCode="###\ ###\ ##0\ \ ;\-###\ ###\ ##0\ \ ;\-\ \ "/>
    <numFmt numFmtId="169" formatCode="###\ ##0.0\ \ ;\-\ ###\ ##0.0\ \ ;\-\ \ \ \ \ \ "/>
    <numFmt numFmtId="170" formatCode="\r\ ###\ ##0&quot;  &quot;;\r\ \-\ ###\ ##0&quot;  &quot;;\r\ &quot;-  &quot;"/>
    <numFmt numFmtId="171" formatCode="\r\ ##0.0&quot;  &quot;;\r\ \-\ ##0.0&quot;  &quot;;\r\ &quot;-  &quot;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8"/>
      <color theme="1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</borders>
  <cellStyleXfs count="5">
    <xf numFmtId="0" fontId="0" fillId="0" borderId="0"/>
    <xf numFmtId="0" fontId="21" fillId="0" borderId="0"/>
    <xf numFmtId="165" fontId="11" fillId="0" borderId="0" applyFont="0" applyFill="0" applyBorder="0" applyAlignment="0" applyProtection="0"/>
    <xf numFmtId="0" fontId="22" fillId="0" borderId="0"/>
    <xf numFmtId="0" fontId="27" fillId="0" borderId="0" applyNumberFormat="0" applyFill="0" applyBorder="0" applyAlignment="0" applyProtection="0"/>
  </cellStyleXfs>
  <cellXfs count="144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7" fillId="2" borderId="11" xfId="0" quotePrefix="1" applyFont="1" applyFill="1" applyBorder="1" applyAlignment="1">
      <alignment horizontal="center" vertical="center" wrapText="1"/>
    </xf>
    <xf numFmtId="0" fontId="17" fillId="0" borderId="17" xfId="0" applyFont="1" applyBorder="1"/>
    <xf numFmtId="0" fontId="16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2"/>
    </xf>
    <xf numFmtId="0" fontId="17" fillId="0" borderId="17" xfId="0" applyFont="1" applyBorder="1" applyAlignment="1">
      <alignment horizontal="left" indent="2"/>
    </xf>
    <xf numFmtId="0" fontId="17" fillId="0" borderId="17" xfId="0" applyFont="1" applyBorder="1" applyAlignment="1">
      <alignment horizontal="left" indent="1"/>
    </xf>
    <xf numFmtId="0" fontId="16" fillId="0" borderId="17" xfId="0" applyFont="1" applyBorder="1"/>
    <xf numFmtId="0" fontId="16" fillId="0" borderId="17" xfId="0" applyFont="1" applyBorder="1" applyAlignment="1">
      <alignment horizontal="left" indent="1"/>
    </xf>
    <xf numFmtId="0" fontId="16" fillId="0" borderId="17" xfId="0" applyFont="1" applyBorder="1" applyAlignment="1">
      <alignment horizontal="left" indent="2"/>
    </xf>
    <xf numFmtId="0" fontId="16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4"/>
    </xf>
    <xf numFmtId="0" fontId="15" fillId="0" borderId="18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 indent="2"/>
    </xf>
    <xf numFmtId="0" fontId="16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2"/>
    </xf>
    <xf numFmtId="0" fontId="17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indent="1"/>
    </xf>
    <xf numFmtId="0" fontId="17" fillId="0" borderId="10" xfId="0" applyFont="1" applyBorder="1"/>
    <xf numFmtId="0" fontId="16" fillId="0" borderId="10" xfId="0" applyFont="1" applyBorder="1" applyAlignment="1">
      <alignment horizontal="left" indent="1"/>
    </xf>
    <xf numFmtId="0" fontId="16" fillId="0" borderId="10" xfId="0" applyFont="1" applyBorder="1" applyAlignment="1">
      <alignment horizontal="left" wrapText="1"/>
    </xf>
    <xf numFmtId="0" fontId="24" fillId="0" borderId="23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7" xfId="0" applyFont="1" applyBorder="1" applyAlignment="1">
      <alignment horizontal="left" wrapText="1" indent="3"/>
    </xf>
    <xf numFmtId="0" fontId="29" fillId="0" borderId="0" xfId="0" applyFont="1" applyAlignment="1">
      <alignment horizontal="right" vertical="center"/>
    </xf>
    <xf numFmtId="0" fontId="17" fillId="0" borderId="17" xfId="0" applyFont="1" applyBorder="1" applyAlignment="1">
      <alignment horizontal="left" wrapText="1"/>
    </xf>
    <xf numFmtId="0" fontId="16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top" wrapText="1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8" fillId="0" borderId="0" xfId="4" applyFont="1" applyAlignment="1">
      <alignment horizontal="lef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/>
    </xf>
    <xf numFmtId="0" fontId="16" fillId="2" borderId="2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20" fillId="0" borderId="0" xfId="0" quotePrefix="1" applyFont="1" applyAlignment="1">
      <alignment horizontal="right"/>
    </xf>
    <xf numFmtId="0" fontId="17" fillId="2" borderId="11" xfId="0" quotePrefix="1" applyFont="1" applyFill="1" applyBorder="1" applyAlignment="1">
      <alignment horizontal="centerContinuous" vertical="center" wrapText="1"/>
    </xf>
    <xf numFmtId="166" fontId="16" fillId="0" borderId="0" xfId="0" applyNumberFormat="1" applyFont="1"/>
    <xf numFmtId="167" fontId="16" fillId="0" borderId="0" xfId="0" applyNumberFormat="1" applyFont="1"/>
    <xf numFmtId="166" fontId="24" fillId="0" borderId="19" xfId="0" applyNumberFormat="1" applyFont="1" applyBorder="1"/>
    <xf numFmtId="166" fontId="24" fillId="0" borderId="20" xfId="0" applyNumberFormat="1" applyFont="1" applyBorder="1"/>
    <xf numFmtId="167" fontId="24" fillId="0" borderId="20" xfId="0" applyNumberFormat="1" applyFont="1" applyBorder="1"/>
    <xf numFmtId="0" fontId="16" fillId="2" borderId="21" xfId="0" quotePrefix="1" applyFont="1" applyFill="1" applyBorder="1" applyAlignment="1">
      <alignment horizontal="center" vertical="center"/>
    </xf>
    <xf numFmtId="166" fontId="17" fillId="0" borderId="0" xfId="0" applyNumberFormat="1" applyFont="1"/>
    <xf numFmtId="166" fontId="24" fillId="0" borderId="24" xfId="0" applyNumberFormat="1" applyFont="1" applyBorder="1"/>
    <xf numFmtId="168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 applyAlignment="1">
      <alignment horizontal="right" vertical="center"/>
    </xf>
    <xf numFmtId="166" fontId="5" fillId="0" borderId="0" xfId="0" applyNumberFormat="1" applyFont="1"/>
    <xf numFmtId="170" fontId="16" fillId="0" borderId="0" xfId="0" applyNumberFormat="1" applyFont="1"/>
    <xf numFmtId="171" fontId="16" fillId="0" borderId="0" xfId="0" applyNumberFormat="1" applyFont="1"/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8" fillId="0" borderId="0" xfId="4" applyFont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17" fillId="2" borderId="11" xfId="0" quotePrefix="1" applyNumberFormat="1" applyFont="1" applyFill="1" applyBorder="1" applyAlignment="1">
      <alignment horizontal="center" vertical="center" wrapText="1"/>
    </xf>
    <xf numFmtId="0" fontId="16" fillId="2" borderId="11" xfId="0" applyNumberFormat="1" applyFont="1" applyFill="1" applyBorder="1" applyAlignment="1">
      <alignment horizontal="center" vertical="center" wrapText="1"/>
    </xf>
    <xf numFmtId="17" fontId="17" fillId="2" borderId="11" xfId="0" quotePrefix="1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vertical="center" wrapText="1"/>
    </xf>
    <xf numFmtId="0" fontId="16" fillId="2" borderId="13" xfId="0" applyFont="1" applyFill="1" applyBorder="1" applyAlignment="1"/>
    <xf numFmtId="0" fontId="17" fillId="2" borderId="13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left" vertical="center" wrapText="1" indent="1"/>
    </xf>
    <xf numFmtId="0" fontId="16" fillId="2" borderId="12" xfId="0" applyFont="1" applyFill="1" applyBorder="1" applyAlignment="1">
      <alignment horizontal="left" vertical="center" indent="1"/>
    </xf>
    <xf numFmtId="0" fontId="16" fillId="2" borderId="15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21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left" vertical="center" indent="1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/>
    <xf numFmtId="0" fontId="16" fillId="2" borderId="25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">
    <cellStyle name="Euro" xfId="2"/>
    <cellStyle name="Hyperlink" xfId="4" builtinId="8"/>
    <cellStyle name="Standard" xfId="0" builtinId="0"/>
    <cellStyle name="Standard 2" xfId="1"/>
    <cellStyle name="Standard 3 2" xfId="3"/>
  </cellStyles>
  <dxfs count="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1E467D"/>
      <color rgb="FFFADC37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8827410087253E-2"/>
          <c:y val="7.2139015409958998E-2"/>
          <c:w val="0.71339231686948223"/>
          <c:h val="0.6608060877636197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Schweden</c:v>
                </c:pt>
                <c:pt idx="3">
                  <c:v>Verein.Staaten (USA)</c:v>
                </c:pt>
                <c:pt idx="4">
                  <c:v>Niederlande</c:v>
                </c:pt>
                <c:pt idx="5">
                  <c:v>Polen</c:v>
                </c:pt>
                <c:pt idx="6">
                  <c:v>Vereinigt.Königreich</c:v>
                </c:pt>
                <c:pt idx="7">
                  <c:v>Norwegen</c:v>
                </c:pt>
                <c:pt idx="8">
                  <c:v>Frankreich</c:v>
                </c:pt>
                <c:pt idx="9">
                  <c:v>Italien</c:v>
                </c:pt>
                <c:pt idx="10">
                  <c:v>Belgien</c:v>
                </c:pt>
                <c:pt idx="11">
                  <c:v>Finnland</c:v>
                </c:pt>
                <c:pt idx="12">
                  <c:v>Schweiz</c:v>
                </c:pt>
                <c:pt idx="13">
                  <c:v>Österreich</c:v>
                </c:pt>
                <c:pt idx="14">
                  <c:v>Japan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;\-\ \ </c:formatCode>
                <c:ptCount val="15"/>
                <c:pt idx="0">
                  <c:v>2154.9964279999999</c:v>
                </c:pt>
                <c:pt idx="1">
                  <c:v>1886.2332449999999</c:v>
                </c:pt>
                <c:pt idx="2">
                  <c:v>984.947136</c:v>
                </c:pt>
                <c:pt idx="3">
                  <c:v>854.79926599999999</c:v>
                </c:pt>
                <c:pt idx="4">
                  <c:v>839.76238699999999</c:v>
                </c:pt>
                <c:pt idx="5">
                  <c:v>706.01619600000004</c:v>
                </c:pt>
                <c:pt idx="6">
                  <c:v>694.95396300000004</c:v>
                </c:pt>
                <c:pt idx="7">
                  <c:v>637.67078800000002</c:v>
                </c:pt>
                <c:pt idx="8">
                  <c:v>550.80557599999997</c:v>
                </c:pt>
                <c:pt idx="9">
                  <c:v>537.70640000000003</c:v>
                </c:pt>
                <c:pt idx="10">
                  <c:v>492.61547200000001</c:v>
                </c:pt>
                <c:pt idx="11">
                  <c:v>434.856134</c:v>
                </c:pt>
                <c:pt idx="12">
                  <c:v>375.06002000000001</c:v>
                </c:pt>
                <c:pt idx="13">
                  <c:v>265.588168</c:v>
                </c:pt>
                <c:pt idx="14">
                  <c:v>254.218074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Schweden</c:v>
                </c:pt>
                <c:pt idx="3">
                  <c:v>Verein.Staaten (USA)</c:v>
                </c:pt>
                <c:pt idx="4">
                  <c:v>Niederlande</c:v>
                </c:pt>
                <c:pt idx="5">
                  <c:v>Polen</c:v>
                </c:pt>
                <c:pt idx="6">
                  <c:v>Vereinigt.Königreich</c:v>
                </c:pt>
                <c:pt idx="7">
                  <c:v>Norwegen</c:v>
                </c:pt>
                <c:pt idx="8">
                  <c:v>Frankreich</c:v>
                </c:pt>
                <c:pt idx="9">
                  <c:v>Italien</c:v>
                </c:pt>
                <c:pt idx="10">
                  <c:v>Belgien</c:v>
                </c:pt>
                <c:pt idx="11">
                  <c:v>Finnland</c:v>
                </c:pt>
                <c:pt idx="12">
                  <c:v>Schweiz</c:v>
                </c:pt>
                <c:pt idx="13">
                  <c:v>Österreich</c:v>
                </c:pt>
                <c:pt idx="14">
                  <c:v>Japan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;\-\ \ </c:formatCode>
                <c:ptCount val="15"/>
                <c:pt idx="0">
                  <c:v>1797.650715</c:v>
                </c:pt>
                <c:pt idx="1">
                  <c:v>2140.9561819999999</c:v>
                </c:pt>
                <c:pt idx="2">
                  <c:v>996.57350499999995</c:v>
                </c:pt>
                <c:pt idx="3">
                  <c:v>833.08919100000003</c:v>
                </c:pt>
                <c:pt idx="4">
                  <c:v>871.59967700000004</c:v>
                </c:pt>
                <c:pt idx="5">
                  <c:v>696.73503600000004</c:v>
                </c:pt>
                <c:pt idx="6">
                  <c:v>703.24665000000005</c:v>
                </c:pt>
                <c:pt idx="7">
                  <c:v>921.194526</c:v>
                </c:pt>
                <c:pt idx="8">
                  <c:v>536.87892999999997</c:v>
                </c:pt>
                <c:pt idx="9">
                  <c:v>540.94570399999998</c:v>
                </c:pt>
                <c:pt idx="10">
                  <c:v>446.32723800000002</c:v>
                </c:pt>
                <c:pt idx="11">
                  <c:v>534.05752099999995</c:v>
                </c:pt>
                <c:pt idx="12">
                  <c:v>187.78392400000001</c:v>
                </c:pt>
                <c:pt idx="13">
                  <c:v>256.32020599999998</c:v>
                </c:pt>
                <c:pt idx="14">
                  <c:v>249.19678200000001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796992"/>
        <c:axId val="91010176"/>
      </c:barChart>
      <c:catAx>
        <c:axId val="7379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010176"/>
        <c:crosses val="autoZero"/>
        <c:auto val="1"/>
        <c:lblAlgn val="ctr"/>
        <c:lblOffset val="100"/>
        <c:noMultiLvlLbl val="0"/>
      </c:catAx>
      <c:valAx>
        <c:axId val="91010176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73796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629495637369649"/>
          <c:y val="0.45019651232120578"/>
          <c:w val="9.019153011278995E-2"/>
          <c:h val="9.9606729486683018E-2"/>
        </c:manualLayout>
      </c:layout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80314965" l="0.59055118110236227" r="0.59055118110236227" t="0.78740157480314965" header="0.59055118110236227" footer="0.59055118110236227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T3_1!$B$33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T3_1!$B$34:$B$45</c:f>
              <c:numCache>
                <c:formatCode>###\ ###\ ##0"  ";\-###\ ###\ ##0"  ";"-  "</c:formatCode>
                <c:ptCount val="12"/>
                <c:pt idx="0">
                  <c:v>1649.5537300000001</c:v>
                </c:pt>
                <c:pt idx="1">
                  <c:v>1590.267754</c:v>
                </c:pt>
                <c:pt idx="2">
                  <c:v>1866.664209</c:v>
                </c:pt>
                <c:pt idx="3">
                  <c:v>1582.7983959999999</c:v>
                </c:pt>
                <c:pt idx="4">
                  <c:v>1639.9235309999999</c:v>
                </c:pt>
                <c:pt idx="5">
                  <c:v>1786.893456</c:v>
                </c:pt>
                <c:pt idx="6">
                  <c:v>1635.183123</c:v>
                </c:pt>
                <c:pt idx="7">
                  <c:v>1655.4041050000001</c:v>
                </c:pt>
                <c:pt idx="8">
                  <c:v>1662.6062099999999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T3_1!$C$33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T3_1!$C$34:$C$45</c:f>
              <c:numCache>
                <c:formatCode>###\ ###\ ##0"  ";\-###\ ###\ ##0"  ";"-  "</c:formatCode>
                <c:ptCount val="12"/>
                <c:pt idx="0">
                  <c:v>1704.05313</c:v>
                </c:pt>
                <c:pt idx="1">
                  <c:v>1656.4835559999999</c:v>
                </c:pt>
                <c:pt idx="2">
                  <c:v>1558.398598</c:v>
                </c:pt>
                <c:pt idx="3">
                  <c:v>1654.603881</c:v>
                </c:pt>
                <c:pt idx="4">
                  <c:v>1614.2663990000001</c:v>
                </c:pt>
                <c:pt idx="5">
                  <c:v>1683.9363760000001</c:v>
                </c:pt>
                <c:pt idx="6">
                  <c:v>1634.249245</c:v>
                </c:pt>
                <c:pt idx="7">
                  <c:v>1742.811085</c:v>
                </c:pt>
                <c:pt idx="8">
                  <c:v>1716.6461650000001</c:v>
                </c:pt>
                <c:pt idx="9">
                  <c:v>1858.7692079999999</c:v>
                </c:pt>
                <c:pt idx="10">
                  <c:v>1664.745439</c:v>
                </c:pt>
                <c:pt idx="11">
                  <c:v>1474.0005000000001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T3_1!$D$33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T3_1!$D$34:$D$45</c:f>
              <c:numCache>
                <c:formatCode>###\ ###\ ##0"  ";\-###\ ###\ ##0"  ";"-  "</c:formatCode>
                <c:ptCount val="12"/>
                <c:pt idx="0">
                  <c:v>1645.6175780000001</c:v>
                </c:pt>
                <c:pt idx="1">
                  <c:v>1514.602909</c:v>
                </c:pt>
                <c:pt idx="2">
                  <c:v>1508.683399</c:v>
                </c:pt>
                <c:pt idx="3">
                  <c:v>1641.0267570000001</c:v>
                </c:pt>
                <c:pt idx="4">
                  <c:v>1529.3692610000001</c:v>
                </c:pt>
                <c:pt idx="5">
                  <c:v>1624.950722</c:v>
                </c:pt>
                <c:pt idx="6">
                  <c:v>1561.5481589999999</c:v>
                </c:pt>
                <c:pt idx="7">
                  <c:v>1584.448873</c:v>
                </c:pt>
                <c:pt idx="8">
                  <c:v>1624.9585139999999</c:v>
                </c:pt>
                <c:pt idx="9">
                  <c:v>1846.31052</c:v>
                </c:pt>
                <c:pt idx="10">
                  <c:v>1636.354501</c:v>
                </c:pt>
                <c:pt idx="11">
                  <c:v>1476.287112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54432"/>
        <c:axId val="110356352"/>
      </c:lineChart>
      <c:catAx>
        <c:axId val="11035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356352"/>
        <c:crosses val="autoZero"/>
        <c:auto val="1"/>
        <c:lblAlgn val="ctr"/>
        <c:lblOffset val="100"/>
        <c:noMultiLvlLbl val="0"/>
      </c:catAx>
      <c:valAx>
        <c:axId val="110356352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1103544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0</xdr:rowOff>
    </xdr:from>
    <xdr:to>
      <xdr:col>6</xdr:col>
      <xdr:colOff>902512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47623</xdr:rowOff>
    </xdr:from>
    <xdr:to>
      <xdr:col>6</xdr:col>
      <xdr:colOff>900450</xdr:colOff>
      <xdr:row>47</xdr:row>
      <xdr:rowOff>154893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53223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</xdr:row>
      <xdr:rowOff>123825</xdr:rowOff>
    </xdr:from>
    <xdr:to>
      <xdr:col>6</xdr:col>
      <xdr:colOff>561975</xdr:colOff>
      <xdr:row>26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29</xdr:row>
      <xdr:rowOff>128586</xdr:rowOff>
    </xdr:from>
    <xdr:to>
      <xdr:col>6</xdr:col>
      <xdr:colOff>552450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0.16892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530" y="38069"/>
          <a:ext cx="942970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</a:t>
          </a:r>
          <a:r>
            <a:rPr lang="de-DE" sz="800" b="1" baseline="0">
              <a:latin typeface="Arial" pitchFamily="34" charset="0"/>
              <a:cs typeface="Arial" pitchFamily="34" charset="0"/>
            </a:rPr>
            <a:t> Euro</a:t>
          </a:r>
          <a:endParaRPr lang="de-DE" sz="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0.16667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23908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3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1" t="s">
        <v>104</v>
      </c>
    </row>
    <row r="4" spans="1:7" ht="20.25" x14ac:dyDescent="0.3">
      <c r="A4" s="31" t="s">
        <v>105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9" t="s">
        <v>143</v>
      </c>
    </row>
    <row r="16" spans="1:7" ht="15" x14ac:dyDescent="0.2">
      <c r="G16" s="63" t="s">
        <v>160</v>
      </c>
    </row>
    <row r="17" spans="1:7" x14ac:dyDescent="0.2">
      <c r="G17" s="64"/>
    </row>
    <row r="18" spans="1:7" ht="37.5" customHeight="1" x14ac:dyDescent="0.5">
      <c r="G18" s="32" t="s">
        <v>129</v>
      </c>
    </row>
    <row r="19" spans="1:7" ht="37.5" customHeight="1" x14ac:dyDescent="0.5">
      <c r="G19" s="32" t="s">
        <v>128</v>
      </c>
    </row>
    <row r="20" spans="1:7" ht="37.5" x14ac:dyDescent="0.5">
      <c r="G20" s="82" t="s">
        <v>161</v>
      </c>
    </row>
    <row r="21" spans="1:7" ht="16.5" x14ac:dyDescent="0.25">
      <c r="A21" s="30"/>
      <c r="B21" s="30"/>
      <c r="C21" s="30"/>
      <c r="D21" s="30"/>
      <c r="E21" s="30"/>
      <c r="F21" s="30"/>
      <c r="G21" s="64"/>
    </row>
    <row r="22" spans="1:7" ht="15.75" x14ac:dyDescent="0.25">
      <c r="G22" s="79" t="s">
        <v>178</v>
      </c>
    </row>
    <row r="23" spans="1:7" ht="20.25" customHeight="1" x14ac:dyDescent="0.25">
      <c r="A23" s="101"/>
      <c r="B23" s="101"/>
      <c r="C23" s="101"/>
      <c r="D23" s="101"/>
      <c r="E23" s="101"/>
      <c r="F23" s="101"/>
      <c r="G23" s="101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zoomScaleNormal="100" workbookViewId="0">
      <selection activeCell="B25" sqref="B25:C25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8" customFormat="1" x14ac:dyDescent="0.2"/>
    <row r="2" spans="1:7" s="48" customFormat="1" ht="15.75" x14ac:dyDescent="0.25">
      <c r="A2" s="109" t="s">
        <v>0</v>
      </c>
      <c r="B2" s="109"/>
      <c r="C2" s="109"/>
      <c r="D2" s="109"/>
      <c r="E2" s="109"/>
      <c r="F2" s="109"/>
      <c r="G2" s="109"/>
    </row>
    <row r="3" spans="1:7" s="48" customFormat="1" x14ac:dyDescent="0.2"/>
    <row r="4" spans="1:7" s="48" customFormat="1" ht="15.75" x14ac:dyDescent="0.25">
      <c r="A4" s="110" t="s">
        <v>1</v>
      </c>
      <c r="B4" s="111"/>
      <c r="C4" s="111"/>
      <c r="D4" s="111"/>
      <c r="E4" s="111"/>
      <c r="F4" s="111"/>
      <c r="G4" s="111"/>
    </row>
    <row r="5" spans="1:7" s="48" customFormat="1" x14ac:dyDescent="0.2">
      <c r="A5" s="106"/>
      <c r="B5" s="106"/>
      <c r="C5" s="106"/>
      <c r="D5" s="106"/>
      <c r="E5" s="106"/>
      <c r="F5" s="106"/>
      <c r="G5" s="106"/>
    </row>
    <row r="6" spans="1:7" s="48" customFormat="1" x14ac:dyDescent="0.2">
      <c r="A6" s="73" t="s">
        <v>136</v>
      </c>
      <c r="B6" s="75"/>
      <c r="C6" s="75"/>
      <c r="D6" s="75"/>
      <c r="E6" s="75"/>
      <c r="F6" s="75"/>
      <c r="G6" s="75"/>
    </row>
    <row r="7" spans="1:7" s="48" customFormat="1" ht="5.85" customHeight="1" x14ac:dyDescent="0.2">
      <c r="A7" s="73"/>
      <c r="B7" s="75"/>
      <c r="C7" s="75"/>
      <c r="D7" s="75"/>
      <c r="E7" s="75"/>
      <c r="F7" s="75"/>
      <c r="G7" s="75"/>
    </row>
    <row r="8" spans="1:7" s="48" customFormat="1" x14ac:dyDescent="0.2">
      <c r="A8" s="107" t="s">
        <v>107</v>
      </c>
      <c r="B8" s="103"/>
      <c r="C8" s="103"/>
      <c r="D8" s="103"/>
      <c r="E8" s="103"/>
      <c r="F8" s="103"/>
      <c r="G8" s="103"/>
    </row>
    <row r="9" spans="1:7" s="48" customFormat="1" x14ac:dyDescent="0.2">
      <c r="A9" s="103" t="s">
        <v>4</v>
      </c>
      <c r="B9" s="103"/>
      <c r="C9" s="103"/>
      <c r="D9" s="103"/>
      <c r="E9" s="103"/>
      <c r="F9" s="103"/>
      <c r="G9" s="103"/>
    </row>
    <row r="10" spans="1:7" s="48" customFormat="1" ht="5.85" customHeight="1" x14ac:dyDescent="0.2">
      <c r="A10" s="75"/>
      <c r="B10" s="75"/>
      <c r="C10" s="75"/>
      <c r="D10" s="75"/>
      <c r="E10" s="75"/>
      <c r="F10" s="75"/>
      <c r="G10" s="75"/>
    </row>
    <row r="11" spans="1:7" s="48" customFormat="1" x14ac:dyDescent="0.2">
      <c r="A11" s="112" t="s">
        <v>2</v>
      </c>
      <c r="B11" s="112"/>
      <c r="C11" s="112"/>
      <c r="D11" s="112"/>
      <c r="E11" s="112"/>
      <c r="F11" s="112"/>
      <c r="G11" s="112"/>
    </row>
    <row r="12" spans="1:7" s="48" customFormat="1" x14ac:dyDescent="0.2">
      <c r="A12" s="103" t="s">
        <v>3</v>
      </c>
      <c r="B12" s="103"/>
      <c r="C12" s="103"/>
      <c r="D12" s="103"/>
      <c r="E12" s="103"/>
      <c r="F12" s="103"/>
      <c r="G12" s="103"/>
    </row>
    <row r="13" spans="1:7" s="48" customFormat="1" x14ac:dyDescent="0.2">
      <c r="A13" s="75"/>
      <c r="B13" s="75"/>
      <c r="C13" s="75"/>
      <c r="D13" s="75"/>
      <c r="E13" s="75"/>
      <c r="F13" s="75"/>
      <c r="G13" s="75"/>
    </row>
    <row r="14" spans="1:7" s="48" customFormat="1" x14ac:dyDescent="0.2">
      <c r="A14" s="75"/>
      <c r="B14" s="75"/>
      <c r="C14" s="75"/>
      <c r="D14" s="75"/>
      <c r="E14" s="75"/>
      <c r="F14" s="75"/>
      <c r="G14" s="75"/>
    </row>
    <row r="15" spans="1:7" s="48" customFormat="1" ht="12.75" customHeight="1" x14ac:dyDescent="0.2">
      <c r="A15" s="107" t="s">
        <v>109</v>
      </c>
      <c r="B15" s="103"/>
      <c r="C15" s="103"/>
      <c r="D15" s="74"/>
      <c r="E15" s="74"/>
      <c r="F15" s="74"/>
      <c r="G15" s="74"/>
    </row>
    <row r="16" spans="1:7" s="48" customFormat="1" ht="5.85" customHeight="1" x14ac:dyDescent="0.2">
      <c r="A16" s="74"/>
      <c r="B16" s="76"/>
      <c r="C16" s="76"/>
      <c r="D16" s="74"/>
      <c r="E16" s="74"/>
      <c r="F16" s="74"/>
      <c r="G16" s="74"/>
    </row>
    <row r="17" spans="1:7" s="48" customFormat="1" ht="12.75" customHeight="1" x14ac:dyDescent="0.2">
      <c r="A17" s="102" t="s">
        <v>147</v>
      </c>
      <c r="B17" s="103"/>
      <c r="C17" s="103"/>
      <c r="D17" s="76"/>
      <c r="E17" s="76"/>
      <c r="F17" s="76"/>
      <c r="G17" s="76"/>
    </row>
    <row r="18" spans="1:7" s="48" customFormat="1" ht="12.75" customHeight="1" x14ac:dyDescent="0.2">
      <c r="A18" s="76" t="s">
        <v>121</v>
      </c>
      <c r="B18" s="104" t="s">
        <v>153</v>
      </c>
      <c r="C18" s="103"/>
      <c r="D18" s="76"/>
      <c r="E18" s="76"/>
      <c r="F18" s="76"/>
      <c r="G18" s="76"/>
    </row>
    <row r="19" spans="1:7" s="48" customFormat="1" ht="12.75" customHeight="1" x14ac:dyDescent="0.2">
      <c r="A19" s="76" t="s">
        <v>122</v>
      </c>
      <c r="B19" s="105" t="s">
        <v>148</v>
      </c>
      <c r="C19" s="105"/>
      <c r="D19" s="105"/>
      <c r="E19" s="76"/>
      <c r="F19" s="76"/>
      <c r="G19" s="76"/>
    </row>
    <row r="20" spans="1:7" s="48" customFormat="1" x14ac:dyDescent="0.2">
      <c r="A20" s="76"/>
      <c r="B20" s="76"/>
      <c r="C20" s="76"/>
      <c r="D20" s="76"/>
      <c r="E20" s="76"/>
      <c r="F20" s="76"/>
      <c r="G20" s="76"/>
    </row>
    <row r="21" spans="1:7" s="48" customFormat="1" ht="12.75" customHeight="1" x14ac:dyDescent="0.2">
      <c r="A21" s="107" t="s">
        <v>137</v>
      </c>
      <c r="B21" s="103"/>
      <c r="C21" s="74"/>
      <c r="D21" s="74"/>
      <c r="E21" s="74"/>
      <c r="F21" s="74"/>
      <c r="G21" s="74"/>
    </row>
    <row r="22" spans="1:7" s="48" customFormat="1" ht="5.85" customHeight="1" x14ac:dyDescent="0.2">
      <c r="A22" s="74"/>
      <c r="B22" s="76"/>
      <c r="C22" s="74"/>
      <c r="D22" s="74"/>
      <c r="E22" s="74"/>
      <c r="F22" s="74"/>
      <c r="G22" s="74"/>
    </row>
    <row r="23" spans="1:7" s="48" customFormat="1" ht="12.75" customHeight="1" x14ac:dyDescent="0.2">
      <c r="A23" s="76" t="s">
        <v>123</v>
      </c>
      <c r="B23" s="103" t="s">
        <v>124</v>
      </c>
      <c r="C23" s="103"/>
      <c r="D23" s="76"/>
      <c r="E23" s="76"/>
      <c r="F23" s="76"/>
      <c r="G23" s="76"/>
    </row>
    <row r="24" spans="1:7" s="48" customFormat="1" ht="12.75" customHeight="1" x14ac:dyDescent="0.2">
      <c r="A24" s="76" t="s">
        <v>125</v>
      </c>
      <c r="B24" s="103" t="s">
        <v>126</v>
      </c>
      <c r="C24" s="103"/>
      <c r="D24" s="76"/>
      <c r="E24" s="76"/>
      <c r="F24" s="76"/>
      <c r="G24" s="76"/>
    </row>
    <row r="25" spans="1:7" s="48" customFormat="1" ht="12.75" customHeight="1" x14ac:dyDescent="0.2">
      <c r="A25" s="76"/>
      <c r="B25" s="103"/>
      <c r="C25" s="103"/>
      <c r="D25" s="76"/>
      <c r="E25" s="76"/>
      <c r="F25" s="76"/>
      <c r="G25" s="76"/>
    </row>
    <row r="26" spans="1:7" s="48" customFormat="1" x14ac:dyDescent="0.2">
      <c r="A26" s="75"/>
      <c r="B26" s="75"/>
      <c r="C26" s="75"/>
      <c r="D26" s="75"/>
      <c r="E26" s="75"/>
      <c r="F26" s="75"/>
      <c r="G26" s="75"/>
    </row>
    <row r="27" spans="1:7" s="48" customFormat="1" x14ac:dyDescent="0.2">
      <c r="A27" s="75" t="s">
        <v>138</v>
      </c>
      <c r="B27" s="77" t="s">
        <v>139</v>
      </c>
      <c r="C27" s="75"/>
      <c r="D27" s="75"/>
      <c r="E27" s="75"/>
      <c r="F27" s="75"/>
      <c r="G27" s="75"/>
    </row>
    <row r="28" spans="1:7" s="48" customFormat="1" x14ac:dyDescent="0.2">
      <c r="A28" s="75"/>
      <c r="B28" s="75"/>
      <c r="C28" s="75"/>
      <c r="D28" s="75"/>
      <c r="E28" s="75"/>
      <c r="F28" s="75"/>
      <c r="G28" s="75"/>
    </row>
    <row r="29" spans="1:7" s="48" customFormat="1" ht="27.75" customHeight="1" x14ac:dyDescent="0.2">
      <c r="A29" s="108" t="s">
        <v>162</v>
      </c>
      <c r="B29" s="103"/>
      <c r="C29" s="103"/>
      <c r="D29" s="103"/>
      <c r="E29" s="103"/>
      <c r="F29" s="103"/>
      <c r="G29" s="103"/>
    </row>
    <row r="30" spans="1:7" s="48" customFormat="1" ht="41.85" customHeight="1" x14ac:dyDescent="0.2">
      <c r="A30" s="103" t="s">
        <v>144</v>
      </c>
      <c r="B30" s="103"/>
      <c r="C30" s="103"/>
      <c r="D30" s="103"/>
      <c r="E30" s="103"/>
      <c r="F30" s="103"/>
      <c r="G30" s="103"/>
    </row>
    <row r="31" spans="1:7" s="48" customFormat="1" x14ac:dyDescent="0.2">
      <c r="A31" s="75"/>
      <c r="B31" s="75"/>
      <c r="C31" s="75"/>
      <c r="D31" s="75"/>
      <c r="E31" s="75"/>
      <c r="F31" s="75"/>
      <c r="G31" s="75"/>
    </row>
    <row r="32" spans="1:7" s="48" customFormat="1" x14ac:dyDescent="0.2">
      <c r="A32" s="75"/>
      <c r="B32" s="75"/>
      <c r="C32" s="75"/>
      <c r="D32" s="75"/>
      <c r="E32" s="75"/>
      <c r="F32" s="75"/>
      <c r="G32" s="75"/>
    </row>
    <row r="33" spans="1:7" s="48" customFormat="1" x14ac:dyDescent="0.2">
      <c r="A33" s="75"/>
      <c r="B33" s="75"/>
      <c r="C33" s="75"/>
      <c r="D33" s="75"/>
      <c r="E33" s="75"/>
      <c r="F33" s="75"/>
      <c r="G33" s="75"/>
    </row>
    <row r="34" spans="1:7" s="48" customFormat="1" x14ac:dyDescent="0.2">
      <c r="A34" s="75"/>
      <c r="B34" s="75"/>
      <c r="C34" s="75"/>
      <c r="D34" s="75"/>
      <c r="E34" s="75"/>
      <c r="F34" s="75"/>
      <c r="G34" s="75"/>
    </row>
    <row r="35" spans="1:7" s="48" customFormat="1" x14ac:dyDescent="0.2">
      <c r="A35" s="75"/>
      <c r="B35" s="75"/>
      <c r="C35" s="75"/>
      <c r="D35" s="75"/>
      <c r="E35" s="75"/>
      <c r="F35" s="75"/>
      <c r="G35" s="75"/>
    </row>
    <row r="36" spans="1:7" s="48" customFormat="1" x14ac:dyDescent="0.2">
      <c r="A36" s="75"/>
      <c r="B36" s="75"/>
      <c r="C36" s="75"/>
      <c r="D36" s="75"/>
      <c r="E36" s="75"/>
      <c r="F36" s="75"/>
      <c r="G36" s="75"/>
    </row>
    <row r="37" spans="1:7" s="48" customFormat="1" x14ac:dyDescent="0.2">
      <c r="A37" s="75"/>
      <c r="B37" s="75"/>
      <c r="C37" s="75"/>
      <c r="D37" s="75"/>
      <c r="E37" s="75"/>
      <c r="F37" s="75"/>
      <c r="G37" s="75"/>
    </row>
    <row r="38" spans="1:7" s="48" customFormat="1" x14ac:dyDescent="0.2">
      <c r="A38" s="75"/>
      <c r="B38" s="75"/>
      <c r="C38" s="75"/>
      <c r="D38" s="75"/>
      <c r="E38" s="75"/>
      <c r="F38" s="75"/>
      <c r="G38" s="75"/>
    </row>
    <row r="39" spans="1:7" s="48" customFormat="1" x14ac:dyDescent="0.2">
      <c r="A39" s="75"/>
      <c r="B39" s="75"/>
      <c r="C39" s="75"/>
      <c r="D39" s="75"/>
      <c r="E39" s="75"/>
      <c r="F39" s="75"/>
      <c r="G39" s="75"/>
    </row>
    <row r="40" spans="1:7" s="48" customFormat="1" x14ac:dyDescent="0.2">
      <c r="A40" s="75"/>
      <c r="B40" s="75"/>
      <c r="C40" s="75"/>
      <c r="D40" s="75"/>
      <c r="E40" s="75"/>
      <c r="F40" s="75"/>
      <c r="G40" s="75"/>
    </row>
    <row r="41" spans="1:7" s="48" customFormat="1" x14ac:dyDescent="0.2">
      <c r="A41" s="106" t="s">
        <v>140</v>
      </c>
      <c r="B41" s="106"/>
      <c r="C41" s="75"/>
      <c r="D41" s="75"/>
      <c r="E41" s="75"/>
      <c r="F41" s="75"/>
      <c r="G41" s="75"/>
    </row>
    <row r="42" spans="1:7" s="48" customFormat="1" x14ac:dyDescent="0.2">
      <c r="A42" s="75"/>
      <c r="B42" s="75"/>
      <c r="C42" s="75"/>
      <c r="D42" s="75"/>
      <c r="E42" s="75"/>
      <c r="F42" s="75"/>
      <c r="G42" s="75"/>
    </row>
    <row r="43" spans="1:7" s="48" customFormat="1" x14ac:dyDescent="0.2">
      <c r="A43" s="7">
        <v>0</v>
      </c>
      <c r="B43" s="8" t="s">
        <v>5</v>
      </c>
      <c r="C43" s="75"/>
      <c r="D43" s="75"/>
      <c r="E43" s="75"/>
      <c r="F43" s="75"/>
      <c r="G43" s="75"/>
    </row>
    <row r="44" spans="1:7" s="48" customFormat="1" x14ac:dyDescent="0.2">
      <c r="A44" s="8" t="s">
        <v>19</v>
      </c>
      <c r="B44" s="8" t="s">
        <v>6</v>
      </c>
      <c r="C44" s="75"/>
      <c r="D44" s="75"/>
      <c r="E44" s="75"/>
      <c r="F44" s="75"/>
      <c r="G44" s="75"/>
    </row>
    <row r="45" spans="1:7" s="48" customFormat="1" x14ac:dyDescent="0.2">
      <c r="A45" s="8" t="s">
        <v>20</v>
      </c>
      <c r="B45" s="8" t="s">
        <v>7</v>
      </c>
      <c r="C45" s="75"/>
      <c r="D45" s="75"/>
      <c r="E45" s="75"/>
      <c r="F45" s="75"/>
      <c r="G45" s="75"/>
    </row>
    <row r="46" spans="1:7" s="48" customFormat="1" x14ac:dyDescent="0.2">
      <c r="A46" s="8" t="s">
        <v>21</v>
      </c>
      <c r="B46" s="8" t="s">
        <v>8</v>
      </c>
      <c r="C46" s="75"/>
      <c r="D46" s="75"/>
      <c r="E46" s="75"/>
      <c r="F46" s="75"/>
      <c r="G46" s="75"/>
    </row>
    <row r="47" spans="1:7" s="48" customFormat="1" x14ac:dyDescent="0.2">
      <c r="A47" s="8" t="s">
        <v>15</v>
      </c>
      <c r="B47" s="8" t="s">
        <v>9</v>
      </c>
      <c r="C47" s="75"/>
      <c r="D47" s="75"/>
      <c r="E47" s="75"/>
      <c r="F47" s="75"/>
      <c r="G47" s="75"/>
    </row>
    <row r="48" spans="1:7" s="48" customFormat="1" x14ac:dyDescent="0.2">
      <c r="A48" s="8" t="s">
        <v>16</v>
      </c>
      <c r="B48" s="8" t="s">
        <v>10</v>
      </c>
      <c r="C48" s="75"/>
      <c r="D48" s="75"/>
      <c r="E48" s="75"/>
      <c r="F48" s="75"/>
      <c r="G48" s="75"/>
    </row>
    <row r="49" spans="1:7" s="48" customFormat="1" x14ac:dyDescent="0.2">
      <c r="A49" s="8" t="s">
        <v>17</v>
      </c>
      <c r="B49" s="8" t="s">
        <v>11</v>
      </c>
      <c r="C49" s="75"/>
      <c r="D49" s="75"/>
      <c r="E49" s="75"/>
      <c r="F49" s="75"/>
      <c r="G49" s="75"/>
    </row>
    <row r="50" spans="1:7" s="48" customFormat="1" x14ac:dyDescent="0.2">
      <c r="A50" s="8" t="s">
        <v>18</v>
      </c>
      <c r="B50" s="8" t="s">
        <v>12</v>
      </c>
      <c r="C50" s="75"/>
      <c r="D50" s="75"/>
      <c r="E50" s="75"/>
      <c r="F50" s="75"/>
      <c r="G50" s="75"/>
    </row>
    <row r="51" spans="1:7" s="48" customFormat="1" x14ac:dyDescent="0.2">
      <c r="A51" s="8" t="s">
        <v>141</v>
      </c>
      <c r="B51" s="8" t="s">
        <v>13</v>
      </c>
      <c r="C51" s="75"/>
      <c r="D51" s="75"/>
      <c r="E51" s="75"/>
      <c r="F51" s="75"/>
      <c r="G51" s="75"/>
    </row>
    <row r="52" spans="1:7" s="48" customFormat="1" x14ac:dyDescent="0.2">
      <c r="A52" s="8" t="s">
        <v>127</v>
      </c>
      <c r="B52" s="8" t="s">
        <v>14</v>
      </c>
      <c r="C52" s="75"/>
      <c r="D52" s="75"/>
      <c r="E52" s="75"/>
      <c r="F52" s="75"/>
      <c r="G52" s="75"/>
    </row>
    <row r="53" spans="1:7" s="48" customFormat="1" x14ac:dyDescent="0.2"/>
    <row r="54" spans="1:7" x14ac:dyDescent="0.2">
      <c r="A54" s="49"/>
      <c r="B54" s="49"/>
      <c r="C54" s="49"/>
      <c r="D54" s="49"/>
      <c r="E54" s="49"/>
      <c r="F54" s="49"/>
      <c r="G54" s="49"/>
    </row>
    <row r="55" spans="1:7" x14ac:dyDescent="0.2">
      <c r="A55" s="49"/>
      <c r="B55" s="49"/>
      <c r="C55" s="49"/>
      <c r="D55" s="49"/>
      <c r="E55" s="49"/>
      <c r="F55" s="49"/>
      <c r="G55" s="49"/>
    </row>
    <row r="56" spans="1:7" x14ac:dyDescent="0.2">
      <c r="A56" s="49"/>
      <c r="B56" s="49"/>
      <c r="C56" s="49"/>
      <c r="D56" s="49"/>
      <c r="E56" s="49"/>
      <c r="F56" s="49"/>
      <c r="G56" s="49"/>
    </row>
    <row r="57" spans="1:7" x14ac:dyDescent="0.2">
      <c r="A57" s="49"/>
      <c r="B57" s="49"/>
      <c r="C57" s="49"/>
      <c r="D57" s="49"/>
      <c r="E57" s="49"/>
      <c r="F57" s="49"/>
      <c r="G57" s="49"/>
    </row>
    <row r="58" spans="1:7" x14ac:dyDescent="0.2">
      <c r="A58" s="49"/>
      <c r="B58" s="49"/>
      <c r="C58" s="49"/>
      <c r="D58" s="49"/>
      <c r="E58" s="49"/>
      <c r="F58" s="49"/>
      <c r="G58" s="49"/>
    </row>
    <row r="59" spans="1:7" x14ac:dyDescent="0.2">
      <c r="A59" s="49"/>
      <c r="B59" s="49"/>
      <c r="C59" s="49"/>
      <c r="D59" s="49"/>
      <c r="E59" s="49"/>
      <c r="F59" s="49"/>
      <c r="G59" s="49"/>
    </row>
    <row r="60" spans="1:7" x14ac:dyDescent="0.2">
      <c r="A60" s="49"/>
      <c r="B60" s="49"/>
      <c r="C60" s="49"/>
      <c r="D60" s="49"/>
      <c r="E60" s="49"/>
      <c r="F60" s="49"/>
      <c r="G60" s="49"/>
    </row>
    <row r="61" spans="1:7" x14ac:dyDescent="0.2">
      <c r="A61" s="49"/>
      <c r="B61" s="49"/>
      <c r="C61" s="49"/>
      <c r="D61" s="49"/>
      <c r="E61" s="49"/>
      <c r="F61" s="49"/>
      <c r="G61" s="49"/>
    </row>
    <row r="62" spans="1:7" x14ac:dyDescent="0.2">
      <c r="A62" s="49"/>
      <c r="B62" s="49"/>
      <c r="C62" s="49"/>
      <c r="D62" s="49"/>
      <c r="E62" s="49"/>
      <c r="F62" s="49"/>
      <c r="G62" s="49"/>
    </row>
    <row r="63" spans="1:7" x14ac:dyDescent="0.2">
      <c r="A63" s="49"/>
      <c r="B63" s="49"/>
      <c r="C63" s="49"/>
      <c r="D63" s="49"/>
      <c r="E63" s="49"/>
      <c r="F63" s="49"/>
      <c r="G63" s="49"/>
    </row>
    <row r="64" spans="1:7" x14ac:dyDescent="0.2">
      <c r="A64" s="49"/>
      <c r="B64" s="49"/>
      <c r="C64" s="49"/>
      <c r="D64" s="49"/>
      <c r="E64" s="49"/>
      <c r="F64" s="49"/>
      <c r="G64" s="49"/>
    </row>
    <row r="65" spans="1:7" x14ac:dyDescent="0.2">
      <c r="A65" s="49"/>
      <c r="B65" s="49"/>
      <c r="C65" s="49"/>
      <c r="D65" s="49"/>
      <c r="E65" s="49"/>
      <c r="F65" s="49"/>
      <c r="G65" s="49"/>
    </row>
    <row r="66" spans="1:7" x14ac:dyDescent="0.2">
      <c r="A66" s="49"/>
      <c r="B66" s="49"/>
      <c r="C66" s="49"/>
      <c r="D66" s="49"/>
      <c r="E66" s="49"/>
      <c r="F66" s="49"/>
      <c r="G66" s="49"/>
    </row>
    <row r="67" spans="1:7" x14ac:dyDescent="0.2">
      <c r="A67" s="49"/>
      <c r="B67" s="49"/>
      <c r="C67" s="49"/>
      <c r="D67" s="49"/>
      <c r="E67" s="49"/>
      <c r="F67" s="49"/>
      <c r="G67" s="49"/>
    </row>
    <row r="68" spans="1:7" x14ac:dyDescent="0.2">
      <c r="A68" s="49"/>
      <c r="B68" s="49"/>
      <c r="C68" s="49"/>
      <c r="D68" s="49"/>
      <c r="E68" s="49"/>
      <c r="F68" s="49"/>
      <c r="G68" s="49"/>
    </row>
    <row r="69" spans="1:7" x14ac:dyDescent="0.2">
      <c r="A69" s="49"/>
      <c r="B69" s="49"/>
      <c r="C69" s="49"/>
      <c r="D69" s="49"/>
      <c r="E69" s="49"/>
      <c r="F69" s="49"/>
      <c r="G69" s="49"/>
    </row>
    <row r="70" spans="1:7" x14ac:dyDescent="0.2">
      <c r="A70" s="49"/>
      <c r="B70" s="49"/>
      <c r="C70" s="49"/>
      <c r="D70" s="49"/>
      <c r="E70" s="49"/>
      <c r="F70" s="49"/>
      <c r="G70" s="49"/>
    </row>
    <row r="71" spans="1:7" x14ac:dyDescent="0.2">
      <c r="A71" s="49"/>
      <c r="B71" s="49"/>
      <c r="C71" s="49"/>
      <c r="D71" s="49"/>
      <c r="E71" s="49"/>
      <c r="F71" s="49"/>
      <c r="G71" s="49"/>
    </row>
    <row r="72" spans="1:7" x14ac:dyDescent="0.2">
      <c r="A72" s="49"/>
      <c r="B72" s="49"/>
      <c r="C72" s="49"/>
      <c r="D72" s="49"/>
      <c r="E72" s="49"/>
      <c r="F72" s="49"/>
      <c r="G72" s="49"/>
    </row>
    <row r="73" spans="1:7" x14ac:dyDescent="0.2">
      <c r="A73" s="49"/>
      <c r="B73" s="49"/>
      <c r="C73" s="49"/>
      <c r="D73" s="49"/>
      <c r="E73" s="49"/>
      <c r="F73" s="49"/>
      <c r="G73" s="49"/>
    </row>
    <row r="74" spans="1:7" x14ac:dyDescent="0.2">
      <c r="A74" s="49"/>
      <c r="B74" s="49"/>
      <c r="C74" s="49"/>
      <c r="D74" s="49"/>
      <c r="E74" s="49"/>
      <c r="F74" s="49"/>
      <c r="G74" s="49"/>
    </row>
    <row r="75" spans="1:7" x14ac:dyDescent="0.2">
      <c r="A75" s="49"/>
      <c r="B75" s="49"/>
      <c r="C75" s="49"/>
      <c r="D75" s="49"/>
      <c r="E75" s="49"/>
      <c r="F75" s="49"/>
      <c r="G75" s="49"/>
    </row>
    <row r="76" spans="1:7" x14ac:dyDescent="0.2">
      <c r="A76" s="49"/>
      <c r="B76" s="49"/>
      <c r="C76" s="49"/>
      <c r="D76" s="49"/>
      <c r="E76" s="49"/>
      <c r="F76" s="49"/>
      <c r="G76" s="49"/>
    </row>
    <row r="77" spans="1:7" x14ac:dyDescent="0.2">
      <c r="A77" s="49"/>
      <c r="B77" s="49"/>
      <c r="C77" s="49"/>
      <c r="D77" s="49"/>
      <c r="E77" s="49"/>
      <c r="F77" s="49"/>
      <c r="G77" s="49"/>
    </row>
    <row r="78" spans="1:7" x14ac:dyDescent="0.2">
      <c r="A78" s="49"/>
      <c r="B78" s="49"/>
      <c r="C78" s="49"/>
      <c r="D78" s="49"/>
      <c r="E78" s="49"/>
      <c r="F78" s="49"/>
      <c r="G78" s="49"/>
    </row>
    <row r="79" spans="1:7" x14ac:dyDescent="0.2">
      <c r="A79" s="49"/>
      <c r="B79" s="49"/>
      <c r="C79" s="49"/>
      <c r="D79" s="49"/>
      <c r="E79" s="49"/>
      <c r="F79" s="49"/>
      <c r="G79" s="49"/>
    </row>
    <row r="80" spans="1:7" x14ac:dyDescent="0.2">
      <c r="A80" s="49"/>
      <c r="B80" s="49"/>
      <c r="C80" s="49"/>
      <c r="D80" s="49"/>
      <c r="E80" s="49"/>
      <c r="F80" s="49"/>
      <c r="G80" s="49"/>
    </row>
    <row r="81" spans="1:7" x14ac:dyDescent="0.2">
      <c r="A81" s="49"/>
      <c r="B81" s="49"/>
      <c r="C81" s="49"/>
      <c r="D81" s="49"/>
      <c r="E81" s="49"/>
      <c r="F81" s="49"/>
      <c r="G81" s="49"/>
    </row>
    <row r="82" spans="1:7" x14ac:dyDescent="0.2">
      <c r="A82" s="49"/>
      <c r="B82" s="49"/>
      <c r="C82" s="49"/>
      <c r="D82" s="49"/>
      <c r="E82" s="49"/>
      <c r="F82" s="49"/>
      <c r="G82" s="49"/>
    </row>
    <row r="83" spans="1:7" x14ac:dyDescent="0.2">
      <c r="A83" s="49"/>
      <c r="B83" s="49"/>
      <c r="C83" s="49"/>
      <c r="D83" s="49"/>
      <c r="E83" s="49"/>
      <c r="F83" s="49"/>
      <c r="G83" s="49"/>
    </row>
    <row r="84" spans="1:7" x14ac:dyDescent="0.2">
      <c r="A84" s="49"/>
      <c r="B84" s="49"/>
      <c r="C84" s="49"/>
      <c r="D84" s="49"/>
      <c r="E84" s="49"/>
      <c r="F84" s="49"/>
      <c r="G84" s="49"/>
    </row>
    <row r="85" spans="1:7" x14ac:dyDescent="0.2">
      <c r="A85" s="49"/>
      <c r="B85" s="49"/>
      <c r="C85" s="49"/>
      <c r="D85" s="49"/>
      <c r="E85" s="49"/>
      <c r="F85" s="49"/>
      <c r="G85" s="49"/>
    </row>
    <row r="86" spans="1:7" x14ac:dyDescent="0.2">
      <c r="A86" s="49"/>
      <c r="B86" s="49"/>
      <c r="C86" s="49"/>
      <c r="D86" s="49"/>
      <c r="E86" s="49"/>
      <c r="F86" s="49"/>
      <c r="G86" s="49"/>
    </row>
    <row r="87" spans="1:7" x14ac:dyDescent="0.2">
      <c r="A87" s="49"/>
      <c r="B87" s="49"/>
      <c r="C87" s="49"/>
      <c r="D87" s="49"/>
      <c r="E87" s="49"/>
      <c r="F87" s="49"/>
      <c r="G87" s="49"/>
    </row>
    <row r="88" spans="1:7" x14ac:dyDescent="0.2">
      <c r="A88" s="49"/>
      <c r="B88" s="49"/>
      <c r="C88" s="49"/>
      <c r="D88" s="49"/>
      <c r="E88" s="49"/>
      <c r="F88" s="49"/>
      <c r="G88" s="49"/>
    </row>
    <row r="89" spans="1:7" x14ac:dyDescent="0.2">
      <c r="A89" s="49"/>
      <c r="B89" s="49"/>
      <c r="C89" s="49"/>
      <c r="D89" s="49"/>
      <c r="E89" s="49"/>
      <c r="F89" s="49"/>
      <c r="G89" s="49"/>
    </row>
    <row r="90" spans="1:7" x14ac:dyDescent="0.2">
      <c r="A90" s="49"/>
      <c r="B90" s="49"/>
      <c r="C90" s="49"/>
      <c r="D90" s="49"/>
      <c r="E90" s="49"/>
      <c r="F90" s="49"/>
      <c r="G90" s="49"/>
    </row>
    <row r="91" spans="1:7" x14ac:dyDescent="0.2">
      <c r="A91" s="49"/>
      <c r="B91" s="49"/>
      <c r="C91" s="49"/>
      <c r="D91" s="49"/>
      <c r="E91" s="49"/>
      <c r="F91" s="49"/>
      <c r="G91" s="49"/>
    </row>
    <row r="92" spans="1:7" x14ac:dyDescent="0.2">
      <c r="A92" s="49"/>
      <c r="B92" s="49"/>
      <c r="C92" s="49"/>
      <c r="D92" s="49"/>
      <c r="E92" s="49"/>
      <c r="F92" s="49"/>
      <c r="G92" s="49"/>
    </row>
    <row r="93" spans="1:7" x14ac:dyDescent="0.2">
      <c r="A93" s="49"/>
      <c r="B93" s="49"/>
      <c r="C93" s="49"/>
      <c r="D93" s="49"/>
      <c r="E93" s="49"/>
      <c r="F93" s="49"/>
      <c r="G93" s="49"/>
    </row>
    <row r="94" spans="1:7" x14ac:dyDescent="0.2">
      <c r="A94" s="49"/>
      <c r="B94" s="49"/>
      <c r="C94" s="49"/>
      <c r="D94" s="49"/>
      <c r="E94" s="49"/>
      <c r="F94" s="49"/>
      <c r="G94" s="49"/>
    </row>
    <row r="95" spans="1:7" x14ac:dyDescent="0.2">
      <c r="A95" s="49"/>
      <c r="B95" s="49"/>
      <c r="C95" s="49"/>
      <c r="D95" s="49"/>
      <c r="E95" s="49"/>
      <c r="F95" s="49"/>
      <c r="G95" s="49"/>
    </row>
    <row r="96" spans="1:7" x14ac:dyDescent="0.2">
      <c r="A96" s="49"/>
      <c r="B96" s="49"/>
      <c r="C96" s="49"/>
      <c r="D96" s="49"/>
      <c r="E96" s="49"/>
      <c r="F96" s="49"/>
      <c r="G96" s="49"/>
    </row>
    <row r="97" spans="1:7" x14ac:dyDescent="0.2">
      <c r="A97" s="49"/>
      <c r="B97" s="49"/>
      <c r="C97" s="49"/>
      <c r="D97" s="49"/>
      <c r="E97" s="49"/>
      <c r="F97" s="49"/>
      <c r="G97" s="49"/>
    </row>
    <row r="98" spans="1:7" x14ac:dyDescent="0.2">
      <c r="A98" s="49"/>
      <c r="B98" s="49"/>
      <c r="C98" s="49"/>
      <c r="D98" s="49"/>
      <c r="E98" s="49"/>
      <c r="F98" s="49"/>
      <c r="G98" s="49"/>
    </row>
    <row r="99" spans="1:7" x14ac:dyDescent="0.2">
      <c r="A99" s="49"/>
      <c r="B99" s="49"/>
      <c r="C99" s="49"/>
      <c r="D99" s="49"/>
      <c r="E99" s="49"/>
      <c r="F99" s="49"/>
      <c r="G99" s="49"/>
    </row>
    <row r="100" spans="1:7" x14ac:dyDescent="0.2">
      <c r="A100" s="49"/>
      <c r="B100" s="49"/>
      <c r="C100" s="49"/>
      <c r="D100" s="49"/>
      <c r="E100" s="49"/>
      <c r="F100" s="49"/>
      <c r="G100" s="49"/>
    </row>
    <row r="101" spans="1:7" x14ac:dyDescent="0.2">
      <c r="A101" s="49"/>
      <c r="B101" s="49"/>
      <c r="C101" s="49"/>
      <c r="D101" s="49"/>
      <c r="E101" s="49"/>
      <c r="F101" s="49"/>
      <c r="G101" s="49"/>
    </row>
    <row r="102" spans="1:7" x14ac:dyDescent="0.2">
      <c r="A102" s="49"/>
      <c r="B102" s="49"/>
      <c r="C102" s="49"/>
      <c r="D102" s="49"/>
      <c r="E102" s="49"/>
      <c r="F102" s="49"/>
      <c r="G102" s="49"/>
    </row>
    <row r="103" spans="1:7" x14ac:dyDescent="0.2">
      <c r="A103" s="49"/>
      <c r="B103" s="49"/>
      <c r="C103" s="49"/>
      <c r="D103" s="49"/>
      <c r="E103" s="49"/>
      <c r="F103" s="49"/>
      <c r="G103" s="49"/>
    </row>
    <row r="104" spans="1:7" x14ac:dyDescent="0.2">
      <c r="A104" s="49"/>
      <c r="B104" s="49"/>
      <c r="C104" s="49"/>
      <c r="D104" s="49"/>
      <c r="E104" s="49"/>
      <c r="F104" s="49"/>
      <c r="G104" s="49"/>
    </row>
    <row r="105" spans="1:7" x14ac:dyDescent="0.2">
      <c r="A105" s="49"/>
      <c r="B105" s="49"/>
      <c r="C105" s="49"/>
      <c r="D105" s="49"/>
      <c r="E105" s="49"/>
      <c r="F105" s="49"/>
      <c r="G105" s="49"/>
    </row>
    <row r="106" spans="1:7" x14ac:dyDescent="0.2">
      <c r="A106" s="49"/>
      <c r="B106" s="49"/>
      <c r="C106" s="49"/>
      <c r="D106" s="49"/>
      <c r="E106" s="49"/>
      <c r="F106" s="49"/>
      <c r="G106" s="49"/>
    </row>
    <row r="107" spans="1:7" x14ac:dyDescent="0.2">
      <c r="A107" s="49"/>
      <c r="B107" s="49"/>
      <c r="C107" s="49"/>
      <c r="D107" s="49"/>
      <c r="E107" s="49"/>
      <c r="F107" s="49"/>
      <c r="G107" s="49"/>
    </row>
    <row r="108" spans="1:7" x14ac:dyDescent="0.2">
      <c r="A108" s="49"/>
      <c r="B108" s="49"/>
      <c r="C108" s="49"/>
      <c r="D108" s="49"/>
      <c r="E108" s="49"/>
      <c r="F108" s="49"/>
      <c r="G108" s="49"/>
    </row>
    <row r="109" spans="1:7" x14ac:dyDescent="0.2">
      <c r="A109" s="49"/>
      <c r="B109" s="49"/>
      <c r="C109" s="49"/>
      <c r="D109" s="49"/>
      <c r="E109" s="49"/>
      <c r="F109" s="49"/>
      <c r="G109" s="49"/>
    </row>
    <row r="110" spans="1:7" x14ac:dyDescent="0.2">
      <c r="A110" s="49"/>
      <c r="B110" s="49"/>
      <c r="C110" s="49"/>
      <c r="D110" s="49"/>
      <c r="E110" s="49"/>
      <c r="F110" s="49"/>
      <c r="G110" s="49"/>
    </row>
    <row r="111" spans="1:7" x14ac:dyDescent="0.2">
      <c r="A111" s="49"/>
      <c r="B111" s="49"/>
      <c r="C111" s="49"/>
      <c r="D111" s="49"/>
      <c r="E111" s="49"/>
      <c r="F111" s="49"/>
      <c r="G111" s="49"/>
    </row>
    <row r="112" spans="1:7" x14ac:dyDescent="0.2">
      <c r="A112" s="49"/>
      <c r="B112" s="49"/>
      <c r="C112" s="49"/>
      <c r="D112" s="49"/>
      <c r="E112" s="49"/>
      <c r="F112" s="49"/>
      <c r="G112" s="49"/>
    </row>
    <row r="113" spans="1:7" x14ac:dyDescent="0.2">
      <c r="A113" s="49"/>
      <c r="B113" s="49"/>
      <c r="C113" s="49"/>
      <c r="D113" s="49"/>
      <c r="E113" s="49"/>
      <c r="F113" s="49"/>
      <c r="G113" s="49"/>
    </row>
    <row r="114" spans="1:7" x14ac:dyDescent="0.2">
      <c r="A114" s="49"/>
      <c r="B114" s="49"/>
      <c r="C114" s="49"/>
      <c r="D114" s="49"/>
      <c r="E114" s="49"/>
      <c r="F114" s="49"/>
      <c r="G114" s="49"/>
    </row>
    <row r="115" spans="1:7" x14ac:dyDescent="0.2">
      <c r="A115" s="49"/>
      <c r="B115" s="49"/>
      <c r="C115" s="49"/>
      <c r="D115" s="49"/>
      <c r="E115" s="49"/>
      <c r="F115" s="49"/>
      <c r="G115" s="49"/>
    </row>
    <row r="116" spans="1:7" x14ac:dyDescent="0.2">
      <c r="A116" s="49"/>
      <c r="B116" s="49"/>
      <c r="C116" s="49"/>
      <c r="D116" s="49"/>
      <c r="E116" s="49"/>
      <c r="F116" s="49"/>
      <c r="G116" s="49"/>
    </row>
    <row r="117" spans="1:7" x14ac:dyDescent="0.2">
      <c r="A117" s="49"/>
      <c r="B117" s="49"/>
      <c r="C117" s="49"/>
      <c r="D117" s="49"/>
      <c r="E117" s="49"/>
      <c r="F117" s="49"/>
      <c r="G117" s="49"/>
    </row>
    <row r="118" spans="1:7" x14ac:dyDescent="0.2">
      <c r="A118" s="49"/>
      <c r="B118" s="49"/>
      <c r="C118" s="49"/>
      <c r="D118" s="49"/>
      <c r="E118" s="49"/>
      <c r="F118" s="49"/>
      <c r="G118" s="49"/>
    </row>
    <row r="119" spans="1:7" x14ac:dyDescent="0.2">
      <c r="A119" s="49"/>
      <c r="B119" s="49"/>
      <c r="C119" s="49"/>
      <c r="D119" s="49"/>
      <c r="E119" s="49"/>
      <c r="F119" s="49"/>
      <c r="G119" s="49"/>
    </row>
    <row r="120" spans="1:7" x14ac:dyDescent="0.2">
      <c r="A120" s="49"/>
      <c r="B120" s="49"/>
      <c r="C120" s="49"/>
      <c r="D120" s="49"/>
      <c r="E120" s="49"/>
      <c r="F120" s="49"/>
      <c r="G120" s="49"/>
    </row>
    <row r="121" spans="1:7" x14ac:dyDescent="0.2">
      <c r="A121" s="49"/>
      <c r="B121" s="49"/>
      <c r="C121" s="49"/>
      <c r="D121" s="49"/>
      <c r="E121" s="49"/>
      <c r="F121" s="49"/>
      <c r="G121" s="49"/>
    </row>
    <row r="122" spans="1:7" x14ac:dyDescent="0.2">
      <c r="A122" s="49"/>
      <c r="B122" s="49"/>
      <c r="C122" s="49"/>
      <c r="D122" s="49"/>
      <c r="E122" s="49"/>
      <c r="F122" s="49"/>
      <c r="G122" s="49"/>
    </row>
    <row r="123" spans="1:7" x14ac:dyDescent="0.2">
      <c r="A123" s="49"/>
      <c r="B123" s="49"/>
      <c r="C123" s="49"/>
      <c r="D123" s="49"/>
      <c r="E123" s="49"/>
      <c r="F123" s="49"/>
      <c r="G123" s="49"/>
    </row>
    <row r="124" spans="1:7" x14ac:dyDescent="0.2">
      <c r="A124" s="49"/>
      <c r="B124" s="49"/>
      <c r="C124" s="49"/>
      <c r="D124" s="49"/>
      <c r="E124" s="49"/>
      <c r="F124" s="49"/>
      <c r="G124" s="49"/>
    </row>
    <row r="125" spans="1:7" x14ac:dyDescent="0.2">
      <c r="A125" s="49"/>
      <c r="B125" s="49"/>
      <c r="C125" s="49"/>
      <c r="D125" s="49"/>
      <c r="E125" s="49"/>
      <c r="F125" s="49"/>
      <c r="G125" s="49"/>
    </row>
    <row r="126" spans="1:7" x14ac:dyDescent="0.2">
      <c r="A126" s="49"/>
      <c r="B126" s="49"/>
      <c r="C126" s="49"/>
      <c r="D126" s="49"/>
      <c r="E126" s="49"/>
      <c r="F126" s="49"/>
      <c r="G126" s="49"/>
    </row>
    <row r="127" spans="1:7" x14ac:dyDescent="0.2">
      <c r="A127" s="49"/>
      <c r="B127" s="49"/>
      <c r="C127" s="49"/>
      <c r="D127" s="49"/>
      <c r="E127" s="49"/>
      <c r="F127" s="49"/>
      <c r="G127" s="49"/>
    </row>
    <row r="128" spans="1:7" x14ac:dyDescent="0.2">
      <c r="A128" s="49"/>
      <c r="B128" s="49"/>
      <c r="C128" s="49"/>
      <c r="D128" s="49"/>
      <c r="E128" s="49"/>
      <c r="F128" s="49"/>
      <c r="G128" s="49"/>
    </row>
    <row r="129" spans="1:7" x14ac:dyDescent="0.2">
      <c r="A129" s="49"/>
      <c r="B129" s="49"/>
      <c r="C129" s="49"/>
      <c r="D129" s="49"/>
      <c r="E129" s="49"/>
      <c r="F129" s="49"/>
      <c r="G129" s="49"/>
    </row>
    <row r="130" spans="1:7" x14ac:dyDescent="0.2">
      <c r="A130" s="49"/>
      <c r="B130" s="49"/>
      <c r="C130" s="49"/>
      <c r="D130" s="49"/>
      <c r="E130" s="49"/>
      <c r="F130" s="49"/>
      <c r="G130" s="49"/>
    </row>
    <row r="131" spans="1:7" x14ac:dyDescent="0.2">
      <c r="A131" s="49"/>
      <c r="B131" s="49"/>
      <c r="C131" s="49"/>
      <c r="D131" s="49"/>
      <c r="E131" s="49"/>
      <c r="F131" s="49"/>
      <c r="G131" s="49"/>
    </row>
    <row r="132" spans="1:7" x14ac:dyDescent="0.2">
      <c r="A132" s="49"/>
      <c r="B132" s="49"/>
      <c r="C132" s="49"/>
      <c r="D132" s="49"/>
      <c r="E132" s="49"/>
      <c r="F132" s="49"/>
      <c r="G132" s="49"/>
    </row>
    <row r="133" spans="1:7" x14ac:dyDescent="0.2">
      <c r="A133" s="49"/>
      <c r="B133" s="49"/>
      <c r="C133" s="49"/>
      <c r="D133" s="49"/>
      <c r="E133" s="49"/>
      <c r="F133" s="49"/>
      <c r="G133" s="49"/>
    </row>
    <row r="134" spans="1:7" x14ac:dyDescent="0.2">
      <c r="A134" s="49"/>
      <c r="B134" s="49"/>
      <c r="C134" s="49"/>
      <c r="D134" s="49"/>
      <c r="E134" s="49"/>
      <c r="F134" s="49"/>
      <c r="G134" s="49"/>
    </row>
    <row r="135" spans="1:7" x14ac:dyDescent="0.2">
      <c r="A135" s="49"/>
      <c r="B135" s="49"/>
      <c r="C135" s="49"/>
      <c r="D135" s="49"/>
      <c r="E135" s="49"/>
      <c r="F135" s="49"/>
      <c r="G135" s="49"/>
    </row>
    <row r="136" spans="1:7" x14ac:dyDescent="0.2">
      <c r="A136" s="49"/>
      <c r="B136" s="49"/>
      <c r="C136" s="49"/>
      <c r="D136" s="49"/>
      <c r="E136" s="49"/>
      <c r="F136" s="49"/>
      <c r="G136" s="49"/>
    </row>
    <row r="137" spans="1:7" x14ac:dyDescent="0.2">
      <c r="A137" s="49"/>
      <c r="B137" s="49"/>
      <c r="C137" s="49"/>
      <c r="D137" s="49"/>
      <c r="E137" s="49"/>
      <c r="F137" s="49"/>
      <c r="G137" s="49"/>
    </row>
    <row r="138" spans="1:7" x14ac:dyDescent="0.2">
      <c r="A138" s="49"/>
      <c r="B138" s="49"/>
      <c r="C138" s="49"/>
      <c r="D138" s="49"/>
      <c r="E138" s="49"/>
      <c r="F138" s="49"/>
      <c r="G138" s="49"/>
    </row>
    <row r="139" spans="1:7" x14ac:dyDescent="0.2">
      <c r="A139" s="49"/>
      <c r="B139" s="49"/>
      <c r="C139" s="49"/>
      <c r="D139" s="49"/>
      <c r="E139" s="49"/>
      <c r="F139" s="49"/>
      <c r="G139" s="49"/>
    </row>
    <row r="140" spans="1:7" x14ac:dyDescent="0.2">
      <c r="A140" s="49"/>
      <c r="B140" s="49"/>
      <c r="C140" s="49"/>
      <c r="D140" s="49"/>
      <c r="E140" s="49"/>
      <c r="F140" s="49"/>
      <c r="G140" s="49"/>
    </row>
    <row r="141" spans="1:7" x14ac:dyDescent="0.2">
      <c r="A141" s="49"/>
      <c r="B141" s="49"/>
      <c r="C141" s="49"/>
      <c r="D141" s="49"/>
      <c r="E141" s="49"/>
      <c r="F141" s="49"/>
      <c r="G141" s="49"/>
    </row>
    <row r="142" spans="1:7" x14ac:dyDescent="0.2">
      <c r="A142" s="49"/>
      <c r="B142" s="49"/>
      <c r="C142" s="49"/>
      <c r="D142" s="49"/>
      <c r="E142" s="49"/>
      <c r="F142" s="49"/>
      <c r="G142" s="49"/>
    </row>
    <row r="143" spans="1:7" x14ac:dyDescent="0.2">
      <c r="A143" s="49"/>
      <c r="B143" s="49"/>
      <c r="C143" s="49"/>
      <c r="D143" s="49"/>
      <c r="E143" s="49"/>
      <c r="F143" s="49"/>
      <c r="G143" s="49"/>
    </row>
    <row r="144" spans="1:7" x14ac:dyDescent="0.2">
      <c r="A144" s="49"/>
      <c r="B144" s="49"/>
      <c r="C144" s="49"/>
      <c r="D144" s="49"/>
      <c r="E144" s="49"/>
      <c r="F144" s="49"/>
      <c r="G144" s="49"/>
    </row>
    <row r="145" spans="1:7" x14ac:dyDescent="0.2">
      <c r="A145" s="49"/>
      <c r="B145" s="49"/>
      <c r="C145" s="49"/>
      <c r="D145" s="49"/>
      <c r="E145" s="49"/>
      <c r="F145" s="49"/>
      <c r="G145" s="49"/>
    </row>
    <row r="146" spans="1:7" x14ac:dyDescent="0.2">
      <c r="A146" s="49"/>
      <c r="B146" s="49"/>
      <c r="C146" s="49"/>
      <c r="D146" s="49"/>
      <c r="E146" s="49"/>
      <c r="F146" s="49"/>
      <c r="G146" s="49"/>
    </row>
    <row r="147" spans="1:7" x14ac:dyDescent="0.2">
      <c r="A147" s="49"/>
      <c r="B147" s="49"/>
      <c r="C147" s="49"/>
      <c r="D147" s="49"/>
      <c r="E147" s="49"/>
      <c r="F147" s="49"/>
      <c r="G147" s="49"/>
    </row>
    <row r="148" spans="1:7" x14ac:dyDescent="0.2">
      <c r="A148" s="49"/>
      <c r="B148" s="49"/>
      <c r="C148" s="49"/>
      <c r="D148" s="49"/>
      <c r="E148" s="49"/>
      <c r="F148" s="49"/>
      <c r="G148" s="49"/>
    </row>
    <row r="149" spans="1:7" x14ac:dyDescent="0.2">
      <c r="A149" s="49"/>
      <c r="B149" s="49"/>
      <c r="C149" s="49"/>
      <c r="D149" s="49"/>
      <c r="E149" s="49"/>
      <c r="F149" s="49"/>
      <c r="G149" s="49"/>
    </row>
    <row r="150" spans="1:7" x14ac:dyDescent="0.2">
      <c r="A150" s="49"/>
      <c r="B150" s="49"/>
      <c r="C150" s="49"/>
      <c r="D150" s="49"/>
      <c r="E150" s="49"/>
      <c r="F150" s="49"/>
      <c r="G150" s="49"/>
    </row>
    <row r="151" spans="1:7" x14ac:dyDescent="0.2">
      <c r="A151" s="49"/>
      <c r="B151" s="49"/>
      <c r="C151" s="49"/>
      <c r="D151" s="49"/>
      <c r="E151" s="49"/>
      <c r="F151" s="49"/>
      <c r="G151" s="49"/>
    </row>
    <row r="152" spans="1:7" x14ac:dyDescent="0.2">
      <c r="A152" s="49"/>
      <c r="B152" s="49"/>
      <c r="C152" s="49"/>
      <c r="D152" s="49"/>
      <c r="E152" s="49"/>
      <c r="F152" s="49"/>
      <c r="G152" s="49"/>
    </row>
    <row r="153" spans="1:7" x14ac:dyDescent="0.2">
      <c r="A153" s="49"/>
      <c r="B153" s="49"/>
      <c r="C153" s="49"/>
      <c r="D153" s="49"/>
      <c r="E153" s="49"/>
      <c r="F153" s="49"/>
      <c r="G153" s="49"/>
    </row>
    <row r="154" spans="1:7" x14ac:dyDescent="0.2">
      <c r="A154" s="49"/>
      <c r="B154" s="49"/>
      <c r="C154" s="49"/>
      <c r="D154" s="49"/>
      <c r="E154" s="49"/>
      <c r="F154" s="49"/>
      <c r="G154" s="49"/>
    </row>
    <row r="155" spans="1:7" x14ac:dyDescent="0.2">
      <c r="A155" s="49"/>
      <c r="B155" s="49"/>
      <c r="C155" s="49"/>
      <c r="D155" s="49"/>
      <c r="E155" s="49"/>
      <c r="F155" s="49"/>
      <c r="G155" s="49"/>
    </row>
    <row r="156" spans="1:7" x14ac:dyDescent="0.2">
      <c r="A156" s="49"/>
      <c r="B156" s="49"/>
      <c r="C156" s="49"/>
      <c r="D156" s="49"/>
      <c r="E156" s="49"/>
      <c r="F156" s="49"/>
      <c r="G156" s="49"/>
    </row>
    <row r="157" spans="1:7" x14ac:dyDescent="0.2">
      <c r="A157" s="49"/>
      <c r="B157" s="49"/>
      <c r="C157" s="49"/>
      <c r="D157" s="49"/>
      <c r="E157" s="49"/>
      <c r="F157" s="49"/>
      <c r="G157" s="49"/>
    </row>
    <row r="158" spans="1:7" x14ac:dyDescent="0.2">
      <c r="A158" s="49"/>
      <c r="B158" s="49"/>
      <c r="C158" s="49"/>
      <c r="D158" s="49"/>
      <c r="E158" s="49"/>
      <c r="F158" s="49"/>
      <c r="G158" s="49"/>
    </row>
    <row r="159" spans="1:7" x14ac:dyDescent="0.2">
      <c r="A159" s="49"/>
      <c r="B159" s="49"/>
      <c r="C159" s="49"/>
      <c r="D159" s="49"/>
      <c r="E159" s="49"/>
      <c r="F159" s="49"/>
      <c r="G159" s="49"/>
    </row>
    <row r="160" spans="1:7" x14ac:dyDescent="0.2">
      <c r="A160" s="49"/>
      <c r="B160" s="49"/>
      <c r="C160" s="49"/>
      <c r="D160" s="49"/>
      <c r="E160" s="49"/>
      <c r="F160" s="49"/>
      <c r="G160" s="49"/>
    </row>
    <row r="161" spans="1:7" x14ac:dyDescent="0.2">
      <c r="A161" s="49"/>
      <c r="B161" s="49"/>
      <c r="C161" s="49"/>
      <c r="D161" s="49"/>
      <c r="E161" s="49"/>
      <c r="F161" s="49"/>
      <c r="G161" s="49"/>
    </row>
    <row r="162" spans="1:7" x14ac:dyDescent="0.2">
      <c r="A162" s="49"/>
      <c r="B162" s="49"/>
      <c r="C162" s="49"/>
      <c r="D162" s="49"/>
      <c r="E162" s="49"/>
      <c r="F162" s="49"/>
      <c r="G162" s="49"/>
    </row>
    <row r="163" spans="1:7" x14ac:dyDescent="0.2">
      <c r="A163" s="49"/>
      <c r="B163" s="49"/>
      <c r="C163" s="49"/>
      <c r="D163" s="49"/>
      <c r="E163" s="49"/>
      <c r="F163" s="49"/>
      <c r="G163" s="49"/>
    </row>
    <row r="164" spans="1:7" x14ac:dyDescent="0.2">
      <c r="A164" s="49"/>
      <c r="B164" s="49"/>
      <c r="C164" s="49"/>
      <c r="D164" s="49"/>
      <c r="E164" s="49"/>
      <c r="F164" s="49"/>
      <c r="G164" s="49"/>
    </row>
    <row r="165" spans="1:7" x14ac:dyDescent="0.2">
      <c r="A165" s="49"/>
      <c r="B165" s="49"/>
      <c r="C165" s="49"/>
      <c r="D165" s="49"/>
      <c r="E165" s="49"/>
      <c r="F165" s="49"/>
      <c r="G165" s="49"/>
    </row>
    <row r="166" spans="1:7" x14ac:dyDescent="0.2">
      <c r="A166" s="49"/>
      <c r="B166" s="49"/>
      <c r="C166" s="49"/>
      <c r="D166" s="49"/>
      <c r="E166" s="49"/>
      <c r="F166" s="49"/>
      <c r="G166" s="49"/>
    </row>
    <row r="167" spans="1:7" x14ac:dyDescent="0.2">
      <c r="A167" s="49"/>
      <c r="B167" s="49"/>
      <c r="C167" s="49"/>
      <c r="D167" s="49"/>
      <c r="E167" s="49"/>
      <c r="F167" s="49"/>
      <c r="G167" s="49"/>
    </row>
    <row r="168" spans="1:7" x14ac:dyDescent="0.2">
      <c r="A168" s="49"/>
      <c r="B168" s="49"/>
      <c r="C168" s="49"/>
      <c r="D168" s="49"/>
      <c r="E168" s="49"/>
      <c r="F168" s="49"/>
      <c r="G168" s="49"/>
    </row>
    <row r="169" spans="1:7" x14ac:dyDescent="0.2">
      <c r="A169" s="49"/>
      <c r="B169" s="49"/>
      <c r="C169" s="49"/>
      <c r="D169" s="49"/>
      <c r="E169" s="49"/>
      <c r="F169" s="49"/>
      <c r="G169" s="49"/>
    </row>
    <row r="170" spans="1:7" x14ac:dyDescent="0.2">
      <c r="A170" s="49"/>
      <c r="B170" s="49"/>
      <c r="C170" s="49"/>
      <c r="D170" s="49"/>
      <c r="E170" s="49"/>
      <c r="F170" s="49"/>
      <c r="G170" s="49"/>
    </row>
    <row r="171" spans="1:7" x14ac:dyDescent="0.2">
      <c r="A171" s="49"/>
      <c r="B171" s="49"/>
      <c r="C171" s="49"/>
      <c r="D171" s="49"/>
      <c r="E171" s="49"/>
      <c r="F171" s="49"/>
      <c r="G171" s="49"/>
    </row>
    <row r="172" spans="1:7" x14ac:dyDescent="0.2">
      <c r="A172" s="49"/>
      <c r="B172" s="49"/>
      <c r="C172" s="49"/>
      <c r="D172" s="49"/>
      <c r="E172" s="49"/>
      <c r="F172" s="49"/>
      <c r="G172" s="49"/>
    </row>
    <row r="173" spans="1:7" x14ac:dyDescent="0.2">
      <c r="A173" s="49"/>
      <c r="B173" s="49"/>
      <c r="C173" s="49"/>
      <c r="D173" s="49"/>
      <c r="E173" s="49"/>
      <c r="F173" s="49"/>
      <c r="G173" s="49"/>
    </row>
    <row r="174" spans="1:7" x14ac:dyDescent="0.2">
      <c r="A174" s="49"/>
      <c r="B174" s="49"/>
      <c r="C174" s="49"/>
      <c r="D174" s="49"/>
      <c r="E174" s="49"/>
      <c r="F174" s="49"/>
      <c r="G174" s="49"/>
    </row>
    <row r="175" spans="1:7" x14ac:dyDescent="0.2">
      <c r="A175" s="49"/>
      <c r="B175" s="49"/>
      <c r="C175" s="49"/>
      <c r="D175" s="49"/>
      <c r="E175" s="49"/>
      <c r="F175" s="49"/>
      <c r="G175" s="49"/>
    </row>
  </sheetData>
  <mergeCells count="18">
    <mergeCell ref="A12:G12"/>
    <mergeCell ref="A15:C15"/>
    <mergeCell ref="A2:G2"/>
    <mergeCell ref="A4:G4"/>
    <mergeCell ref="A5:G5"/>
    <mergeCell ref="A8:G8"/>
    <mergeCell ref="A11:G11"/>
    <mergeCell ref="A9:G9"/>
    <mergeCell ref="A17:C17"/>
    <mergeCell ref="B18:C18"/>
    <mergeCell ref="B19:D19"/>
    <mergeCell ref="A30:G30"/>
    <mergeCell ref="A41:B41"/>
    <mergeCell ref="A21:B21"/>
    <mergeCell ref="B23:C23"/>
    <mergeCell ref="B24:C24"/>
    <mergeCell ref="B25:C25"/>
    <mergeCell ref="A29:G29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3 - vj 3/15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55"/>
  <sheetViews>
    <sheetView zoomScaleNormal="100" workbookViewId="0">
      <pane ySplit="6" topLeftCell="A40" activePane="bottomLeft" state="frozen"/>
      <selection pane="bottomLeft" activeCell="A53" sqref="A53:A55"/>
    </sheetView>
  </sheetViews>
  <sheetFormatPr baseColWidth="10" defaultColWidth="10.75" defaultRowHeight="14.25" x14ac:dyDescent="0.2"/>
  <cols>
    <col min="1" max="1" width="32.875" style="5" customWidth="1"/>
    <col min="2" max="3" width="8" customWidth="1"/>
    <col min="4" max="4" width="8.25" customWidth="1"/>
    <col min="5" max="6" width="8" customWidth="1"/>
    <col min="7" max="7" width="10" customWidth="1"/>
    <col min="8" max="26" width="1.25" customWidth="1"/>
  </cols>
  <sheetData>
    <row r="2" spans="1:7" x14ac:dyDescent="0.2">
      <c r="A2" s="113" t="s">
        <v>154</v>
      </c>
      <c r="B2" s="113"/>
      <c r="C2" s="113"/>
      <c r="D2" s="113"/>
      <c r="E2" s="113"/>
      <c r="F2" s="113"/>
      <c r="G2" s="113"/>
    </row>
    <row r="4" spans="1:7" s="9" customFormat="1" ht="26.25" customHeight="1" x14ac:dyDescent="0.2">
      <c r="A4" s="123" t="s">
        <v>120</v>
      </c>
      <c r="B4" s="83" t="s">
        <v>97</v>
      </c>
      <c r="C4" s="83" t="s">
        <v>98</v>
      </c>
      <c r="D4" s="83" t="s">
        <v>99</v>
      </c>
      <c r="E4" s="118" t="s">
        <v>163</v>
      </c>
      <c r="F4" s="119"/>
      <c r="G4" s="120"/>
    </row>
    <row r="5" spans="1:7" s="9" customFormat="1" ht="18" customHeight="1" x14ac:dyDescent="0.2">
      <c r="A5" s="124"/>
      <c r="B5" s="114" t="s">
        <v>164</v>
      </c>
      <c r="C5" s="115"/>
      <c r="D5" s="115"/>
      <c r="E5" s="34" t="s">
        <v>164</v>
      </c>
      <c r="F5" s="34" t="s">
        <v>165</v>
      </c>
      <c r="G5" s="121" t="s">
        <v>152</v>
      </c>
    </row>
    <row r="6" spans="1:7" s="9" customFormat="1" ht="17.25" customHeight="1" x14ac:dyDescent="0.2">
      <c r="A6" s="125"/>
      <c r="B6" s="116" t="s">
        <v>106</v>
      </c>
      <c r="C6" s="117"/>
      <c r="D6" s="117"/>
      <c r="E6" s="117"/>
      <c r="F6" s="117"/>
      <c r="G6" s="122"/>
    </row>
    <row r="7" spans="1:7" s="9" customFormat="1" ht="12" customHeight="1" x14ac:dyDescent="0.2">
      <c r="A7" s="72"/>
    </row>
    <row r="8" spans="1:7" s="9" customFormat="1" ht="12" customHeight="1" x14ac:dyDescent="0.2">
      <c r="A8" s="35" t="s">
        <v>22</v>
      </c>
      <c r="B8" s="84">
        <v>267.73516899999998</v>
      </c>
      <c r="C8" s="84">
        <v>267.764096</v>
      </c>
      <c r="D8" s="84">
        <v>278.52754900000002</v>
      </c>
      <c r="E8" s="84">
        <v>2461.4373529999998</v>
      </c>
      <c r="F8" s="84">
        <v>2305.2032100000001</v>
      </c>
      <c r="G8" s="85">
        <f>IF(AND(F8&gt;0,E8&gt;0),(E8/F8%)-100,"x  ")</f>
        <v>6.7774564221606965</v>
      </c>
    </row>
    <row r="9" spans="1:7" s="9" customFormat="1" ht="12" x14ac:dyDescent="0.2">
      <c r="A9" s="36" t="s">
        <v>23</v>
      </c>
    </row>
    <row r="10" spans="1:7" s="9" customFormat="1" ht="12" x14ac:dyDescent="0.2">
      <c r="A10" s="37" t="s">
        <v>24</v>
      </c>
      <c r="B10" s="84">
        <v>8.0379380000000005</v>
      </c>
      <c r="C10" s="84">
        <v>8.884385</v>
      </c>
      <c r="D10" s="84">
        <v>7.0804999999999998</v>
      </c>
      <c r="E10" s="84">
        <v>73.101927000000003</v>
      </c>
      <c r="F10" s="84">
        <v>96.920761999999996</v>
      </c>
      <c r="G10" s="85">
        <f>IF(AND(F10&gt;0,E10&gt;0),(E10/F10%)-100,"x  ")</f>
        <v>-24.575575458228442</v>
      </c>
    </row>
    <row r="11" spans="1:7" s="9" customFormat="1" ht="12" x14ac:dyDescent="0.2">
      <c r="A11" s="37" t="s">
        <v>25</v>
      </c>
      <c r="B11" s="84">
        <v>92.481971000000001</v>
      </c>
      <c r="C11" s="84">
        <v>79.981408999999999</v>
      </c>
      <c r="D11" s="84">
        <v>87.814121999999998</v>
      </c>
      <c r="E11" s="84">
        <v>754.61829899999998</v>
      </c>
      <c r="F11" s="84">
        <v>723.64821800000004</v>
      </c>
      <c r="G11" s="85">
        <f>IF(AND(F11&gt;0,E11&gt;0),(E11/F11%)-100,"x  ")</f>
        <v>4.279714953986101</v>
      </c>
    </row>
    <row r="12" spans="1:7" s="9" customFormat="1" ht="12" x14ac:dyDescent="0.2">
      <c r="A12" s="38" t="s">
        <v>31</v>
      </c>
    </row>
    <row r="13" spans="1:7" s="9" customFormat="1" ht="24" x14ac:dyDescent="0.2">
      <c r="A13" s="38" t="s">
        <v>142</v>
      </c>
      <c r="B13" s="84">
        <v>3.6399240000000002</v>
      </c>
      <c r="C13" s="84">
        <v>3.995708</v>
      </c>
      <c r="D13" s="84">
        <v>3.2984719999999998</v>
      </c>
      <c r="E13" s="84">
        <v>39.604492</v>
      </c>
      <c r="F13" s="84">
        <v>53.532893000000001</v>
      </c>
      <c r="G13" s="85">
        <f>IF(AND(F13&gt;0,E13&gt;0),(E13/F13%)-100,"x  ")</f>
        <v>-26.018397698028394</v>
      </c>
    </row>
    <row r="14" spans="1:7" s="9" customFormat="1" ht="12" x14ac:dyDescent="0.2">
      <c r="A14" s="38" t="s">
        <v>110</v>
      </c>
      <c r="B14" s="84">
        <v>37.152679999999997</v>
      </c>
      <c r="C14" s="84">
        <v>39.072203999999999</v>
      </c>
      <c r="D14" s="84">
        <v>40.429417999999998</v>
      </c>
      <c r="E14" s="84">
        <v>327.477869</v>
      </c>
      <c r="F14" s="84">
        <v>367.68799100000001</v>
      </c>
      <c r="G14" s="85">
        <f>IF(AND(F14&gt;0,E14&gt;0),(E14/F14%)-100,"x  ")</f>
        <v>-10.935935625920408</v>
      </c>
    </row>
    <row r="15" spans="1:7" s="9" customFormat="1" ht="12" x14ac:dyDescent="0.2">
      <c r="A15" s="38" t="s">
        <v>135</v>
      </c>
      <c r="B15" s="84">
        <v>35.609575999999997</v>
      </c>
      <c r="C15" s="84">
        <v>26.831004</v>
      </c>
      <c r="D15" s="84">
        <v>33.591678000000002</v>
      </c>
      <c r="E15" s="84">
        <v>292.81694599999997</v>
      </c>
      <c r="F15" s="84">
        <v>220.521388</v>
      </c>
      <c r="G15" s="85">
        <f>IF(AND(F15&gt;0,E15&gt;0),(E15/F15%)-100,"x  ")</f>
        <v>32.783921167773514</v>
      </c>
    </row>
    <row r="16" spans="1:7" s="9" customFormat="1" ht="12" x14ac:dyDescent="0.2">
      <c r="A16" s="37" t="s">
        <v>26</v>
      </c>
      <c r="B16" s="84">
        <v>111.536343</v>
      </c>
      <c r="C16" s="84">
        <v>121.85605700000001</v>
      </c>
      <c r="D16" s="84">
        <v>136.277109</v>
      </c>
      <c r="E16" s="84">
        <v>1155.9498100000001</v>
      </c>
      <c r="F16" s="84">
        <v>983.79746799999998</v>
      </c>
      <c r="G16" s="85">
        <f>IF(AND(F16&gt;0,E16&gt;0),(E16/F16%)-100,"x  ")</f>
        <v>17.498758392819937</v>
      </c>
    </row>
    <row r="17" spans="1:7" s="9" customFormat="1" ht="12" x14ac:dyDescent="0.2">
      <c r="A17" s="40" t="s">
        <v>27</v>
      </c>
      <c r="B17" s="84">
        <v>55.678916999999998</v>
      </c>
      <c r="C17" s="84">
        <v>57.042245000000001</v>
      </c>
      <c r="D17" s="84">
        <v>47.355817999999999</v>
      </c>
      <c r="E17" s="84">
        <v>477.76731699999999</v>
      </c>
      <c r="F17" s="84">
        <v>500.83676200000002</v>
      </c>
      <c r="G17" s="85">
        <f>IF(AND(F17&gt;0,E17&gt;0),(E17/F17%)-100,"x  ")</f>
        <v>-4.6061804464745109</v>
      </c>
    </row>
    <row r="18" spans="1:7" s="9" customFormat="1" ht="12" x14ac:dyDescent="0.2">
      <c r="A18" s="41"/>
    </row>
    <row r="19" spans="1:7" s="9" customFormat="1" ht="12" x14ac:dyDescent="0.2">
      <c r="A19" s="35" t="s">
        <v>28</v>
      </c>
      <c r="B19" s="84">
        <v>1286.6859999999999</v>
      </c>
      <c r="C19" s="84">
        <v>1306.442638</v>
      </c>
      <c r="D19" s="84">
        <v>1275.0954609999999</v>
      </c>
      <c r="E19" s="84">
        <v>11865.217616</v>
      </c>
      <c r="F19" s="84">
        <v>11997.568538</v>
      </c>
      <c r="G19" s="85">
        <f>IF(AND(F19&gt;0,E19&gt;0),(E19/F19%)-100,"x  ")</f>
        <v>-1.1031478718442287</v>
      </c>
    </row>
    <row r="20" spans="1:7" s="9" customFormat="1" ht="12" x14ac:dyDescent="0.2">
      <c r="A20" s="42" t="s">
        <v>23</v>
      </c>
    </row>
    <row r="21" spans="1:7" s="9" customFormat="1" ht="12" x14ac:dyDescent="0.2">
      <c r="A21" s="40" t="s">
        <v>29</v>
      </c>
      <c r="B21" s="84">
        <v>103.827111</v>
      </c>
      <c r="C21" s="84">
        <v>121.026946</v>
      </c>
      <c r="D21" s="84">
        <v>73.115454</v>
      </c>
      <c r="E21" s="84">
        <v>966.282872</v>
      </c>
      <c r="F21" s="84">
        <v>1315.453878</v>
      </c>
      <c r="G21" s="85">
        <f>IF(AND(F21&gt;0,E21&gt;0),(E21/F21%)-100,"x  ")</f>
        <v>-26.543766515848915</v>
      </c>
    </row>
    <row r="22" spans="1:7" s="9" customFormat="1" ht="12" x14ac:dyDescent="0.2">
      <c r="A22" s="39" t="s">
        <v>31</v>
      </c>
    </row>
    <row r="23" spans="1:7" s="9" customFormat="1" ht="12" x14ac:dyDescent="0.2">
      <c r="A23" s="39" t="s">
        <v>130</v>
      </c>
      <c r="B23" s="84">
        <v>67.466066999999995</v>
      </c>
      <c r="C23" s="84">
        <v>100.420255</v>
      </c>
      <c r="D23" s="84">
        <v>52.052314000000003</v>
      </c>
      <c r="E23" s="84">
        <v>734.42498599999999</v>
      </c>
      <c r="F23" s="84">
        <v>1102.195375</v>
      </c>
      <c r="G23" s="85">
        <f>IF(AND(F23&gt;0,E23&gt;0),(E23/F23%)-100,"x  ")</f>
        <v>-33.367077864938423</v>
      </c>
    </row>
    <row r="24" spans="1:7" s="9" customFormat="1" ht="12" x14ac:dyDescent="0.2">
      <c r="A24" s="40" t="s">
        <v>30</v>
      </c>
      <c r="B24" s="84">
        <v>114.703481</v>
      </c>
      <c r="C24" s="84">
        <v>104.67744999999999</v>
      </c>
      <c r="D24" s="84">
        <v>98.369360999999998</v>
      </c>
      <c r="E24" s="84">
        <v>1045.0691429999999</v>
      </c>
      <c r="F24" s="84">
        <v>1170.192082</v>
      </c>
      <c r="G24" s="85">
        <f>IF(AND(F24&gt;0,E24&gt;0),(E24/F24%)-100,"x  ")</f>
        <v>-10.692512872429432</v>
      </c>
    </row>
    <row r="25" spans="1:7" s="9" customFormat="1" ht="12" x14ac:dyDescent="0.2">
      <c r="A25" s="39" t="s">
        <v>31</v>
      </c>
    </row>
    <row r="26" spans="1:7" s="9" customFormat="1" ht="12" x14ac:dyDescent="0.2">
      <c r="A26" s="39" t="s">
        <v>32</v>
      </c>
      <c r="B26" s="84">
        <v>12.262793</v>
      </c>
      <c r="C26" s="84">
        <v>13.11885</v>
      </c>
      <c r="D26" s="84">
        <v>22.276264000000001</v>
      </c>
      <c r="E26" s="84">
        <v>168.73111499999999</v>
      </c>
      <c r="F26" s="84">
        <v>269.785008</v>
      </c>
      <c r="G26" s="85">
        <f>IF(AND(F26&gt;0,E26&gt;0),(E26/F26%)-100,"x  ")</f>
        <v>-37.457193692542035</v>
      </c>
    </row>
    <row r="27" spans="1:7" s="9" customFormat="1" ht="12" x14ac:dyDescent="0.2">
      <c r="A27" s="39" t="s">
        <v>111</v>
      </c>
      <c r="B27" s="84">
        <v>7.4464069999999998</v>
      </c>
      <c r="C27" s="84">
        <v>13.2425</v>
      </c>
      <c r="D27" s="84">
        <v>4.614007</v>
      </c>
      <c r="E27" s="84">
        <v>128.318467</v>
      </c>
      <c r="F27" s="84">
        <v>114.601438</v>
      </c>
      <c r="G27" s="85">
        <f>IF(AND(F27&gt;0,E27&gt;0),(E27/F27%)-100,"x  ")</f>
        <v>11.969334102072963</v>
      </c>
    </row>
    <row r="28" spans="1:7" s="9" customFormat="1" ht="12" x14ac:dyDescent="0.2">
      <c r="A28" s="42" t="s">
        <v>33</v>
      </c>
      <c r="B28" s="84">
        <v>1068.1554080000001</v>
      </c>
      <c r="C28" s="84">
        <v>1080.7382419999999</v>
      </c>
      <c r="D28" s="84">
        <v>1103.6106460000001</v>
      </c>
      <c r="E28" s="84">
        <v>9853.8656009999995</v>
      </c>
      <c r="F28" s="84">
        <v>9511.9225779999997</v>
      </c>
      <c r="G28" s="85">
        <f>IF(AND(F28&gt;0,E28&gt;0),(E28/F28%)-100,"x  ")</f>
        <v>3.5948886273619962</v>
      </c>
    </row>
    <row r="29" spans="1:7" s="9" customFormat="1" ht="12" x14ac:dyDescent="0.2">
      <c r="A29" s="43" t="s">
        <v>23</v>
      </c>
    </row>
    <row r="30" spans="1:7" s="9" customFormat="1" ht="12" x14ac:dyDescent="0.2">
      <c r="A30" s="39" t="s">
        <v>34</v>
      </c>
      <c r="B30" s="84">
        <v>190.279325</v>
      </c>
      <c r="C30" s="84">
        <v>162.87078500000001</v>
      </c>
      <c r="D30" s="84">
        <v>173.196629</v>
      </c>
      <c r="E30" s="84">
        <v>1644.3776620000001</v>
      </c>
      <c r="F30" s="84">
        <v>1780.1040069999999</v>
      </c>
      <c r="G30" s="85">
        <f>IF(AND(F30&gt;0,E30&gt;0),(E30/F30%)-100,"x  ")</f>
        <v>-7.6246300478104558</v>
      </c>
    </row>
    <row r="31" spans="1:7" s="9" customFormat="1" ht="12" x14ac:dyDescent="0.2">
      <c r="A31" s="44" t="s">
        <v>31</v>
      </c>
    </row>
    <row r="32" spans="1:7" s="9" customFormat="1" ht="12" x14ac:dyDescent="0.2">
      <c r="A32" s="44" t="s">
        <v>112</v>
      </c>
      <c r="B32" s="84">
        <v>65.605008999999995</v>
      </c>
      <c r="C32" s="84">
        <v>58.673301000000002</v>
      </c>
      <c r="D32" s="84">
        <v>55.300676000000003</v>
      </c>
      <c r="E32" s="84">
        <v>589.50174400000003</v>
      </c>
      <c r="F32" s="84">
        <v>707.76164600000004</v>
      </c>
      <c r="G32" s="85">
        <f>IF(AND(F32&gt;0,E32&gt;0),(E32/F32%)-100,"x  ")</f>
        <v>-16.709001210839844</v>
      </c>
    </row>
    <row r="33" spans="1:7" s="9" customFormat="1" ht="12" x14ac:dyDescent="0.2">
      <c r="A33" s="45" t="s">
        <v>35</v>
      </c>
      <c r="B33" s="84">
        <v>31.483871000000001</v>
      </c>
      <c r="C33" s="84">
        <v>25.718488000000001</v>
      </c>
      <c r="D33" s="84">
        <v>26.590957</v>
      </c>
      <c r="E33" s="84">
        <v>246.39951199999999</v>
      </c>
      <c r="F33" s="84">
        <v>227.69409999999999</v>
      </c>
      <c r="G33" s="85">
        <f>IF(AND(F33&gt;0,E33&gt;0),(E33/F33%)-100,"x  ")</f>
        <v>8.2151500631768641</v>
      </c>
    </row>
    <row r="34" spans="1:7" s="9" customFormat="1" ht="12" x14ac:dyDescent="0.2">
      <c r="A34" s="43" t="s">
        <v>36</v>
      </c>
      <c r="B34" s="84">
        <v>877.87608299999999</v>
      </c>
      <c r="C34" s="84">
        <v>917.86745699999994</v>
      </c>
      <c r="D34" s="84">
        <v>930.41401699999994</v>
      </c>
      <c r="E34" s="84">
        <v>8209.4879390000006</v>
      </c>
      <c r="F34" s="84">
        <v>7731.8185709999998</v>
      </c>
      <c r="G34" s="85">
        <f>IF(AND(F34&gt;0,E34&gt;0),(E34/F34%)-100,"x  ")</f>
        <v>6.1779691752159351</v>
      </c>
    </row>
    <row r="35" spans="1:7" s="9" customFormat="1" ht="12" x14ac:dyDescent="0.2">
      <c r="A35" s="44" t="s">
        <v>31</v>
      </c>
    </row>
    <row r="36" spans="1:7" s="9" customFormat="1" ht="12" x14ac:dyDescent="0.2">
      <c r="A36" s="44" t="s">
        <v>113</v>
      </c>
      <c r="B36" s="84">
        <v>40.347639999999998</v>
      </c>
      <c r="C36" s="84">
        <v>51.990473999999999</v>
      </c>
      <c r="D36" s="84">
        <v>40.683889999999998</v>
      </c>
      <c r="E36" s="84">
        <v>356.14927699999998</v>
      </c>
      <c r="F36" s="84">
        <v>367.18548900000002</v>
      </c>
      <c r="G36" s="85">
        <f t="shared" ref="G36:G47" si="0">IF(AND(F36&gt;0,E36&gt;0),(E36/F36%)-100,"x  ")</f>
        <v>-3.0056231334348951</v>
      </c>
    </row>
    <row r="37" spans="1:7" s="9" customFormat="1" ht="12" x14ac:dyDescent="0.2">
      <c r="A37" s="45" t="s">
        <v>37</v>
      </c>
      <c r="B37" s="84">
        <v>15.017472</v>
      </c>
      <c r="C37" s="84">
        <v>12.534072999999999</v>
      </c>
      <c r="D37" s="84">
        <v>10.19495</v>
      </c>
      <c r="E37" s="84">
        <v>104.900925</v>
      </c>
      <c r="F37" s="84">
        <v>105.608771</v>
      </c>
      <c r="G37" s="85">
        <f t="shared" si="0"/>
        <v>-0.67025304176678446</v>
      </c>
    </row>
    <row r="38" spans="1:7" s="9" customFormat="1" ht="12" x14ac:dyDescent="0.2">
      <c r="A38" s="45" t="s">
        <v>38</v>
      </c>
      <c r="B38" s="84">
        <v>52.799581000000003</v>
      </c>
      <c r="C38" s="84">
        <v>63.746090000000002</v>
      </c>
      <c r="D38" s="84">
        <v>67.118667000000002</v>
      </c>
      <c r="E38" s="84">
        <v>465.41896400000002</v>
      </c>
      <c r="F38" s="84">
        <v>558.09760200000005</v>
      </c>
      <c r="G38" s="85">
        <f t="shared" si="0"/>
        <v>-16.606170259086696</v>
      </c>
    </row>
    <row r="39" spans="1:7" s="9" customFormat="1" ht="12" x14ac:dyDescent="0.2">
      <c r="A39" s="45" t="s">
        <v>39</v>
      </c>
      <c r="B39" s="84">
        <v>48.970621999999999</v>
      </c>
      <c r="C39" s="84">
        <v>38.758493999999999</v>
      </c>
      <c r="D39" s="84">
        <v>46.794494</v>
      </c>
      <c r="E39" s="84">
        <v>405.09109799999999</v>
      </c>
      <c r="F39" s="84">
        <v>365.66115600000001</v>
      </c>
      <c r="G39" s="85">
        <f t="shared" si="0"/>
        <v>10.783191310591377</v>
      </c>
    </row>
    <row r="40" spans="1:7" s="9" customFormat="1" ht="12" x14ac:dyDescent="0.2">
      <c r="A40" s="45" t="s">
        <v>40</v>
      </c>
      <c r="B40" s="84">
        <v>69.943636999999995</v>
      </c>
      <c r="C40" s="84">
        <v>119.716881</v>
      </c>
      <c r="D40" s="84">
        <v>125.147673</v>
      </c>
      <c r="E40" s="84">
        <v>882.67748700000004</v>
      </c>
      <c r="F40" s="84">
        <v>650.76767800000005</v>
      </c>
      <c r="G40" s="85">
        <f t="shared" si="0"/>
        <v>35.636344096364297</v>
      </c>
    </row>
    <row r="41" spans="1:7" s="9" customFormat="1" ht="12" x14ac:dyDescent="0.2">
      <c r="A41" s="45" t="s">
        <v>115</v>
      </c>
      <c r="B41" s="84">
        <v>169.166731</v>
      </c>
      <c r="C41" s="84">
        <v>165.66926599999999</v>
      </c>
      <c r="D41" s="84">
        <v>166.82310899999999</v>
      </c>
      <c r="E41" s="84">
        <v>1668.034911</v>
      </c>
      <c r="F41" s="84">
        <v>1630.244919</v>
      </c>
      <c r="G41" s="85">
        <f t="shared" si="0"/>
        <v>2.3180561128925632</v>
      </c>
    </row>
    <row r="42" spans="1:7" s="9" customFormat="1" ht="12" x14ac:dyDescent="0.2">
      <c r="A42" s="45" t="s">
        <v>116</v>
      </c>
      <c r="B42" s="84">
        <v>13.729194</v>
      </c>
      <c r="C42" s="84">
        <v>14.092245</v>
      </c>
      <c r="D42" s="84">
        <v>16.053916999999998</v>
      </c>
      <c r="E42" s="84">
        <v>124.560536</v>
      </c>
      <c r="F42" s="84">
        <v>121.768541</v>
      </c>
      <c r="G42" s="85">
        <f t="shared" si="0"/>
        <v>2.2928705370625977</v>
      </c>
    </row>
    <row r="43" spans="1:7" s="9" customFormat="1" ht="12" x14ac:dyDescent="0.2">
      <c r="A43" s="45" t="s">
        <v>117</v>
      </c>
      <c r="B43" s="84">
        <v>59.278776999999998</v>
      </c>
      <c r="C43" s="84">
        <v>54.479534999999998</v>
      </c>
      <c r="D43" s="84">
        <v>64.131569999999996</v>
      </c>
      <c r="E43" s="84">
        <v>521.64757399999996</v>
      </c>
      <c r="F43" s="84">
        <v>398.96868799999999</v>
      </c>
      <c r="G43" s="85">
        <f t="shared" si="0"/>
        <v>30.749001034386936</v>
      </c>
    </row>
    <row r="44" spans="1:7" s="9" customFormat="1" ht="12" x14ac:dyDescent="0.2">
      <c r="A44" s="45" t="s">
        <v>114</v>
      </c>
      <c r="B44" s="84">
        <v>23.550509999999999</v>
      </c>
      <c r="C44" s="84">
        <v>23.200811999999999</v>
      </c>
      <c r="D44" s="84">
        <v>23.997174000000001</v>
      </c>
      <c r="E44" s="84">
        <v>215.95130399999999</v>
      </c>
      <c r="F44" s="84">
        <v>205.69385199999999</v>
      </c>
      <c r="G44" s="85">
        <f t="shared" si="0"/>
        <v>4.9867567262049164</v>
      </c>
    </row>
    <row r="45" spans="1:7" s="9" customFormat="1" ht="12" x14ac:dyDescent="0.2">
      <c r="A45" s="45" t="s">
        <v>41</v>
      </c>
      <c r="B45" s="84">
        <v>30.252244999999998</v>
      </c>
      <c r="C45" s="84">
        <v>32.341909999999999</v>
      </c>
      <c r="D45" s="84">
        <v>35.599088000000002</v>
      </c>
      <c r="E45" s="84">
        <v>329.536429</v>
      </c>
      <c r="F45" s="84">
        <v>327.991716</v>
      </c>
      <c r="G45" s="85">
        <f t="shared" si="0"/>
        <v>0.47096098000230313</v>
      </c>
    </row>
    <row r="46" spans="1:7" s="9" customFormat="1" ht="12" x14ac:dyDescent="0.2">
      <c r="A46" s="45" t="s">
        <v>131</v>
      </c>
      <c r="B46" s="84">
        <v>10.901621</v>
      </c>
      <c r="C46" s="84">
        <v>12.162305999999999</v>
      </c>
      <c r="D46" s="84">
        <v>12.031567000000001</v>
      </c>
      <c r="E46" s="84">
        <v>88.228487999999999</v>
      </c>
      <c r="F46" s="84">
        <v>62.935580000000002</v>
      </c>
      <c r="G46" s="85">
        <f t="shared" si="0"/>
        <v>40.188567420845231</v>
      </c>
    </row>
    <row r="47" spans="1:7" s="9" customFormat="1" ht="24" x14ac:dyDescent="0.2">
      <c r="A47" s="68" t="s">
        <v>132</v>
      </c>
      <c r="B47" s="84">
        <v>21.993677999999999</v>
      </c>
      <c r="C47" s="84">
        <v>18.085857000000001</v>
      </c>
      <c r="D47" s="84">
        <v>29.776019999999999</v>
      </c>
      <c r="E47" s="84">
        <v>185.974366</v>
      </c>
      <c r="F47" s="84">
        <v>154.67710299999999</v>
      </c>
      <c r="G47" s="85">
        <f t="shared" si="0"/>
        <v>20.233934042584195</v>
      </c>
    </row>
    <row r="48" spans="1:7" s="9" customFormat="1" ht="12" x14ac:dyDescent="0.2">
      <c r="A48" s="46"/>
    </row>
    <row r="49" spans="1:7" s="9" customFormat="1" ht="12" customHeight="1" x14ac:dyDescent="0.2">
      <c r="A49" s="70" t="s">
        <v>159</v>
      </c>
      <c r="B49" s="84">
        <v>80.761954000000003</v>
      </c>
      <c r="C49" s="84">
        <v>81.197371000000004</v>
      </c>
      <c r="D49" s="84">
        <v>108.9832</v>
      </c>
      <c r="E49" s="84">
        <v>742.639545</v>
      </c>
      <c r="F49" s="84">
        <v>662.67668700000002</v>
      </c>
      <c r="G49" s="85">
        <f>IF(AND(F49&gt;0,E49&gt;0),(E49/F49%)-100,"x  ")</f>
        <v>12.066647215552337</v>
      </c>
    </row>
    <row r="50" spans="1:7" x14ac:dyDescent="0.2">
      <c r="A50" s="41"/>
      <c r="B50" s="9"/>
      <c r="C50" s="9"/>
      <c r="D50" s="9"/>
      <c r="E50" s="9"/>
      <c r="F50" s="9"/>
      <c r="G50" s="9"/>
    </row>
    <row r="51" spans="1:7" x14ac:dyDescent="0.2">
      <c r="A51" s="47" t="s">
        <v>42</v>
      </c>
      <c r="B51" s="86">
        <v>1635.183123</v>
      </c>
      <c r="C51" s="87">
        <v>1655.4041050000001</v>
      </c>
      <c r="D51" s="87">
        <v>1662.6062099999999</v>
      </c>
      <c r="E51" s="87">
        <v>15069.294513999999</v>
      </c>
      <c r="F51" s="87">
        <v>14965.448435</v>
      </c>
      <c r="G51" s="88">
        <f>IF(AND(F51&gt;0,E51&gt;0),(E51/F51%)-100,"x  ")</f>
        <v>0.69390556154090177</v>
      </c>
    </row>
    <row r="52" spans="1:7" ht="7.5" customHeight="1" x14ac:dyDescent="0.2"/>
    <row r="53" spans="1:7" x14ac:dyDescent="0.2">
      <c r="A53" s="33" t="s">
        <v>151</v>
      </c>
    </row>
    <row r="54" spans="1:7" x14ac:dyDescent="0.2">
      <c r="A54" s="33" t="s">
        <v>176</v>
      </c>
      <c r="B54" s="81"/>
      <c r="C54" s="81"/>
      <c r="D54" s="81"/>
      <c r="E54" s="81"/>
      <c r="F54" s="81"/>
      <c r="G54" s="81"/>
    </row>
    <row r="55" spans="1:7" x14ac:dyDescent="0.2">
      <c r="A55" s="33"/>
      <c r="B55" s="33"/>
      <c r="C55" s="33"/>
      <c r="D55" s="33"/>
      <c r="E55" s="33"/>
      <c r="F55" s="33"/>
      <c r="G55" s="33"/>
    </row>
  </sheetData>
  <mergeCells count="6">
    <mergeCell ref="A2:G2"/>
    <mergeCell ref="B5:D5"/>
    <mergeCell ref="B6:F6"/>
    <mergeCell ref="E4:G4"/>
    <mergeCell ref="G5:G6"/>
    <mergeCell ref="A4:A6"/>
  </mergeCells>
  <conditionalFormatting sqref="A7:G51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3 - vj 3/15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G79"/>
  <sheetViews>
    <sheetView zoomScaleNormal="100" workbookViewId="0">
      <pane ySplit="6" topLeftCell="A55" activePane="bottomLeft" state="frozen"/>
      <selection pane="bottomLeft" activeCell="A67" sqref="A67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2" spans="1:7" x14ac:dyDescent="0.2">
      <c r="A2" s="126" t="s">
        <v>155</v>
      </c>
      <c r="B2" s="127"/>
      <c r="C2" s="127"/>
      <c r="D2" s="127"/>
      <c r="E2" s="127"/>
      <c r="F2" s="127"/>
      <c r="G2" s="127"/>
    </row>
    <row r="3" spans="1:7" ht="10.5" customHeight="1" x14ac:dyDescent="0.2">
      <c r="A3" s="66"/>
      <c r="B3" s="67"/>
      <c r="C3" s="67"/>
      <c r="D3" s="67"/>
      <c r="E3" s="67"/>
      <c r="F3" s="67"/>
      <c r="G3" s="67"/>
    </row>
    <row r="4" spans="1:7" x14ac:dyDescent="0.2">
      <c r="A4" s="129" t="s">
        <v>156</v>
      </c>
      <c r="B4" s="89" t="s">
        <v>97</v>
      </c>
      <c r="C4" s="89" t="s">
        <v>98</v>
      </c>
      <c r="D4" s="89" t="s">
        <v>99</v>
      </c>
      <c r="E4" s="130" t="s">
        <v>163</v>
      </c>
      <c r="F4" s="130"/>
      <c r="G4" s="131"/>
    </row>
    <row r="5" spans="1:7" ht="24" customHeight="1" x14ac:dyDescent="0.2">
      <c r="A5" s="129"/>
      <c r="B5" s="128" t="s">
        <v>166</v>
      </c>
      <c r="C5" s="128"/>
      <c r="D5" s="128"/>
      <c r="E5" s="80" t="s">
        <v>166</v>
      </c>
      <c r="F5" s="80" t="s">
        <v>167</v>
      </c>
      <c r="G5" s="132" t="s">
        <v>150</v>
      </c>
    </row>
    <row r="6" spans="1:7" ht="17.25" customHeight="1" x14ac:dyDescent="0.2">
      <c r="A6" s="129"/>
      <c r="B6" s="128" t="s">
        <v>106</v>
      </c>
      <c r="C6" s="128"/>
      <c r="D6" s="128"/>
      <c r="E6" s="128"/>
      <c r="F6" s="128"/>
      <c r="G6" s="133"/>
    </row>
    <row r="7" spans="1:7" x14ac:dyDescent="0.2">
      <c r="A7" s="71"/>
    </row>
    <row r="8" spans="1:7" ht="12.75" customHeight="1" x14ac:dyDescent="0.2">
      <c r="A8" s="57" t="s">
        <v>43</v>
      </c>
      <c r="B8" s="84">
        <v>1106.4477790000001</v>
      </c>
      <c r="C8" s="84">
        <v>1124.2998239999999</v>
      </c>
      <c r="D8" s="84">
        <v>1096.16506</v>
      </c>
      <c r="E8" s="84">
        <v>10109.231824</v>
      </c>
      <c r="F8" s="84">
        <v>10548.828493000001</v>
      </c>
      <c r="G8" s="85">
        <f>IF(AND(F8&gt;0,E8&gt;0),(E8/F8%)-100,"x  ")</f>
        <v>-4.1672558170009921</v>
      </c>
    </row>
    <row r="9" spans="1:7" ht="12.75" customHeight="1" x14ac:dyDescent="0.2">
      <c r="A9" s="50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50" t="s">
        <v>145</v>
      </c>
      <c r="B10" s="84">
        <v>938.57214199999999</v>
      </c>
      <c r="C10" s="84">
        <v>970.890581</v>
      </c>
      <c r="D10" s="84">
        <v>957.12057300000004</v>
      </c>
      <c r="E10" s="84">
        <v>8759.1004389999998</v>
      </c>
      <c r="F10" s="84">
        <v>9083.7220440000001</v>
      </c>
      <c r="G10" s="85">
        <f>IF(AND(F10&gt;0,E10&gt;0),(E10/F10%)-100,"x  ")</f>
        <v>-3.5736629041222159</v>
      </c>
    </row>
    <row r="11" spans="1:7" ht="12.75" customHeight="1" x14ac:dyDescent="0.2">
      <c r="A11" s="51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1" t="s">
        <v>146</v>
      </c>
      <c r="B12" s="99">
        <f>SUM(B14:B31)</f>
        <v>432.07043800000002</v>
      </c>
      <c r="C12" s="99">
        <f>SUM(C14:C31)</f>
        <v>382.43086600000009</v>
      </c>
      <c r="D12" s="99">
        <f>SUM(D14:D31)</f>
        <v>430.65326699999997</v>
      </c>
      <c r="E12" s="99">
        <f>SUM(E14:E31)</f>
        <v>3937.1779120000006</v>
      </c>
      <c r="F12" s="99">
        <f>SUM(F14:F31)</f>
        <v>3992.7676539999993</v>
      </c>
      <c r="G12" s="100">
        <f>IF(AND(F12&gt;0,E12&gt;0),(E12/F12%)-100,"x  ")</f>
        <v>-1.392260878098142</v>
      </c>
    </row>
    <row r="13" spans="1:7" ht="12.75" customHeight="1" x14ac:dyDescent="0.2">
      <c r="A13" s="52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53" t="s">
        <v>44</v>
      </c>
      <c r="B14" s="84">
        <v>67.049944999999994</v>
      </c>
      <c r="C14" s="84">
        <v>51.77581</v>
      </c>
      <c r="D14" s="84">
        <v>61.005164000000001</v>
      </c>
      <c r="E14" s="84">
        <v>550.80557599999997</v>
      </c>
      <c r="F14" s="84">
        <v>536.87892999999997</v>
      </c>
      <c r="G14" s="85">
        <f t="shared" ref="G14:G32" si="0">IF(AND(F14&gt;0,E14&gt;0),(E14/F14%)-100,"x  ")</f>
        <v>2.5940012210946719</v>
      </c>
    </row>
    <row r="15" spans="1:7" ht="12.75" customHeight="1" x14ac:dyDescent="0.2">
      <c r="A15" s="53" t="s">
        <v>45</v>
      </c>
      <c r="B15" s="84">
        <v>59.756231</v>
      </c>
      <c r="C15" s="84">
        <v>47.873435999999998</v>
      </c>
      <c r="D15" s="84">
        <v>51.589315999999997</v>
      </c>
      <c r="E15" s="84">
        <v>492.61547200000001</v>
      </c>
      <c r="F15" s="84">
        <v>446.32723800000002</v>
      </c>
      <c r="G15" s="85">
        <f t="shared" si="0"/>
        <v>10.370918478428152</v>
      </c>
    </row>
    <row r="16" spans="1:7" ht="12.75" customHeight="1" x14ac:dyDescent="0.2">
      <c r="A16" s="53" t="s">
        <v>46</v>
      </c>
      <c r="B16" s="84">
        <v>2.7751070000000002</v>
      </c>
      <c r="C16" s="84">
        <v>3.3877359999999999</v>
      </c>
      <c r="D16" s="84">
        <v>2.8914800000000001</v>
      </c>
      <c r="E16" s="84">
        <v>26.640751999999999</v>
      </c>
      <c r="F16" s="84">
        <v>23.373179</v>
      </c>
      <c r="G16" s="85">
        <f t="shared" si="0"/>
        <v>13.980011020323758</v>
      </c>
    </row>
    <row r="17" spans="1:7" ht="12.75" customHeight="1" x14ac:dyDescent="0.2">
      <c r="A17" s="53" t="s">
        <v>47</v>
      </c>
      <c r="B17" s="84">
        <v>90.082233000000002</v>
      </c>
      <c r="C17" s="84">
        <v>89.637473</v>
      </c>
      <c r="D17" s="84">
        <v>97.448369999999997</v>
      </c>
      <c r="E17" s="84">
        <v>839.76238699999999</v>
      </c>
      <c r="F17" s="84">
        <v>871.59967700000004</v>
      </c>
      <c r="G17" s="85">
        <f t="shared" si="0"/>
        <v>-3.652742289852867</v>
      </c>
    </row>
    <row r="18" spans="1:7" ht="12.75" customHeight="1" x14ac:dyDescent="0.2">
      <c r="A18" s="53" t="s">
        <v>48</v>
      </c>
      <c r="B18" s="84">
        <v>64.070232000000004</v>
      </c>
      <c r="C18" s="84">
        <v>52.405166000000001</v>
      </c>
      <c r="D18" s="84">
        <v>58.854987999999999</v>
      </c>
      <c r="E18" s="84">
        <v>537.70640000000003</v>
      </c>
      <c r="F18" s="84">
        <v>540.94570399999998</v>
      </c>
      <c r="G18" s="85">
        <f t="shared" si="0"/>
        <v>-0.59882239123945169</v>
      </c>
    </row>
    <row r="19" spans="1:7" ht="12.75" customHeight="1" x14ac:dyDescent="0.2">
      <c r="A19" s="53" t="s">
        <v>49</v>
      </c>
      <c r="B19" s="84">
        <v>8.2731659999999998</v>
      </c>
      <c r="C19" s="84">
        <v>8.4248689999999993</v>
      </c>
      <c r="D19" s="84">
        <v>10.760399</v>
      </c>
      <c r="E19" s="84">
        <v>88.777632999999994</v>
      </c>
      <c r="F19" s="84">
        <v>59.199635000000001</v>
      </c>
      <c r="G19" s="85">
        <f t="shared" si="0"/>
        <v>49.9631425092401</v>
      </c>
    </row>
    <row r="20" spans="1:7" ht="12.75" customHeight="1" x14ac:dyDescent="0.2">
      <c r="A20" s="53" t="s">
        <v>50</v>
      </c>
      <c r="B20" s="84">
        <v>14.878619</v>
      </c>
      <c r="C20" s="84">
        <v>12.119543</v>
      </c>
      <c r="D20" s="84">
        <v>19.786874000000001</v>
      </c>
      <c r="E20" s="84">
        <v>137.31929400000001</v>
      </c>
      <c r="F20" s="84">
        <v>106.125378</v>
      </c>
      <c r="G20" s="85">
        <f t="shared" si="0"/>
        <v>29.393455729316713</v>
      </c>
    </row>
    <row r="21" spans="1:7" ht="12.75" customHeight="1" x14ac:dyDescent="0.2">
      <c r="A21" s="53" t="s">
        <v>51</v>
      </c>
      <c r="B21" s="84">
        <v>4.3034270000000001</v>
      </c>
      <c r="C21" s="84">
        <v>2.1076109999999999</v>
      </c>
      <c r="D21" s="84">
        <v>2.2158250000000002</v>
      </c>
      <c r="E21" s="84">
        <v>24.139036999999998</v>
      </c>
      <c r="F21" s="84">
        <v>27.08428</v>
      </c>
      <c r="G21" s="85">
        <f t="shared" si="0"/>
        <v>-10.874363283794153</v>
      </c>
    </row>
    <row r="22" spans="1:7" ht="12.75" customHeight="1" x14ac:dyDescent="0.2">
      <c r="A22" s="53" t="s">
        <v>52</v>
      </c>
      <c r="B22" s="84">
        <v>26.203803000000001</v>
      </c>
      <c r="C22" s="84">
        <v>25.782844000000001</v>
      </c>
      <c r="D22" s="84">
        <v>29.079881</v>
      </c>
      <c r="E22" s="84">
        <v>251.065731</v>
      </c>
      <c r="F22" s="84">
        <v>335.420006</v>
      </c>
      <c r="G22" s="85">
        <f t="shared" si="0"/>
        <v>-25.148850244788321</v>
      </c>
    </row>
    <row r="23" spans="1:7" ht="12.75" customHeight="1" x14ac:dyDescent="0.2">
      <c r="A23" s="53" t="s">
        <v>53</v>
      </c>
      <c r="B23" s="84">
        <v>39.445470999999998</v>
      </c>
      <c r="C23" s="84">
        <v>35.684693000000003</v>
      </c>
      <c r="D23" s="84">
        <v>38.328378999999998</v>
      </c>
      <c r="E23" s="84">
        <v>434.856134</v>
      </c>
      <c r="F23" s="84">
        <v>534.05752099999995</v>
      </c>
      <c r="G23" s="85">
        <f t="shared" si="0"/>
        <v>-18.575037912442397</v>
      </c>
    </row>
    <row r="24" spans="1:7" ht="12.75" customHeight="1" x14ac:dyDescent="0.2">
      <c r="A24" s="53" t="s">
        <v>54</v>
      </c>
      <c r="B24" s="84">
        <v>30.347608000000001</v>
      </c>
      <c r="C24" s="84">
        <v>25.647722000000002</v>
      </c>
      <c r="D24" s="84">
        <v>27.474447999999999</v>
      </c>
      <c r="E24" s="84">
        <v>265.588168</v>
      </c>
      <c r="F24" s="84">
        <v>256.32020599999998</v>
      </c>
      <c r="G24" s="85">
        <f t="shared" si="0"/>
        <v>3.6157750278961629</v>
      </c>
    </row>
    <row r="25" spans="1:7" ht="12.75" customHeight="1" x14ac:dyDescent="0.2">
      <c r="A25" s="53" t="s">
        <v>64</v>
      </c>
      <c r="B25" s="84">
        <v>2.6037340000000002</v>
      </c>
      <c r="C25" s="84">
        <v>2.0117099999999999</v>
      </c>
      <c r="D25" s="84">
        <v>3.228065</v>
      </c>
      <c r="E25" s="84">
        <v>27.556939</v>
      </c>
      <c r="F25" s="84">
        <v>23.440435999999998</v>
      </c>
      <c r="G25" s="85">
        <f t="shared" si="0"/>
        <v>17.561546210147299</v>
      </c>
    </row>
    <row r="26" spans="1:7" ht="12.75" customHeight="1" x14ac:dyDescent="0.2">
      <c r="A26" s="53" t="s">
        <v>65</v>
      </c>
      <c r="B26" s="84">
        <v>0.40424599999999999</v>
      </c>
      <c r="C26" s="84">
        <v>0.68177299999999996</v>
      </c>
      <c r="D26" s="84">
        <v>1.445886</v>
      </c>
      <c r="E26" s="84">
        <v>9.9297810000000002</v>
      </c>
      <c r="F26" s="84">
        <v>7.610239</v>
      </c>
      <c r="G26" s="85">
        <f t="shared" si="0"/>
        <v>30.479226736505893</v>
      </c>
    </row>
    <row r="27" spans="1:7" ht="12.75" customHeight="1" x14ac:dyDescent="0.2">
      <c r="A27" s="53" t="s">
        <v>66</v>
      </c>
      <c r="B27" s="84">
        <v>12.164823</v>
      </c>
      <c r="C27" s="84">
        <v>15.374542</v>
      </c>
      <c r="D27" s="84">
        <v>13.371579000000001</v>
      </c>
      <c r="E27" s="84">
        <v>150.630697</v>
      </c>
      <c r="F27" s="84">
        <v>122.302778</v>
      </c>
      <c r="G27" s="85">
        <f t="shared" si="0"/>
        <v>23.162122286380111</v>
      </c>
    </row>
    <row r="28" spans="1:7" ht="12.75" customHeight="1" x14ac:dyDescent="0.2">
      <c r="A28" s="53" t="s">
        <v>57</v>
      </c>
      <c r="B28" s="84">
        <v>1.916579</v>
      </c>
      <c r="C28" s="84">
        <v>1.6786000000000001</v>
      </c>
      <c r="D28" s="84">
        <v>3.3272249999999999</v>
      </c>
      <c r="E28" s="84">
        <v>16.911405999999999</v>
      </c>
      <c r="F28" s="84">
        <v>17.154126000000002</v>
      </c>
      <c r="G28" s="85">
        <f t="shared" si="0"/>
        <v>-1.4149365581202034</v>
      </c>
    </row>
    <row r="29" spans="1:7" ht="12.75" customHeight="1" x14ac:dyDescent="0.2">
      <c r="A29" s="53" t="s">
        <v>58</v>
      </c>
      <c r="B29" s="84">
        <v>7.4593829999999999</v>
      </c>
      <c r="C29" s="84">
        <v>7.6142510000000003</v>
      </c>
      <c r="D29" s="84">
        <v>9.6164830000000006</v>
      </c>
      <c r="E29" s="84">
        <v>80.805283000000003</v>
      </c>
      <c r="F29" s="84">
        <v>82.933259000000007</v>
      </c>
      <c r="G29" s="85">
        <f t="shared" si="0"/>
        <v>-2.5658897596198358</v>
      </c>
    </row>
    <row r="30" spans="1:7" ht="12.75" customHeight="1" x14ac:dyDescent="0.2">
      <c r="A30" s="53" t="s">
        <v>55</v>
      </c>
      <c r="B30" s="84">
        <v>0.14604400000000001</v>
      </c>
      <c r="C30" s="84">
        <v>0.138403</v>
      </c>
      <c r="D30" s="84">
        <v>0.10134799999999999</v>
      </c>
      <c r="E30" s="84">
        <v>0.72035400000000005</v>
      </c>
      <c r="F30" s="84">
        <v>0.69479400000000002</v>
      </c>
      <c r="G30" s="85">
        <f t="shared" si="0"/>
        <v>3.6787882451489224</v>
      </c>
    </row>
    <row r="31" spans="1:7" ht="12.75" customHeight="1" x14ac:dyDescent="0.2">
      <c r="A31" s="53" t="s">
        <v>56</v>
      </c>
      <c r="B31" s="84">
        <v>0.18978700000000001</v>
      </c>
      <c r="C31" s="84">
        <v>8.4683999999999995E-2</v>
      </c>
      <c r="D31" s="84">
        <v>0.127557</v>
      </c>
      <c r="E31" s="84">
        <v>1.346868</v>
      </c>
      <c r="F31" s="84">
        <v>1.300268</v>
      </c>
      <c r="G31" s="85">
        <f t="shared" si="0"/>
        <v>3.5838765546795059</v>
      </c>
    </row>
    <row r="32" spans="1:7" ht="12.75" customHeight="1" x14ac:dyDescent="0.2">
      <c r="A32" s="54" t="s">
        <v>59</v>
      </c>
      <c r="B32" s="99">
        <f>B10-B12</f>
        <v>506.50170399999996</v>
      </c>
      <c r="C32" s="99">
        <f>C10-C12</f>
        <v>588.45971499999996</v>
      </c>
      <c r="D32" s="99">
        <f>D10-D12</f>
        <v>526.46730600000001</v>
      </c>
      <c r="E32" s="99">
        <f>E10-E12</f>
        <v>4821.9225269999988</v>
      </c>
      <c r="F32" s="99">
        <f>F10-F12</f>
        <v>5090.9543900000008</v>
      </c>
      <c r="G32" s="100">
        <f t="shared" si="0"/>
        <v>-5.2845074300499135</v>
      </c>
    </row>
    <row r="33" spans="1:7" ht="12.75" customHeight="1" x14ac:dyDescent="0.2">
      <c r="A33" s="52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53" t="s">
        <v>60</v>
      </c>
      <c r="B34" s="84">
        <v>72.902349000000001</v>
      </c>
      <c r="C34" s="84">
        <v>95.034065999999996</v>
      </c>
      <c r="D34" s="84">
        <v>71.570370999999994</v>
      </c>
      <c r="E34" s="84">
        <v>694.95396300000004</v>
      </c>
      <c r="F34" s="84">
        <v>703.24665000000005</v>
      </c>
      <c r="G34" s="85">
        <f t="shared" ref="G34:G43" si="1">IF(AND(F34&gt;0,E34&gt;0),(E34/F34%)-100,"x  ")</f>
        <v>-1.1792003559490922</v>
      </c>
    </row>
    <row r="35" spans="1:7" ht="12.75" customHeight="1" x14ac:dyDescent="0.2">
      <c r="A35" s="53" t="s">
        <v>61</v>
      </c>
      <c r="B35" s="84">
        <v>201.510752</v>
      </c>
      <c r="C35" s="84">
        <v>228.24196699999999</v>
      </c>
      <c r="D35" s="84">
        <v>183.78603699999999</v>
      </c>
      <c r="E35" s="84">
        <v>1886.2332449999999</v>
      </c>
      <c r="F35" s="84">
        <v>2140.9561819999999</v>
      </c>
      <c r="G35" s="85">
        <f t="shared" si="1"/>
        <v>-11.897624955689082</v>
      </c>
    </row>
    <row r="36" spans="1:7" ht="12.75" customHeight="1" x14ac:dyDescent="0.2">
      <c r="A36" s="53" t="s">
        <v>62</v>
      </c>
      <c r="B36" s="84">
        <v>73.499480000000005</v>
      </c>
      <c r="C36" s="84">
        <v>75.566856000000001</v>
      </c>
      <c r="D36" s="84">
        <v>95.045101000000003</v>
      </c>
      <c r="E36" s="84">
        <v>706.01619600000004</v>
      </c>
      <c r="F36" s="84">
        <v>696.73503600000004</v>
      </c>
      <c r="G36" s="85">
        <f t="shared" si="1"/>
        <v>1.3320931947507262</v>
      </c>
    </row>
    <row r="37" spans="1:7" ht="12.75" customHeight="1" x14ac:dyDescent="0.2">
      <c r="A37" s="53" t="s">
        <v>63</v>
      </c>
      <c r="B37" s="84">
        <v>94.637899000000004</v>
      </c>
      <c r="C37" s="84">
        <v>129.96629899999999</v>
      </c>
      <c r="D37" s="84">
        <v>113.368748</v>
      </c>
      <c r="E37" s="84">
        <v>984.947136</v>
      </c>
      <c r="F37" s="84">
        <v>996.57350499999995</v>
      </c>
      <c r="G37" s="85">
        <f t="shared" si="1"/>
        <v>-1.1666343668247521</v>
      </c>
    </row>
    <row r="38" spans="1:7" ht="12.75" customHeight="1" x14ac:dyDescent="0.2">
      <c r="A38" s="53" t="s">
        <v>67</v>
      </c>
      <c r="B38" s="84">
        <v>23.22551</v>
      </c>
      <c r="C38" s="84">
        <v>28.011458000000001</v>
      </c>
      <c r="D38" s="84">
        <v>27.641756999999998</v>
      </c>
      <c r="E38" s="84">
        <v>233.17863</v>
      </c>
      <c r="F38" s="84">
        <v>206.489811</v>
      </c>
      <c r="G38" s="85">
        <f t="shared" si="1"/>
        <v>12.925005292391873</v>
      </c>
    </row>
    <row r="39" spans="1:7" ht="12.75" customHeight="1" x14ac:dyDescent="0.2">
      <c r="A39" s="53" t="s">
        <v>149</v>
      </c>
      <c r="B39" s="84">
        <v>1.6360950000000001</v>
      </c>
      <c r="C39" s="84">
        <v>0.81594800000000001</v>
      </c>
      <c r="D39" s="84">
        <v>0.90766000000000002</v>
      </c>
      <c r="E39" s="84">
        <v>7.5924389999999997</v>
      </c>
      <c r="F39" s="84">
        <v>4.2094009999999997</v>
      </c>
      <c r="G39" s="85">
        <f t="shared" si="1"/>
        <v>80.36863202151568</v>
      </c>
    </row>
    <row r="40" spans="1:7" ht="12.75" customHeight="1" x14ac:dyDescent="0.2">
      <c r="A40" s="53" t="s">
        <v>68</v>
      </c>
      <c r="B40" s="84">
        <v>24.665863000000002</v>
      </c>
      <c r="C40" s="84">
        <v>19.547861000000001</v>
      </c>
      <c r="D40" s="84">
        <v>21.789337</v>
      </c>
      <c r="E40" s="84">
        <v>208.45651599999999</v>
      </c>
      <c r="F40" s="84">
        <v>252.759322</v>
      </c>
      <c r="G40" s="85">
        <f t="shared" si="1"/>
        <v>-17.5276645187393</v>
      </c>
    </row>
    <row r="41" spans="1:7" ht="12.75" customHeight="1" x14ac:dyDescent="0.2">
      <c r="A41" s="53" t="s">
        <v>69</v>
      </c>
      <c r="B41" s="84">
        <v>12.458178999999999</v>
      </c>
      <c r="C41" s="84">
        <v>9.6001539999999999</v>
      </c>
      <c r="D41" s="84">
        <v>10.544762</v>
      </c>
      <c r="E41" s="84">
        <v>86.742842999999993</v>
      </c>
      <c r="F41" s="84">
        <v>74.907301000000004</v>
      </c>
      <c r="G41" s="85">
        <f t="shared" si="1"/>
        <v>15.800251566933355</v>
      </c>
    </row>
    <row r="42" spans="1:7" ht="12.75" customHeight="1" x14ac:dyDescent="0.2">
      <c r="A42" s="53" t="s">
        <v>70</v>
      </c>
      <c r="B42" s="84">
        <v>1.9655769999999999</v>
      </c>
      <c r="C42" s="84">
        <v>1.675106</v>
      </c>
      <c r="D42" s="84">
        <v>1.8135330000000001</v>
      </c>
      <c r="E42" s="84">
        <v>13.801558999999999</v>
      </c>
      <c r="F42" s="84">
        <v>15.077182000000001</v>
      </c>
      <c r="G42" s="85">
        <f t="shared" si="1"/>
        <v>-8.4606194977284304</v>
      </c>
    </row>
    <row r="43" spans="1:7" ht="12.75" customHeight="1" x14ac:dyDescent="0.2">
      <c r="A43" s="56" t="s">
        <v>71</v>
      </c>
      <c r="B43" s="84">
        <f>B8-B10</f>
        <v>167.8756370000001</v>
      </c>
      <c r="C43" s="84">
        <f>C8-C10</f>
        <v>153.40924299999995</v>
      </c>
      <c r="D43" s="84">
        <f>D8-D10</f>
        <v>139.044487</v>
      </c>
      <c r="E43" s="84">
        <f>E8-E10</f>
        <v>1350.1313850000006</v>
      </c>
      <c r="F43" s="84">
        <f>F8-F10</f>
        <v>1465.1064490000008</v>
      </c>
      <c r="G43" s="85">
        <f t="shared" si="1"/>
        <v>-7.8475570207527028</v>
      </c>
    </row>
    <row r="44" spans="1:7" ht="12.75" customHeight="1" x14ac:dyDescent="0.2">
      <c r="A44" s="54" t="s">
        <v>31</v>
      </c>
      <c r="B44" s="9"/>
      <c r="C44" s="9"/>
      <c r="D44" s="9"/>
      <c r="E44" s="9"/>
      <c r="F44" s="9"/>
      <c r="G44" s="9"/>
    </row>
    <row r="45" spans="1:7" ht="12.75" customHeight="1" x14ac:dyDescent="0.2">
      <c r="A45" s="54" t="s">
        <v>72</v>
      </c>
      <c r="B45" s="84">
        <v>78.792186000000001</v>
      </c>
      <c r="C45" s="84">
        <v>87.994085999999996</v>
      </c>
      <c r="D45" s="84">
        <v>44.271945000000002</v>
      </c>
      <c r="E45" s="84">
        <v>637.67078800000002</v>
      </c>
      <c r="F45" s="84">
        <v>921.194526</v>
      </c>
      <c r="G45" s="85">
        <f>IF(AND(F45&gt;0,E45&gt;0),(E45/F45%)-100,"x  ")</f>
        <v>-30.777835733687368</v>
      </c>
    </row>
    <row r="46" spans="1:7" ht="12.75" customHeight="1" x14ac:dyDescent="0.2">
      <c r="A46" s="54" t="s">
        <v>73</v>
      </c>
      <c r="B46" s="84">
        <v>21.756197</v>
      </c>
      <c r="C46" s="84">
        <v>9.910876</v>
      </c>
      <c r="D46" s="84">
        <v>29.968821999999999</v>
      </c>
      <c r="E46" s="84">
        <v>189.468099</v>
      </c>
      <c r="F46" s="84">
        <v>218.120968</v>
      </c>
      <c r="G46" s="85">
        <f>IF(AND(F46&gt;0,E46&gt;0),(E46/F46%)-100,"x  ")</f>
        <v>-13.136228608704883</v>
      </c>
    </row>
    <row r="47" spans="1:7" ht="12.75" customHeight="1" x14ac:dyDescent="0.2">
      <c r="A47" s="54" t="s">
        <v>74</v>
      </c>
      <c r="B47" s="84">
        <v>52.210740999999999</v>
      </c>
      <c r="C47" s="84">
        <v>38.864612999999999</v>
      </c>
      <c r="D47" s="84">
        <v>46.533560999999999</v>
      </c>
      <c r="E47" s="84">
        <v>375.06002000000001</v>
      </c>
      <c r="F47" s="84">
        <v>187.78392400000001</v>
      </c>
      <c r="G47" s="85">
        <f>IF(AND(F47&gt;0,E47&gt;0),(E47/F47%)-100,"x  ")</f>
        <v>99.72956790486495</v>
      </c>
    </row>
    <row r="48" spans="1:7" ht="12.75" customHeight="1" x14ac:dyDescent="0.2">
      <c r="A48" s="54" t="s">
        <v>75</v>
      </c>
      <c r="B48" s="84">
        <v>11.954541000000001</v>
      </c>
      <c r="C48" s="84">
        <v>10.474351</v>
      </c>
      <c r="D48" s="84">
        <v>12.186275999999999</v>
      </c>
      <c r="E48" s="84">
        <v>99.606421999999995</v>
      </c>
      <c r="F48" s="84">
        <v>87.846554999999995</v>
      </c>
      <c r="G48" s="85">
        <f>IF(AND(F48&gt;0,E48&gt;0),(E48/F48%)-100,"x  ")</f>
        <v>13.386827747542299</v>
      </c>
    </row>
    <row r="49" spans="1:7" ht="12.75" customHeight="1" x14ac:dyDescent="0.2">
      <c r="A49" s="55" t="s">
        <v>76</v>
      </c>
      <c r="B49" s="84">
        <v>10.722424999999999</v>
      </c>
      <c r="C49" s="84">
        <v>9.5340399999999992</v>
      </c>
      <c r="D49" s="84">
        <v>18.449453999999999</v>
      </c>
      <c r="E49" s="84">
        <v>181.77473599999999</v>
      </c>
      <c r="F49" s="84">
        <v>167.37571299999999</v>
      </c>
      <c r="G49" s="85">
        <f>IF(AND(F49&gt;0,E49&gt;0),(E49/F49%)-100,"x  ")</f>
        <v>8.6028150332659123</v>
      </c>
    </row>
    <row r="50" spans="1:7" ht="12.75" customHeight="1" x14ac:dyDescent="0.2">
      <c r="A50" s="56" t="s">
        <v>31</v>
      </c>
      <c r="B50" s="9"/>
      <c r="C50" s="9"/>
      <c r="D50" s="9"/>
      <c r="E50" s="9"/>
      <c r="F50" s="9"/>
      <c r="G50" s="9"/>
    </row>
    <row r="51" spans="1:7" ht="12.75" customHeight="1" x14ac:dyDescent="0.2">
      <c r="A51" s="56" t="s">
        <v>77</v>
      </c>
      <c r="B51" s="84">
        <v>0.57957800000000004</v>
      </c>
      <c r="C51" s="84">
        <v>0.43617800000000001</v>
      </c>
      <c r="D51" s="84">
        <v>0.30685099999999998</v>
      </c>
      <c r="E51" s="84">
        <v>4.0633059999999999</v>
      </c>
      <c r="F51" s="84">
        <v>6.3273720000000004</v>
      </c>
      <c r="G51" s="85">
        <f>IF(AND(F51&gt;0,E51&gt;0),(E51/F51%)-100,"x  ")</f>
        <v>-35.78209089018317</v>
      </c>
    </row>
    <row r="52" spans="1:7" ht="12.75" customHeight="1" x14ac:dyDescent="0.2">
      <c r="A52" s="56" t="s">
        <v>118</v>
      </c>
      <c r="B52" s="84">
        <v>0.43024000000000001</v>
      </c>
      <c r="C52" s="84">
        <v>0.23982800000000001</v>
      </c>
      <c r="D52" s="84">
        <v>0.21212400000000001</v>
      </c>
      <c r="E52" s="84">
        <v>4.3323499999999999</v>
      </c>
      <c r="F52" s="84">
        <v>5.287585</v>
      </c>
      <c r="G52" s="85">
        <f>IF(AND(F52&gt;0,E52&gt;0),(E52/F52%)-100,"x  ")</f>
        <v>-18.065619748902392</v>
      </c>
    </row>
    <row r="53" spans="1:7" ht="12.75" customHeight="1" x14ac:dyDescent="0.2">
      <c r="A53" s="56" t="s">
        <v>78</v>
      </c>
      <c r="B53" s="84">
        <v>5.8418659999999996</v>
      </c>
      <c r="C53" s="84">
        <v>3.1700979999999999</v>
      </c>
      <c r="D53" s="84">
        <v>3.332681</v>
      </c>
      <c r="E53" s="84">
        <v>39.730041999999997</v>
      </c>
      <c r="F53" s="84">
        <v>26.262333000000002</v>
      </c>
      <c r="G53" s="85">
        <f>IF(AND(F53&gt;0,E53&gt;0),(E53/F53%)-100,"x  ")</f>
        <v>51.281464597985234</v>
      </c>
    </row>
    <row r="54" spans="1:7" ht="12.75" customHeight="1" x14ac:dyDescent="0.2">
      <c r="A54" s="57" t="s">
        <v>79</v>
      </c>
      <c r="B54" s="84">
        <v>144.332527</v>
      </c>
      <c r="C54" s="84">
        <v>141.157275</v>
      </c>
      <c r="D54" s="84">
        <v>163.14279999999999</v>
      </c>
      <c r="E54" s="84">
        <v>1320.8611229999999</v>
      </c>
      <c r="F54" s="84">
        <v>1269.753882</v>
      </c>
      <c r="G54" s="85">
        <f>IF(AND(F54&gt;0,E54&gt;0),(E54/F54%)-100,"x  ")</f>
        <v>4.024972218986278</v>
      </c>
    </row>
    <row r="55" spans="1:7" ht="12.75" customHeight="1" x14ac:dyDescent="0.2">
      <c r="A55" s="50" t="s">
        <v>31</v>
      </c>
      <c r="B55" s="9"/>
      <c r="C55" s="9"/>
      <c r="D55" s="9"/>
      <c r="E55" s="9"/>
      <c r="F55" s="9"/>
      <c r="G55" s="9"/>
    </row>
    <row r="56" spans="1:7" ht="12.75" customHeight="1" x14ac:dyDescent="0.2">
      <c r="A56" s="56" t="s">
        <v>80</v>
      </c>
      <c r="B56" s="84">
        <v>117.890975</v>
      </c>
      <c r="C56" s="84">
        <v>112.968057</v>
      </c>
      <c r="D56" s="84">
        <v>135.07754</v>
      </c>
      <c r="E56" s="84">
        <v>1069.208488</v>
      </c>
      <c r="F56" s="84">
        <v>1020.176322</v>
      </c>
      <c r="G56" s="85">
        <f>IF(AND(F56&gt;0,E56&gt;0),(E56/F56%)-100,"x  ")</f>
        <v>4.8062442680374176</v>
      </c>
    </row>
    <row r="57" spans="1:7" ht="12.75" customHeight="1" x14ac:dyDescent="0.2">
      <c r="A57" s="51" t="s">
        <v>31</v>
      </c>
      <c r="B57" s="9"/>
      <c r="C57" s="9"/>
      <c r="D57" s="9"/>
      <c r="E57" s="9"/>
      <c r="F57" s="9"/>
      <c r="G57" s="9"/>
    </row>
    <row r="58" spans="1:7" ht="12.75" customHeight="1" x14ac:dyDescent="0.2">
      <c r="A58" s="51" t="s">
        <v>81</v>
      </c>
      <c r="B58" s="84">
        <v>90.939982999999998</v>
      </c>
      <c r="C58" s="84">
        <v>90.774957999999998</v>
      </c>
      <c r="D58" s="84">
        <v>107.54052900000001</v>
      </c>
      <c r="E58" s="84">
        <v>854.79926599999999</v>
      </c>
      <c r="F58" s="84">
        <v>833.08919100000003</v>
      </c>
      <c r="G58" s="85">
        <f>IF(AND(F58&gt;0,E58&gt;0),(E58/F58%)-100,"x  ")</f>
        <v>2.6059724738404384</v>
      </c>
    </row>
    <row r="59" spans="1:7" ht="12.75" customHeight="1" x14ac:dyDescent="0.2">
      <c r="A59" s="51" t="s">
        <v>82</v>
      </c>
      <c r="B59" s="84">
        <v>6.4011199999999997</v>
      </c>
      <c r="C59" s="84">
        <v>7.0818060000000003</v>
      </c>
      <c r="D59" s="84">
        <v>9.078246</v>
      </c>
      <c r="E59" s="84">
        <v>59.663612999999998</v>
      </c>
      <c r="F59" s="84">
        <v>48.128718999999997</v>
      </c>
      <c r="G59" s="85">
        <f>IF(AND(F59&gt;0,E59&gt;0),(E59/F59%)-100,"x  ")</f>
        <v>23.966758807771299</v>
      </c>
    </row>
    <row r="60" spans="1:7" ht="12.75" customHeight="1" x14ac:dyDescent="0.2">
      <c r="A60" s="50" t="s">
        <v>119</v>
      </c>
      <c r="B60" s="90">
        <v>24.205705999999999</v>
      </c>
      <c r="C60" s="84">
        <v>27.090716</v>
      </c>
      <c r="D60" s="84">
        <v>25.913477</v>
      </c>
      <c r="E60" s="84">
        <v>230.822914</v>
      </c>
      <c r="F60" s="84">
        <v>233.948757</v>
      </c>
      <c r="G60" s="85">
        <f>IF(AND(F60&gt;0,E60&gt;0),(E60/F60%)-100,"x  ")</f>
        <v>-1.3361229356734867</v>
      </c>
    </row>
    <row r="61" spans="1:7" ht="12.75" customHeight="1" x14ac:dyDescent="0.2">
      <c r="A61" s="51" t="s">
        <v>31</v>
      </c>
      <c r="B61" s="9"/>
      <c r="C61" s="9"/>
      <c r="D61" s="9"/>
      <c r="E61" s="9"/>
      <c r="F61" s="9"/>
      <c r="G61" s="9"/>
    </row>
    <row r="62" spans="1:7" ht="12.75" customHeight="1" x14ac:dyDescent="0.2">
      <c r="A62" s="51" t="s">
        <v>83</v>
      </c>
      <c r="B62" s="84">
        <v>6.2703189999999998</v>
      </c>
      <c r="C62" s="84">
        <v>8.0935380000000006</v>
      </c>
      <c r="D62" s="84">
        <v>7.252294</v>
      </c>
      <c r="E62" s="84">
        <v>65.893524999999997</v>
      </c>
      <c r="F62" s="84">
        <v>64.525537999999997</v>
      </c>
      <c r="G62" s="85">
        <f>IF(AND(F62&gt;0,E62&gt;0),(E62/F62%)-100,"x  ")</f>
        <v>2.1200706610148785</v>
      </c>
    </row>
    <row r="63" spans="1:7" ht="12.75" customHeight="1" x14ac:dyDescent="0.2">
      <c r="A63" s="51"/>
      <c r="B63" s="9"/>
      <c r="C63" s="9"/>
      <c r="D63" s="9"/>
      <c r="E63" s="9"/>
      <c r="F63" s="9"/>
      <c r="G63" s="9"/>
    </row>
    <row r="64" spans="1:7" ht="12.75" customHeight="1" x14ac:dyDescent="0.2">
      <c r="A64" s="57" t="s">
        <v>84</v>
      </c>
      <c r="B64" s="84">
        <v>363.86446799999999</v>
      </c>
      <c r="C64" s="84">
        <v>373.99958199999998</v>
      </c>
      <c r="D64" s="84">
        <v>377.449364</v>
      </c>
      <c r="E64" s="84">
        <v>3392.9778710000001</v>
      </c>
      <c r="F64" s="84">
        <v>2924.6558719999998</v>
      </c>
      <c r="G64" s="85">
        <f>IF(AND(F64&gt;0,E64&gt;0),(E64/F64%)-100,"x  ")</f>
        <v>16.012892439196349</v>
      </c>
    </row>
    <row r="65" spans="1:7" ht="12.75" customHeight="1" x14ac:dyDescent="0.2">
      <c r="A65" s="50" t="s">
        <v>31</v>
      </c>
      <c r="B65" s="9"/>
      <c r="C65" s="9"/>
      <c r="D65" s="9"/>
      <c r="E65" s="9"/>
      <c r="F65" s="9"/>
      <c r="G65" s="9"/>
    </row>
    <row r="66" spans="1:7" ht="12.75" customHeight="1" x14ac:dyDescent="0.2">
      <c r="A66" s="56" t="s">
        <v>85</v>
      </c>
      <c r="B66" s="84">
        <v>48.860995000000003</v>
      </c>
      <c r="C66" s="84">
        <v>50.689221000000003</v>
      </c>
      <c r="D66" s="84">
        <v>52.690533000000002</v>
      </c>
      <c r="E66" s="84">
        <v>421.71882599999998</v>
      </c>
      <c r="F66" s="84">
        <v>379.069999</v>
      </c>
      <c r="G66" s="85">
        <f t="shared" ref="G66:G71" si="2">IF(AND(F66&gt;0,E66&gt;0),(E66/F66%)-100,"x  ")</f>
        <v>11.250910679428372</v>
      </c>
    </row>
    <row r="67" spans="1:7" ht="12.75" customHeight="1" x14ac:dyDescent="0.2">
      <c r="A67" s="56" t="s">
        <v>177</v>
      </c>
      <c r="B67" s="84">
        <v>231.24160499999999</v>
      </c>
      <c r="C67" s="84">
        <v>229.425174</v>
      </c>
      <c r="D67" s="84">
        <v>231.766705</v>
      </c>
      <c r="E67" s="84">
        <v>2173.6450810000001</v>
      </c>
      <c r="F67" s="84">
        <v>1818.311203</v>
      </c>
      <c r="G67" s="85">
        <f t="shared" si="2"/>
        <v>19.541972650981904</v>
      </c>
    </row>
    <row r="68" spans="1:7" ht="12.75" customHeight="1" x14ac:dyDescent="0.2">
      <c r="A68" s="56" t="s">
        <v>86</v>
      </c>
      <c r="B68" s="84">
        <v>29.651691</v>
      </c>
      <c r="C68" s="84">
        <v>32.577716000000002</v>
      </c>
      <c r="D68" s="84">
        <v>29.99098</v>
      </c>
      <c r="E68" s="84">
        <v>254.218074</v>
      </c>
      <c r="F68" s="84">
        <v>249.19678200000001</v>
      </c>
      <c r="G68" s="85">
        <f t="shared" si="2"/>
        <v>2.0149907072234896</v>
      </c>
    </row>
    <row r="69" spans="1:7" ht="12.75" customHeight="1" x14ac:dyDescent="0.2">
      <c r="A69" s="56" t="s">
        <v>133</v>
      </c>
      <c r="B69" s="84">
        <v>13.66048</v>
      </c>
      <c r="C69" s="84">
        <v>12.969438</v>
      </c>
      <c r="D69" s="84">
        <v>15.556551000000001</v>
      </c>
      <c r="E69" s="84">
        <v>126.008861</v>
      </c>
      <c r="F69" s="84">
        <v>109.57589900000001</v>
      </c>
      <c r="G69" s="85">
        <f t="shared" si="2"/>
        <v>14.996876274772788</v>
      </c>
    </row>
    <row r="70" spans="1:7" ht="12.75" customHeight="1" x14ac:dyDescent="0.2">
      <c r="A70" s="58" t="s">
        <v>134</v>
      </c>
      <c r="B70" s="84">
        <v>3.31101</v>
      </c>
      <c r="C70" s="84">
        <v>3.0217369999999999</v>
      </c>
      <c r="D70" s="84">
        <v>3.845135</v>
      </c>
      <c r="E70" s="84">
        <v>30.849596999999999</v>
      </c>
      <c r="F70" s="84">
        <v>31.188562000000001</v>
      </c>
      <c r="G70" s="85">
        <f t="shared" si="2"/>
        <v>-1.0868247147784587</v>
      </c>
    </row>
    <row r="71" spans="1:7" ht="12.75" customHeight="1" x14ac:dyDescent="0.2">
      <c r="A71" s="59" t="s">
        <v>87</v>
      </c>
      <c r="B71" s="84">
        <v>9.8159240000000008</v>
      </c>
      <c r="C71" s="84">
        <v>6.4133839999999998</v>
      </c>
      <c r="D71" s="84">
        <v>7.3995319999999998</v>
      </c>
      <c r="E71" s="84">
        <v>64.44896</v>
      </c>
      <c r="F71" s="84">
        <v>54.834474999999998</v>
      </c>
      <c r="G71" s="85">
        <f t="shared" si="2"/>
        <v>17.533650135247953</v>
      </c>
    </row>
    <row r="72" spans="1:7" ht="12.75" customHeight="1" x14ac:dyDescent="0.2">
      <c r="A72" s="60" t="s">
        <v>31</v>
      </c>
      <c r="B72" s="9"/>
      <c r="C72" s="9"/>
      <c r="D72" s="9"/>
      <c r="E72" s="9"/>
      <c r="F72" s="9"/>
      <c r="G72" s="9"/>
    </row>
    <row r="73" spans="1:7" ht="12.75" customHeight="1" x14ac:dyDescent="0.2">
      <c r="A73" s="60" t="s">
        <v>108</v>
      </c>
      <c r="B73" s="84">
        <v>7.3744160000000001</v>
      </c>
      <c r="C73" s="84">
        <v>4.2586040000000001</v>
      </c>
      <c r="D73" s="84">
        <v>5.4855369999999999</v>
      </c>
      <c r="E73" s="84">
        <v>40.804693999999998</v>
      </c>
      <c r="F73" s="84">
        <v>31.529743</v>
      </c>
      <c r="G73" s="85">
        <f>IF(AND(F73&gt;0,E73&gt;0),(E73/F73%)-100,"x  ")</f>
        <v>29.416513163459655</v>
      </c>
    </row>
    <row r="74" spans="1:7" ht="24" x14ac:dyDescent="0.2">
      <c r="A74" s="61" t="s">
        <v>103</v>
      </c>
      <c r="B74" s="84">
        <v>0</v>
      </c>
      <c r="C74" s="84">
        <v>0</v>
      </c>
      <c r="D74" s="84">
        <v>0</v>
      </c>
      <c r="E74" s="84">
        <v>0</v>
      </c>
      <c r="F74" s="84">
        <v>0</v>
      </c>
      <c r="G74" s="85" t="str">
        <f>IF(AND(F74&gt;0,E74&gt;0),(E74/F74%)-100,"x  ")</f>
        <v xml:space="preserve">x  </v>
      </c>
    </row>
    <row r="75" spans="1:7" x14ac:dyDescent="0.2">
      <c r="A75" s="62" t="s">
        <v>42</v>
      </c>
      <c r="B75" s="91">
        <v>1635.183123</v>
      </c>
      <c r="C75" s="87">
        <v>1655.4041050000001</v>
      </c>
      <c r="D75" s="87">
        <v>1662.6062099999999</v>
      </c>
      <c r="E75" s="87">
        <v>15069.294513999999</v>
      </c>
      <c r="F75" s="87">
        <v>14965.448435</v>
      </c>
      <c r="G75" s="88">
        <f>IF(AND(F75&gt;0,E75&gt;0),(E75/F75%)-100,"x  ")</f>
        <v>0.69390556154090177</v>
      </c>
    </row>
    <row r="77" spans="1:7" x14ac:dyDescent="0.2">
      <c r="A77" s="33" t="s">
        <v>151</v>
      </c>
    </row>
    <row r="78" spans="1:7" x14ac:dyDescent="0.2">
      <c r="A78" s="33" t="s">
        <v>176</v>
      </c>
      <c r="B78" s="81"/>
      <c r="C78" s="81"/>
      <c r="D78" s="81"/>
      <c r="E78" s="81"/>
      <c r="F78" s="81"/>
      <c r="G78" s="81"/>
    </row>
    <row r="79" spans="1:7" x14ac:dyDescent="0.2">
      <c r="A79" s="33"/>
      <c r="B79" s="33"/>
      <c r="C79" s="33"/>
      <c r="D79" s="33"/>
      <c r="E79" s="33"/>
      <c r="F79" s="33"/>
      <c r="G79" s="33"/>
    </row>
  </sheetData>
  <mergeCells count="6">
    <mergeCell ref="A2:G2"/>
    <mergeCell ref="B5:D5"/>
    <mergeCell ref="A4:A6"/>
    <mergeCell ref="B6:F6"/>
    <mergeCell ref="E4:G4"/>
    <mergeCell ref="G5:G6"/>
  </mergeCells>
  <conditionalFormatting sqref="A8:G11 A26:G31 A13:G24 A12 A33:G66 A32 A68:G75 B67:G67">
    <cfRule type="expression" dxfId="4" priority="8">
      <formula>MOD(ROW(),2)=0</formula>
    </cfRule>
  </conditionalFormatting>
  <conditionalFormatting sqref="A25:G25">
    <cfRule type="expression" dxfId="3" priority="4">
      <formula>MOD(ROW(),2)=0</formula>
    </cfRule>
  </conditionalFormatting>
  <conditionalFormatting sqref="B12:G12">
    <cfRule type="expression" dxfId="2" priority="3">
      <formula>MOD(ROW(),2)=0</formula>
    </cfRule>
  </conditionalFormatting>
  <conditionalFormatting sqref="B32:G32">
    <cfRule type="expression" dxfId="1" priority="2">
      <formula>MOD(ROW(),2)=0</formula>
    </cfRule>
  </conditionalFormatting>
  <conditionalFormatting sqref="A6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3 - vj 3/15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29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3" t="s">
        <v>157</v>
      </c>
      <c r="B2" s="113"/>
      <c r="C2" s="113"/>
      <c r="D2" s="113"/>
      <c r="E2" s="113"/>
      <c r="F2" s="113"/>
      <c r="G2" s="113"/>
    </row>
    <row r="3" spans="1:7" x14ac:dyDescent="0.2">
      <c r="A3" s="78"/>
      <c r="B3" s="113" t="s">
        <v>168</v>
      </c>
      <c r="C3" s="113"/>
      <c r="D3" s="113"/>
      <c r="E3" s="113"/>
      <c r="F3" s="113"/>
      <c r="G3" s="78"/>
    </row>
    <row r="28" spans="1:7" x14ac:dyDescent="0.2">
      <c r="A28" s="113"/>
      <c r="B28" s="113"/>
      <c r="C28" s="113"/>
      <c r="D28" s="113"/>
      <c r="E28" s="113"/>
      <c r="F28" s="113"/>
      <c r="G28" s="113"/>
    </row>
    <row r="29" spans="1:7" x14ac:dyDescent="0.2">
      <c r="A29" s="134" t="s">
        <v>169</v>
      </c>
      <c r="B29" s="134"/>
      <c r="C29" s="134"/>
      <c r="D29" s="134"/>
      <c r="E29" s="134"/>
      <c r="F29" s="134"/>
      <c r="G29" s="134"/>
    </row>
  </sheetData>
  <mergeCells count="4">
    <mergeCell ref="A29:G29"/>
    <mergeCell ref="A28:G28"/>
    <mergeCell ref="B3:F3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3 - vj 3/15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48"/>
  <sheetViews>
    <sheetView topLeftCell="A13" workbookViewId="0">
      <selection activeCell="B43" sqref="B43:B45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5" t="s">
        <v>158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5" t="s">
        <v>88</v>
      </c>
      <c r="B3" s="140" t="s">
        <v>89</v>
      </c>
      <c r="C3" s="14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6"/>
      <c r="B4" s="142" t="s">
        <v>170</v>
      </c>
      <c r="C4" s="14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6"/>
      <c r="B5" s="138"/>
      <c r="C5" s="13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7"/>
      <c r="B6" s="138"/>
      <c r="C6" s="13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42</v>
      </c>
      <c r="B8" s="93">
        <v>15069.294513999999</v>
      </c>
      <c r="C8" s="94"/>
      <c r="D8" s="93">
        <v>14965.448435</v>
      </c>
      <c r="E8" s="94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9"/>
      <c r="B9" s="20">
        <v>2015</v>
      </c>
      <c r="C9" s="20">
        <v>2015</v>
      </c>
      <c r="D9" s="12">
        <v>2014</v>
      </c>
      <c r="E9" s="12">
        <v>2014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 t="s">
        <v>171</v>
      </c>
      <c r="B10" s="92">
        <v>2154.9964279999999</v>
      </c>
      <c r="C10" s="95">
        <f t="shared" ref="C10:C24" si="0">IF(B$8&gt;0,B10/B$8*100,0)</f>
        <v>14.300579406673078</v>
      </c>
      <c r="D10" s="96">
        <v>1797.650715</v>
      </c>
      <c r="E10" s="95">
        <f t="shared" ref="E10:E24" si="1">IF(D$8&gt;0,D10/D$8*100,0)</f>
        <v>12.01200700939771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61</v>
      </c>
      <c r="B11" s="92">
        <v>1886.2332449999999</v>
      </c>
      <c r="C11" s="97">
        <f t="shared" si="0"/>
        <v>12.517064042033359</v>
      </c>
      <c r="D11" s="96">
        <v>2140.9561819999999</v>
      </c>
      <c r="E11" s="95">
        <f t="shared" si="1"/>
        <v>14.305994179184781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63</v>
      </c>
      <c r="B12" s="92">
        <v>984.947136</v>
      </c>
      <c r="C12" s="97">
        <f t="shared" si="0"/>
        <v>6.536119757198608</v>
      </c>
      <c r="D12" s="96">
        <v>996.57350499999995</v>
      </c>
      <c r="E12" s="95">
        <f t="shared" si="1"/>
        <v>6.6591623320106681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172</v>
      </c>
      <c r="B13" s="92">
        <v>854.79926599999999</v>
      </c>
      <c r="C13" s="97">
        <f t="shared" si="0"/>
        <v>5.6724570961557363</v>
      </c>
      <c r="D13" s="96">
        <v>833.08919100000003</v>
      </c>
      <c r="E13" s="95">
        <f t="shared" si="1"/>
        <v>5.5667506030199352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47</v>
      </c>
      <c r="B14" s="92">
        <v>839.76238699999999</v>
      </c>
      <c r="C14" s="97">
        <f t="shared" si="0"/>
        <v>5.5726722058542686</v>
      </c>
      <c r="D14" s="96">
        <v>871.59967700000004</v>
      </c>
      <c r="E14" s="95">
        <f t="shared" si="1"/>
        <v>5.8240799183910319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62</v>
      </c>
      <c r="B15" s="92">
        <v>706.01619600000004</v>
      </c>
      <c r="C15" s="97">
        <f t="shared" si="0"/>
        <v>4.6851310480665287</v>
      </c>
      <c r="D15" s="96">
        <v>696.73503600000004</v>
      </c>
      <c r="E15" s="95">
        <f t="shared" si="1"/>
        <v>4.6556241800982825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173</v>
      </c>
      <c r="B16" s="92">
        <v>694.95396300000004</v>
      </c>
      <c r="C16" s="97">
        <f t="shared" si="0"/>
        <v>4.6117219512456868</v>
      </c>
      <c r="D16" s="96">
        <v>703.24665000000005</v>
      </c>
      <c r="E16" s="95">
        <f t="shared" si="1"/>
        <v>4.6991351649396798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72</v>
      </c>
      <c r="B17" s="92">
        <v>637.67078800000002</v>
      </c>
      <c r="C17" s="97">
        <f t="shared" si="0"/>
        <v>4.2315901876333859</v>
      </c>
      <c r="D17" s="96">
        <v>921.194526</v>
      </c>
      <c r="E17" s="95">
        <f t="shared" si="1"/>
        <v>6.1554755943402508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174</v>
      </c>
      <c r="B18" s="92">
        <v>550.80557599999997</v>
      </c>
      <c r="C18" s="97">
        <f t="shared" si="0"/>
        <v>3.6551517092474284</v>
      </c>
      <c r="D18" s="96">
        <v>536.87892999999997</v>
      </c>
      <c r="E18" s="95">
        <f t="shared" si="1"/>
        <v>3.5874563487478945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48</v>
      </c>
      <c r="B19" s="92">
        <v>537.70640000000003</v>
      </c>
      <c r="C19" s="97">
        <f t="shared" si="0"/>
        <v>3.5682254368341431</v>
      </c>
      <c r="D19" s="96">
        <v>540.94570399999998</v>
      </c>
      <c r="E19" s="95">
        <f t="shared" si="1"/>
        <v>3.6146307700000433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45</v>
      </c>
      <c r="B20" s="92">
        <v>492.61547200000001</v>
      </c>
      <c r="C20" s="97">
        <f t="shared" si="0"/>
        <v>3.2690015550651013</v>
      </c>
      <c r="D20" s="96">
        <v>446.32723800000002</v>
      </c>
      <c r="E20" s="95">
        <f t="shared" si="1"/>
        <v>2.9823846571557815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53</v>
      </c>
      <c r="B21" s="92">
        <v>434.856134</v>
      </c>
      <c r="C21" s="97">
        <f t="shared" si="0"/>
        <v>2.8857099686783649</v>
      </c>
      <c r="D21" s="96">
        <v>534.05752099999995</v>
      </c>
      <c r="E21" s="95">
        <f t="shared" si="1"/>
        <v>3.5686035291197071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74</v>
      </c>
      <c r="B22" s="92">
        <v>375.06002000000001</v>
      </c>
      <c r="C22" s="97">
        <f t="shared" si="0"/>
        <v>2.4889023149129756</v>
      </c>
      <c r="D22" s="96">
        <v>187.78392400000001</v>
      </c>
      <c r="E22" s="95">
        <f t="shared" si="1"/>
        <v>1.2547831414181077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54</v>
      </c>
      <c r="B23" s="92">
        <v>265.588168</v>
      </c>
      <c r="C23" s="97">
        <f t="shared" si="0"/>
        <v>1.7624459310504388</v>
      </c>
      <c r="D23" s="96">
        <v>256.32020599999998</v>
      </c>
      <c r="E23" s="95">
        <f t="shared" si="1"/>
        <v>1.7127465783152791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86</v>
      </c>
      <c r="B24" s="92">
        <v>254.218074</v>
      </c>
      <c r="C24" s="97">
        <f t="shared" si="0"/>
        <v>1.6869938653320558</v>
      </c>
      <c r="D24" s="96">
        <v>249.19678200000001</v>
      </c>
      <c r="E24" s="95">
        <f t="shared" si="1"/>
        <v>1.6651474433415465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9" t="s">
        <v>90</v>
      </c>
      <c r="B26" s="92">
        <f>B8-(SUM(B10:B24))</f>
        <v>3399.0652609999997</v>
      </c>
      <c r="C26" s="97">
        <f>IF(B$8&gt;0,B26/B$8*100,0)</f>
        <v>22.55623352401884</v>
      </c>
      <c r="D26" s="96">
        <f>D8-(SUM(D10:D24))</f>
        <v>3252.8926479999991</v>
      </c>
      <c r="E26" s="95">
        <f>IF(D$8&gt;0,D26/D$8*100,0)</f>
        <v>21.736018550519294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A30" s="65" t="s">
        <v>175</v>
      </c>
      <c r="B30" s="21"/>
      <c r="C30" s="22"/>
      <c r="D30" s="22"/>
      <c r="E30" s="22"/>
      <c r="F30" s="22"/>
      <c r="G30" s="22"/>
      <c r="H30" s="23"/>
      <c r="I30" s="23"/>
      <c r="J30" s="2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5"/>
    </row>
    <row r="31" spans="1:26" x14ac:dyDescent="0.2">
      <c r="A31" s="12"/>
      <c r="B31" s="12"/>
      <c r="C31" s="12"/>
      <c r="D31" s="12"/>
      <c r="E31" s="12"/>
      <c r="F31" s="12"/>
      <c r="G31" s="12"/>
      <c r="H31" s="13"/>
      <c r="I31" s="25"/>
      <c r="J31" s="25"/>
      <c r="K31" s="12"/>
      <c r="L31" s="12"/>
      <c r="M31" s="12"/>
      <c r="N31" s="12"/>
      <c r="O31" s="12"/>
      <c r="P31" s="12"/>
      <c r="Q31" s="14"/>
      <c r="R31" s="14"/>
      <c r="S31" s="14"/>
      <c r="T31" s="15"/>
      <c r="U31" s="15"/>
      <c r="V31" s="15"/>
      <c r="W31" s="15"/>
      <c r="X31" s="15"/>
      <c r="Y31" s="15"/>
      <c r="Z31" s="15"/>
    </row>
    <row r="32" spans="1:26" x14ac:dyDescent="0.2">
      <c r="A32" s="26"/>
      <c r="B32" s="17"/>
      <c r="C32" s="17"/>
      <c r="D32" s="17"/>
      <c r="E32" s="17"/>
      <c r="F32" s="17"/>
      <c r="G32" s="2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2">
      <c r="A33" s="6"/>
      <c r="B33" s="6">
        <v>2015</v>
      </c>
      <c r="C33" s="6">
        <v>2014</v>
      </c>
      <c r="D33" s="6">
        <v>2013</v>
      </c>
      <c r="E33" s="27"/>
      <c r="F33" s="27"/>
      <c r="G33" s="17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2">
      <c r="A34" s="6" t="s">
        <v>91</v>
      </c>
      <c r="B34" s="98">
        <v>1649.5537300000001</v>
      </c>
      <c r="C34" s="98">
        <v>1704.05313</v>
      </c>
      <c r="D34" s="98">
        <v>1645.6175780000001</v>
      </c>
      <c r="E34" s="27"/>
      <c r="F34" s="27"/>
      <c r="G34" s="17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15" t="s">
        <v>92</v>
      </c>
      <c r="B35" s="98">
        <v>1590.267754</v>
      </c>
      <c r="C35" s="98">
        <v>1656.4835559999999</v>
      </c>
      <c r="D35" s="98">
        <v>1514.602909</v>
      </c>
      <c r="E35" s="12"/>
      <c r="F35" s="27"/>
      <c r="G35" s="17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15" t="s">
        <v>93</v>
      </c>
      <c r="B36" s="98">
        <v>1866.664209</v>
      </c>
      <c r="C36" s="98">
        <v>1558.398598</v>
      </c>
      <c r="D36" s="98">
        <v>1508.683399</v>
      </c>
      <c r="E36" s="12"/>
      <c r="F36" s="27"/>
      <c r="G36" s="17"/>
      <c r="H36" s="17"/>
      <c r="I36" s="17"/>
      <c r="J36" s="17"/>
      <c r="K36" s="28"/>
      <c r="L36" s="17"/>
      <c r="M36" s="17"/>
      <c r="N36" s="17"/>
      <c r="O36" s="17"/>
      <c r="P36" s="17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94</v>
      </c>
      <c r="B37" s="98">
        <v>1582.7983959999999</v>
      </c>
      <c r="C37" s="98">
        <v>1654.603881</v>
      </c>
      <c r="D37" s="98">
        <v>1641.0267570000001</v>
      </c>
      <c r="E37" s="12"/>
      <c r="F37" s="27"/>
      <c r="G37" s="17"/>
      <c r="H37" s="17"/>
      <c r="I37" s="17"/>
      <c r="J37" s="17"/>
      <c r="K37" s="28"/>
      <c r="L37" s="17"/>
      <c r="M37" s="17"/>
      <c r="N37" s="17"/>
      <c r="O37" s="17"/>
      <c r="P37" s="17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95</v>
      </c>
      <c r="B38" s="98">
        <v>1639.9235309999999</v>
      </c>
      <c r="C38" s="98">
        <v>1614.2663990000001</v>
      </c>
      <c r="D38" s="98">
        <v>1529.3692610000001</v>
      </c>
      <c r="E38" s="12"/>
      <c r="F38" s="27"/>
      <c r="G38" s="17"/>
      <c r="H38" s="17"/>
      <c r="I38" s="17"/>
      <c r="J38" s="17"/>
      <c r="K38" s="28"/>
      <c r="L38" s="17"/>
      <c r="M38" s="17"/>
      <c r="N38" s="17"/>
      <c r="O38" s="17"/>
      <c r="P38" s="17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96</v>
      </c>
      <c r="B39" s="98">
        <v>1786.893456</v>
      </c>
      <c r="C39" s="98">
        <v>1683.9363760000001</v>
      </c>
      <c r="D39" s="98">
        <v>1624.950722</v>
      </c>
      <c r="E39" s="20"/>
      <c r="F39" s="27"/>
      <c r="G39" s="17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97</v>
      </c>
      <c r="B40" s="98">
        <v>1635.183123</v>
      </c>
      <c r="C40" s="98">
        <v>1634.249245</v>
      </c>
      <c r="D40" s="98">
        <v>1561.5481589999999</v>
      </c>
      <c r="E40" s="20"/>
      <c r="F40" s="27"/>
      <c r="G40" s="17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98</v>
      </c>
      <c r="B41" s="98">
        <v>1655.4041050000001</v>
      </c>
      <c r="C41" s="98">
        <v>1742.811085</v>
      </c>
      <c r="D41" s="98">
        <v>1584.448873</v>
      </c>
      <c r="E41" s="20"/>
      <c r="F41" s="27"/>
      <c r="G41" s="17"/>
      <c r="H41" s="17"/>
      <c r="I41" s="17"/>
      <c r="J41" s="17"/>
      <c r="K41" s="17"/>
      <c r="L41" s="17"/>
      <c r="M41" s="17"/>
      <c r="N41" s="17"/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99</v>
      </c>
      <c r="B42" s="98">
        <v>1662.6062099999999</v>
      </c>
      <c r="C42" s="98">
        <v>1716.6461650000001</v>
      </c>
      <c r="D42" s="98">
        <v>1624.9585139999999</v>
      </c>
      <c r="E42" s="20"/>
      <c r="F42" s="27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100</v>
      </c>
      <c r="B43" s="98"/>
      <c r="C43" s="98">
        <v>1858.7692079999999</v>
      </c>
      <c r="D43" s="98">
        <v>1846.31052</v>
      </c>
      <c r="E43" s="20"/>
      <c r="F43" s="27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101</v>
      </c>
      <c r="B44" s="98"/>
      <c r="C44" s="98">
        <v>1664.745439</v>
      </c>
      <c r="D44" s="98">
        <v>1636.354501</v>
      </c>
      <c r="E44" s="27"/>
      <c r="F44" s="27"/>
      <c r="G44" s="17"/>
      <c r="H44" s="17"/>
      <c r="I44" s="17"/>
      <c r="J44" s="17"/>
      <c r="K44" s="28"/>
      <c r="L44" s="17"/>
      <c r="M44" s="17"/>
      <c r="N44" s="17"/>
      <c r="O44" s="17"/>
      <c r="P44" s="17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102</v>
      </c>
      <c r="B45" s="98"/>
      <c r="C45" s="98">
        <v>1474.0005000000001</v>
      </c>
      <c r="D45" s="98">
        <v>1476.287112</v>
      </c>
      <c r="E45" s="29"/>
      <c r="F45" s="29"/>
      <c r="G45" s="29"/>
      <c r="H45" s="29"/>
      <c r="I45" s="29"/>
      <c r="J45" s="29"/>
      <c r="K45" s="28"/>
      <c r="L45" s="17"/>
      <c r="M45" s="17"/>
      <c r="N45" s="17"/>
      <c r="O45" s="17"/>
      <c r="P45" s="17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/>
      <c r="B46" s="6"/>
      <c r="C46" s="6"/>
      <c r="D46" s="6"/>
    </row>
    <row r="47" spans="1:26" x14ac:dyDescent="0.2">
      <c r="B47" s="6"/>
      <c r="C47" s="6"/>
      <c r="D47" s="6"/>
    </row>
    <row r="48" spans="1:26" x14ac:dyDescent="0.2">
      <c r="B48" s="6"/>
      <c r="C48" s="6"/>
      <c r="D48" s="6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3 - vj 3/15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2019-08-08T14:50:53Z</cp:lastPrinted>
  <dcterms:created xsi:type="dcterms:W3CDTF">2012-03-28T07:56:08Z</dcterms:created>
  <dcterms:modified xsi:type="dcterms:W3CDTF">2019-08-20T09:44:02Z</dcterms:modified>
  <cp:category>LIS-Bericht</cp:category>
</cp:coreProperties>
</file>