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3_vj_S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50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29" i="5"/>
  <c r="G27" i="5"/>
  <c r="G26" i="5"/>
  <c r="G25" i="5"/>
  <c r="G23" i="5"/>
  <c r="G22" i="5"/>
  <c r="G20" i="5"/>
  <c r="G18" i="5"/>
  <c r="G16" i="5"/>
  <c r="G15" i="5"/>
  <c r="G14" i="5"/>
  <c r="G13" i="5"/>
  <c r="G12" i="5"/>
  <c r="G10" i="5"/>
  <c r="G9" i="5"/>
  <c r="G7" i="5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<sst xmlns="http://schemas.openxmlformats.org/spreadsheetml/2006/main" count="255" uniqueCount="186">
  <si>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</si>
  <si>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</si>
  <si>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</si>
  <si>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</si>
  <si>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</si>
  <si>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</si>
  <si>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</si>
  <si>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</si>
  <si>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</si>
  <si>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</si>
  <si>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</si>
  <si>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</si>
  <si>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</si>
  <si>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</si>
  <si>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</si>
  <si>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</si>
  <si>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</si>
  <si>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</si>
  <si>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</si>
  <si>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</si>
  <si>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</si>
  <si>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</si>
  <si>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</si>
  <si>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</si>
  <si>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</si>
  <si>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</si>
  <si>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</si>
  <si>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</si>
  <si>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</si>
  <si>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</si>
  <si>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</si>
  <si>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</si>
  <si>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</si>
  <si>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</si>
  <si>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</si>
  <si>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</si>
  <si>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</si>
  <si>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</si>
  <si>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</si>
  <si>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</si>
  <si>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</si>
  <si>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</si>
  <si>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</si>
  <si>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</si>
  <si>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</si>
  <si>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</si>
  <si>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</si>
  <si>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</si>
  <si>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</si>
  <si>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</si>
  <si>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</si>
  <si>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</si>
  <si>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</si>
  <si>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</si>
  <si>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</si>
  <si>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</si>
  <si>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</si>
  <si>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</si>
  <si>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</si>
  <si>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</si>
  <si>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</si>
  <si>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</si>
  <si>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</si>
  <si>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</si>
  <si>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</si>
  <si>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</si>
  <si>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</si>
  <si>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</si>
  <si>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</si>
  <si>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</si>
  <si>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</si>
  <si>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</si>
  <si>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</si>
  <si>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</si>
  <si>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</si>
  <si>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</si>
  <si>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</si>
  <si>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</si>
  <si>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</si>
  <si>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</si>
  <si>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</si>
  <si>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</si>
  <si>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</si>
  <si>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</si>
  <si>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</si>
  <si>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</si>
  <si>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</si>
  <si>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</si>
  <si>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</si>
  <si>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</si>
  <si>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</si>
  <si>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</si>
  <si>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</si>
  <si>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</si>
  <si>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</si>
  <si>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</si>
  <si>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</si>
  <si>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</si>
  <si>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</si>
  <si>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</si>
  <si>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</si>
  <si>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</si>
  <si>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</si>
  <si>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</si>
  <si>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</si>
  <si>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</si>
  <si>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</si>
  <si>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</si>
  <si>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</si>
  <si>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</si>
  <si>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</si>
  <si>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</si>
  <si>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</si>
  <si>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</si>
  <si>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</si>
  <si>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</si>
  <si>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</si>
  <si>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</si>
  <si>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</si>
  <si>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</si>
  <si>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</si>
  <si>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</si>
  <si>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</si>
  <si>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</si>
  <si>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</si>
  <si>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</si>
  <si>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</si>
  <si>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</si>
  <si>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</si>
  <si>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</si>
  <si>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</si>
  <si>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</si>
  <si>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</si>
  <si>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</si>
  <si>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</si>
  <si>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</si>
  <si>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</si>
  <si>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</si>
  <si>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</si>
  <si>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</si>
  <si>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</si>
  <si>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</si>
  <si>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</si>
  <si>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</si>
  <si>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</si>
  <si>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</si>
  <si>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</si>
  <si>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</si>
  <si>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</si>
  <si>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</si>
  <si>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</si>
  <si>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</si>
  <si>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</si>
  <si>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</si>
  <si>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</si>
  <si>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</si>
  <si>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</si>
  <si>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</si>
  <si>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</si>
  <si>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</si>
  <si>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</si>
  <si>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</si>
  <si>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</si>
  <si>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1/21 SH</t>
  </si>
  <si>
    <t>1. Quartal 2021</t>
  </si>
  <si>
    <t>Januar - März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</si>
  <si>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</si>
  <si>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</si>
  <si>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</si>
  <si>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</si>
  <si>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</si>
  <si>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2019 bis 2021 im Monatsvergleich</t>
  </si>
  <si>
    <t>Januar - März 2021</t>
  </si>
  <si>
    <t>China, Volksrepublik</t>
  </si>
  <si>
    <t>Verein.Staaten (USA)</t>
  </si>
  <si>
    <t>Frankreich</t>
  </si>
  <si>
    <t>Vereinigt.Königreich</t>
  </si>
  <si>
    <t>Tschechische Republ.</t>
  </si>
  <si>
    <t xml:space="preserve">2. Einfuhr des Landes Schleswig-Holstein in 2019 bis 2021 </t>
  </si>
  <si>
    <t xml:space="preserve">x  </t>
  </si>
  <si>
    <r>
      <t>Vereinigtes Königreich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</si>
  <si>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</si>
  <si>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-</t>
  </si>
  <si>
    <t/>
  </si>
  <si>
    <t>Herausgegeben am: 13.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</si>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</sst>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168" fontId="14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6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Irland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Spanien</c:v>
                </c:pt>
                <c:pt idx="10">
                  <c:v>Schweiz</c:v>
                </c:pt>
                <c:pt idx="11">
                  <c:v>Norwegen</c:v>
                </c:pt>
                <c:pt idx="12">
                  <c:v>Belgien</c:v>
                </c:pt>
                <c:pt idx="13">
                  <c:v>Vereinigt.Königreich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1006.374149</c:v>
                </c:pt>
                <c:pt idx="1">
                  <c:v>482.70882499999999</c:v>
                </c:pt>
                <c:pt idx="2">
                  <c:v>357.591813</c:v>
                </c:pt>
                <c:pt idx="3">
                  <c:v>345.64589100000001</c:v>
                </c:pt>
                <c:pt idx="4">
                  <c:v>343.19284399999998</c:v>
                </c:pt>
                <c:pt idx="5">
                  <c:v>330.98975000000002</c:v>
                </c:pt>
                <c:pt idx="6">
                  <c:v>286.603793</c:v>
                </c:pt>
                <c:pt idx="7">
                  <c:v>265.64910600000002</c:v>
                </c:pt>
                <c:pt idx="8">
                  <c:v>229.12458799999999</c:v>
                </c:pt>
                <c:pt idx="9">
                  <c:v>191.64585500000001</c:v>
                </c:pt>
                <c:pt idx="10">
                  <c:v>189.50770299999999</c:v>
                </c:pt>
                <c:pt idx="11">
                  <c:v>187.12327500000001</c:v>
                </c:pt>
                <c:pt idx="12">
                  <c:v>186.61973</c:v>
                </c:pt>
                <c:pt idx="13">
                  <c:v>179.19302300000001</c:v>
                </c:pt>
                <c:pt idx="14">
                  <c:v>129.827856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Irland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Spanien</c:v>
                </c:pt>
                <c:pt idx="10">
                  <c:v>Schweiz</c:v>
                </c:pt>
                <c:pt idx="11">
                  <c:v>Norwegen</c:v>
                </c:pt>
                <c:pt idx="12">
                  <c:v>Belgien</c:v>
                </c:pt>
                <c:pt idx="13">
                  <c:v>Vereinigt.Königreich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759.68191899999999</c:v>
                </c:pt>
                <c:pt idx="1">
                  <c:v>490.14791300000002</c:v>
                </c:pt>
                <c:pt idx="2">
                  <c:v>433.50377600000002</c:v>
                </c:pt>
                <c:pt idx="3">
                  <c:v>344.45477199999999</c:v>
                </c:pt>
                <c:pt idx="4">
                  <c:v>59.790484999999997</c:v>
                </c:pt>
                <c:pt idx="5">
                  <c:v>320.14660500000002</c:v>
                </c:pt>
                <c:pt idx="6">
                  <c:v>274.13565699999998</c:v>
                </c:pt>
                <c:pt idx="7">
                  <c:v>220.04709199999999</c:v>
                </c:pt>
                <c:pt idx="8">
                  <c:v>215.12284700000001</c:v>
                </c:pt>
                <c:pt idx="9">
                  <c:v>99.263677999999999</c:v>
                </c:pt>
                <c:pt idx="10">
                  <c:v>164.948185</c:v>
                </c:pt>
                <c:pt idx="11">
                  <c:v>213.34102999999999</c:v>
                </c:pt>
                <c:pt idx="12">
                  <c:v>189.24086199999999</c:v>
                </c:pt>
                <c:pt idx="13">
                  <c:v>318.270804</c:v>
                </c:pt>
                <c:pt idx="14">
                  <c:v>116.05511799999999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802448"/>
        <c:axId val="477799704"/>
      </c:barChart>
      <c:catAx>
        <c:axId val="47780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7799704"/>
        <c:crosses val="autoZero"/>
        <c:auto val="1"/>
        <c:lblAlgn val="ctr"/>
        <c:lblOffset val="100"/>
        <c:noMultiLvlLbl val="0"/>
      </c:catAx>
      <c:valAx>
        <c:axId val="4777997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7780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1785.168889</c:v>
                </c:pt>
                <c:pt idx="1">
                  <c:v>1959.840565</c:v>
                </c:pt>
                <c:pt idx="2">
                  <c:v>2354.8544649999999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2014.4689960000001</c:v>
                </c:pt>
                <c:pt idx="2">
                  <c:v>1973.117444</c:v>
                </c:pt>
                <c:pt idx="3">
                  <c:v>1799.8107660000001</c:v>
                </c:pt>
                <c:pt idx="4">
                  <c:v>1670.967519</c:v>
                </c:pt>
                <c:pt idx="5">
                  <c:v>1811.326501</c:v>
                </c:pt>
                <c:pt idx="6">
                  <c:v>1878.97775</c:v>
                </c:pt>
                <c:pt idx="7">
                  <c:v>1800.6208670000001</c:v>
                </c:pt>
                <c:pt idx="8">
                  <c:v>1928.0977330000001</c:v>
                </c:pt>
                <c:pt idx="9">
                  <c:v>2126.9669250000002</c:v>
                </c:pt>
                <c:pt idx="10">
                  <c:v>2481.5142089999999</c:v>
                </c:pt>
                <c:pt idx="11">
                  <c:v>1774.1516710000001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98136"/>
        <c:axId val="477798528"/>
      </c:lineChart>
      <c:catAx>
        <c:axId val="47779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7798528"/>
        <c:crosses val="autoZero"/>
        <c:auto val="1"/>
        <c:lblAlgn val="ctr"/>
        <c:lblOffset val="100"/>
        <c:noMultiLvlLbl val="0"/>
      </c:catAx>
      <c:valAx>
        <c:axId val="4777985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77798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2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>
      <c r="A1" s="148"/>
    </row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163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3" t="s">
        <v>164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6" t="s">
        <v>184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3" t="s">
        <v>0</v>
      </c>
      <c r="B1" s="143"/>
      <c r="C1" s="143"/>
      <c r="D1" s="143"/>
      <c r="E1" s="143"/>
      <c r="F1" s="143"/>
      <c r="G1" s="143"/>
    </row>
    <row r="2" spans="1:7" s="48" customFormat="1" ht="15.75" x14ac:dyDescent="0.25">
      <c r="A2" s="104"/>
      <c r="B2" s="104"/>
      <c r="C2" s="104"/>
      <c r="D2" s="104"/>
      <c r="E2" s="104"/>
      <c r="F2" s="104"/>
      <c r="G2" s="104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8"/>
      <c r="B5" s="108"/>
      <c r="C5" s="108"/>
      <c r="D5" s="108"/>
      <c r="E5" s="108"/>
      <c r="F5" s="108"/>
      <c r="G5" s="108"/>
    </row>
    <row r="6" spans="1:7" s="48" customFormat="1" x14ac:dyDescent="0.2">
      <c r="A6" s="105" t="s">
        <v>136</v>
      </c>
      <c r="B6" s="144"/>
      <c r="C6" s="144"/>
      <c r="D6" s="144"/>
      <c r="E6" s="144"/>
      <c r="F6" s="144"/>
      <c r="G6" s="144"/>
    </row>
    <row r="7" spans="1:7" s="48" customFormat="1" ht="5.85" customHeight="1" x14ac:dyDescent="0.2">
      <c r="A7" s="105"/>
      <c r="B7" s="144"/>
      <c r="C7" s="144"/>
      <c r="D7" s="144"/>
      <c r="E7" s="144"/>
      <c r="F7" s="144"/>
      <c r="G7" s="144"/>
    </row>
    <row r="8" spans="1:7" s="48" customFormat="1" x14ac:dyDescent="0.2">
      <c r="A8" s="109" t="s">
        <v>107</v>
      </c>
      <c r="B8" s="145"/>
      <c r="C8" s="145"/>
      <c r="D8" s="145"/>
      <c r="E8" s="145"/>
      <c r="F8" s="145"/>
      <c r="G8" s="145"/>
    </row>
    <row r="9" spans="1:7" s="48" customFormat="1" x14ac:dyDescent="0.2">
      <c r="A9" s="145" t="s">
        <v>4</v>
      </c>
      <c r="B9" s="145"/>
      <c r="C9" s="145"/>
      <c r="D9" s="145"/>
      <c r="E9" s="145"/>
      <c r="F9" s="145"/>
      <c r="G9" s="145"/>
    </row>
    <row r="10" spans="1:7" s="48" customFormat="1" ht="5.85" customHeight="1" x14ac:dyDescent="0.2">
      <c r="A10" s="144"/>
      <c r="B10" s="144"/>
      <c r="C10" s="144"/>
      <c r="D10" s="144"/>
      <c r="E10" s="144"/>
      <c r="F10" s="144"/>
      <c r="G10" s="144"/>
    </row>
    <row r="11" spans="1:7" s="48" customForma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48" customFormat="1" x14ac:dyDescent="0.2">
      <c r="A12" s="145" t="s">
        <v>3</v>
      </c>
      <c r="B12" s="145"/>
      <c r="C12" s="145"/>
      <c r="D12" s="145"/>
      <c r="E12" s="145"/>
      <c r="F12" s="145"/>
      <c r="G12" s="145"/>
    </row>
    <row r="13" spans="1:7" s="48" customFormat="1" x14ac:dyDescent="0.2">
      <c r="A13" s="144"/>
      <c r="B13" s="144"/>
      <c r="C13" s="144"/>
      <c r="D13" s="144"/>
      <c r="E13" s="144"/>
      <c r="F13" s="144"/>
      <c r="G13" s="144"/>
    </row>
    <row r="14" spans="1:7" s="48" customFormat="1" x14ac:dyDescent="0.2">
      <c r="A14" s="144"/>
      <c r="B14" s="144"/>
      <c r="C14" s="144"/>
      <c r="D14" s="144"/>
      <c r="E14" s="144"/>
      <c r="F14" s="144"/>
      <c r="G14" s="144"/>
    </row>
    <row r="15" spans="1:7" s="48" customFormat="1" ht="12.75" customHeight="1" x14ac:dyDescent="0.2">
      <c r="A15" s="109" t="s">
        <v>109</v>
      </c>
      <c r="B15" s="145"/>
      <c r="C15" s="145"/>
      <c r="D15" s="103"/>
      <c r="E15" s="103"/>
      <c r="F15" s="103"/>
      <c r="G15" s="103"/>
    </row>
    <row r="16" spans="1:7" s="48" customFormat="1" ht="5.85" customHeight="1" x14ac:dyDescent="0.2">
      <c r="A16" s="103"/>
      <c r="B16" s="147"/>
      <c r="C16" s="147"/>
      <c r="D16" s="103"/>
      <c r="E16" s="103"/>
      <c r="F16" s="103"/>
      <c r="G16" s="103"/>
    </row>
    <row r="17" spans="1:7" s="48" customFormat="1" ht="12.75" customHeight="1" x14ac:dyDescent="0.2">
      <c r="A17" s="145" t="s">
        <v>149</v>
      </c>
      <c r="B17" s="145"/>
      <c r="C17" s="145"/>
      <c r="D17" s="147"/>
      <c r="E17" s="147"/>
      <c r="F17" s="147"/>
      <c r="G17" s="147"/>
    </row>
    <row r="18" spans="1:7" s="48" customFormat="1" ht="12.75" customHeight="1" x14ac:dyDescent="0.2">
      <c r="A18" s="147" t="s">
        <v>121</v>
      </c>
      <c r="B18" s="145" t="s">
        <v>155</v>
      </c>
      <c r="C18" s="145"/>
      <c r="D18" s="147"/>
      <c r="E18" s="147"/>
      <c r="F18" s="147"/>
      <c r="G18" s="147"/>
    </row>
    <row r="19" spans="1:7" s="48" customFormat="1" ht="12.75" customHeight="1" x14ac:dyDescent="0.2">
      <c r="A19" s="147" t="s">
        <v>122</v>
      </c>
      <c r="B19" s="107" t="s">
        <v>150</v>
      </c>
      <c r="C19" s="107"/>
      <c r="D19" s="107"/>
      <c r="E19" s="147"/>
      <c r="F19" s="147"/>
      <c r="G19" s="147"/>
    </row>
    <row r="20" spans="1:7" s="48" customFormat="1" x14ac:dyDescent="0.2">
      <c r="A20" s="147"/>
      <c r="B20" s="147"/>
      <c r="C20" s="147"/>
      <c r="D20" s="147"/>
      <c r="E20" s="147"/>
      <c r="F20" s="147"/>
      <c r="G20" s="147"/>
    </row>
    <row r="21" spans="1:7" s="48" customFormat="1" ht="12.75" customHeight="1" x14ac:dyDescent="0.2">
      <c r="A21" s="109" t="s">
        <v>137</v>
      </c>
      <c r="B21" s="145"/>
      <c r="C21" s="103"/>
      <c r="D21" s="103"/>
      <c r="E21" s="103"/>
      <c r="F21" s="103"/>
      <c r="G21" s="103"/>
    </row>
    <row r="22" spans="1:7" s="48" customFormat="1" ht="5.85" customHeight="1" x14ac:dyDescent="0.2">
      <c r="A22" s="103"/>
      <c r="B22" s="147"/>
      <c r="C22" s="103"/>
      <c r="D22" s="103"/>
      <c r="E22" s="103"/>
      <c r="F22" s="103"/>
      <c r="G22" s="103"/>
    </row>
    <row r="23" spans="1:7" s="48" customFormat="1" ht="12.75" customHeight="1" x14ac:dyDescent="0.2">
      <c r="A23" s="147" t="s">
        <v>123</v>
      </c>
      <c r="B23" s="145" t="s">
        <v>124</v>
      </c>
      <c r="C23" s="145"/>
      <c r="D23" s="147"/>
      <c r="E23" s="147"/>
      <c r="F23" s="147"/>
      <c r="G23" s="147"/>
    </row>
    <row r="24" spans="1:7" s="48" customFormat="1" ht="12.75" customHeight="1" x14ac:dyDescent="0.2">
      <c r="A24" s="147" t="s">
        <v>125</v>
      </c>
      <c r="B24" s="145" t="s">
        <v>126</v>
      </c>
      <c r="C24" s="145"/>
      <c r="D24" s="147"/>
      <c r="E24" s="147"/>
      <c r="F24" s="147"/>
      <c r="G24" s="147"/>
    </row>
    <row r="25" spans="1:7" s="48" customFormat="1" ht="12.75" customHeight="1" x14ac:dyDescent="0.2">
      <c r="A25" s="147"/>
      <c r="B25" s="145"/>
      <c r="C25" s="145"/>
      <c r="D25" s="147"/>
      <c r="E25" s="147"/>
      <c r="F25" s="147"/>
      <c r="G25" s="147"/>
    </row>
    <row r="26" spans="1:7" s="48" customFormat="1" x14ac:dyDescent="0.2">
      <c r="A26" s="144"/>
      <c r="B26" s="144"/>
      <c r="C26" s="144"/>
      <c r="D26" s="144"/>
      <c r="E26" s="144"/>
      <c r="F26" s="144"/>
      <c r="G26" s="144"/>
    </row>
    <row r="27" spans="1:7" s="48" customFormat="1" x14ac:dyDescent="0.2">
      <c r="A27" s="144" t="s">
        <v>138</v>
      </c>
      <c r="B27" s="74" t="s">
        <v>139</v>
      </c>
      <c r="C27" s="144"/>
      <c r="D27" s="144"/>
      <c r="E27" s="144"/>
      <c r="F27" s="144"/>
      <c r="G27" s="144"/>
    </row>
    <row r="28" spans="1:7" s="48" customFormat="1" x14ac:dyDescent="0.2">
      <c r="A28" s="144"/>
      <c r="B28" s="144"/>
      <c r="C28" s="144"/>
      <c r="D28" s="144"/>
      <c r="E28" s="144"/>
      <c r="F28" s="144"/>
      <c r="G28" s="144"/>
    </row>
    <row r="29" spans="1:7" s="48" customFormat="1" ht="27.75" customHeight="1" x14ac:dyDescent="0.2">
      <c r="A29" s="145" t="s">
        <v>185</v>
      </c>
      <c r="B29" s="145"/>
      <c r="C29" s="145"/>
      <c r="D29" s="145"/>
      <c r="E29" s="145"/>
      <c r="F29" s="145"/>
      <c r="G29" s="145"/>
    </row>
    <row r="30" spans="1:7" s="48" customFormat="1" ht="41.85" customHeight="1" x14ac:dyDescent="0.2">
      <c r="A30" s="145" t="s">
        <v>146</v>
      </c>
      <c r="B30" s="145"/>
      <c r="C30" s="145"/>
      <c r="D30" s="145"/>
      <c r="E30" s="145"/>
      <c r="F30" s="145"/>
      <c r="G30" s="145"/>
    </row>
    <row r="31" spans="1:7" s="48" customFormat="1" x14ac:dyDescent="0.2">
      <c r="A31" s="144"/>
      <c r="B31" s="144"/>
      <c r="C31" s="144"/>
      <c r="D31" s="144"/>
      <c r="E31" s="144"/>
      <c r="F31" s="144"/>
      <c r="G31" s="144"/>
    </row>
    <row r="32" spans="1:7" s="48" customFormat="1" x14ac:dyDescent="0.2">
      <c r="A32" s="144"/>
      <c r="B32" s="144"/>
      <c r="C32" s="144"/>
      <c r="D32" s="144"/>
      <c r="E32" s="144"/>
      <c r="F32" s="144"/>
      <c r="G32" s="144"/>
    </row>
    <row r="33" spans="1:7" s="48" customFormat="1" x14ac:dyDescent="0.2">
      <c r="A33" s="144"/>
      <c r="B33" s="144"/>
      <c r="C33" s="144"/>
      <c r="D33" s="144"/>
      <c r="E33" s="144"/>
      <c r="F33" s="144"/>
      <c r="G33" s="144"/>
    </row>
    <row r="34" spans="1:7" s="48" customFormat="1" x14ac:dyDescent="0.2">
      <c r="A34" s="144"/>
      <c r="B34" s="144"/>
      <c r="C34" s="144"/>
      <c r="D34" s="144"/>
      <c r="E34" s="144"/>
      <c r="F34" s="144"/>
      <c r="G34" s="144"/>
    </row>
    <row r="35" spans="1:7" s="48" customFormat="1" x14ac:dyDescent="0.2">
      <c r="A35" s="144"/>
      <c r="B35" s="144"/>
      <c r="C35" s="144"/>
      <c r="D35" s="144"/>
      <c r="E35" s="144"/>
      <c r="F35" s="144"/>
      <c r="G35" s="144"/>
    </row>
    <row r="36" spans="1:7" s="48" customFormat="1" x14ac:dyDescent="0.2">
      <c r="A36" s="144"/>
      <c r="B36" s="144"/>
      <c r="C36" s="144"/>
      <c r="D36" s="144"/>
      <c r="E36" s="144"/>
      <c r="F36" s="144"/>
      <c r="G36" s="144"/>
    </row>
    <row r="37" spans="1:7" s="48" customFormat="1" x14ac:dyDescent="0.2">
      <c r="A37" s="144"/>
      <c r="B37" s="144"/>
      <c r="C37" s="144"/>
      <c r="D37" s="144"/>
      <c r="E37" s="144"/>
      <c r="F37" s="144"/>
      <c r="G37" s="144"/>
    </row>
    <row r="38" spans="1:7" s="48" customFormat="1" x14ac:dyDescent="0.2">
      <c r="A38" s="144"/>
      <c r="B38" s="144"/>
      <c r="C38" s="144"/>
      <c r="D38" s="144"/>
      <c r="E38" s="144"/>
      <c r="F38" s="144"/>
      <c r="G38" s="144"/>
    </row>
    <row r="39" spans="1:7" s="48" customFormat="1" x14ac:dyDescent="0.2">
      <c r="A39" s="108" t="s">
        <v>140</v>
      </c>
      <c r="B39" s="108"/>
      <c r="C39" s="144"/>
      <c r="D39" s="144"/>
      <c r="E39" s="144"/>
      <c r="F39" s="144"/>
      <c r="G39" s="144"/>
    </row>
    <row r="40" spans="1:7" s="48" customFormat="1" x14ac:dyDescent="0.2">
      <c r="A40" s="144"/>
      <c r="B40" s="144"/>
      <c r="C40" s="144"/>
      <c r="D40" s="144"/>
      <c r="E40" s="144"/>
      <c r="F40" s="144"/>
      <c r="G40" s="144"/>
    </row>
    <row r="41" spans="1:7" s="48" customFormat="1" x14ac:dyDescent="0.2">
      <c r="A41" s="7">
        <v>0</v>
      </c>
      <c r="B41" s="8" t="s">
        <v>5</v>
      </c>
      <c r="C41" s="144"/>
      <c r="D41" s="144"/>
      <c r="E41" s="144"/>
      <c r="F41" s="144"/>
      <c r="G41" s="144"/>
    </row>
    <row r="42" spans="1:7" s="48" customFormat="1" x14ac:dyDescent="0.2">
      <c r="A42" s="8" t="s">
        <v>19</v>
      </c>
      <c r="B42" s="8" t="s">
        <v>6</v>
      </c>
      <c r="C42" s="144"/>
      <c r="D42" s="144"/>
      <c r="E42" s="144"/>
      <c r="F42" s="144"/>
      <c r="G42" s="144"/>
    </row>
    <row r="43" spans="1:7" s="48" customFormat="1" x14ac:dyDescent="0.2">
      <c r="A43" s="8" t="s">
        <v>20</v>
      </c>
      <c r="B43" s="8" t="s">
        <v>7</v>
      </c>
      <c r="C43" s="144"/>
      <c r="D43" s="144"/>
      <c r="E43" s="144"/>
      <c r="F43" s="144"/>
      <c r="G43" s="144"/>
    </row>
    <row r="44" spans="1:7" s="48" customFormat="1" x14ac:dyDescent="0.2">
      <c r="A44" s="8" t="s">
        <v>21</v>
      </c>
      <c r="B44" s="8" t="s">
        <v>8</v>
      </c>
      <c r="C44" s="144"/>
      <c r="D44" s="144"/>
      <c r="E44" s="144"/>
      <c r="F44" s="144"/>
      <c r="G44" s="144"/>
    </row>
    <row r="45" spans="1:7" s="48" customFormat="1" x14ac:dyDescent="0.2">
      <c r="A45" s="8" t="s">
        <v>15</v>
      </c>
      <c r="B45" s="8" t="s">
        <v>9</v>
      </c>
      <c r="C45" s="144"/>
      <c r="D45" s="144"/>
      <c r="E45" s="144"/>
      <c r="F45" s="144"/>
      <c r="G45" s="144"/>
    </row>
    <row r="46" spans="1:7" s="48" customFormat="1" x14ac:dyDescent="0.2">
      <c r="A46" s="8" t="s">
        <v>16</v>
      </c>
      <c r="B46" s="8" t="s">
        <v>10</v>
      </c>
      <c r="C46" s="144"/>
      <c r="D46" s="144"/>
      <c r="E46" s="144"/>
      <c r="F46" s="144"/>
      <c r="G46" s="144"/>
    </row>
    <row r="47" spans="1:7" s="48" customFormat="1" x14ac:dyDescent="0.2">
      <c r="A47" s="8" t="s">
        <v>17</v>
      </c>
      <c r="B47" s="8" t="s">
        <v>11</v>
      </c>
      <c r="C47" s="144"/>
      <c r="D47" s="144"/>
      <c r="E47" s="144"/>
      <c r="F47" s="144"/>
      <c r="G47" s="144"/>
    </row>
    <row r="48" spans="1:7" s="48" customFormat="1" x14ac:dyDescent="0.2">
      <c r="A48" s="8" t="s">
        <v>18</v>
      </c>
      <c r="B48" s="8" t="s">
        <v>12</v>
      </c>
      <c r="C48" s="144"/>
      <c r="D48" s="144"/>
      <c r="E48" s="144"/>
      <c r="F48" s="144"/>
      <c r="G48" s="144"/>
    </row>
    <row r="49" spans="1:7" s="48" customFormat="1" x14ac:dyDescent="0.2">
      <c r="A49" s="8" t="s">
        <v>141</v>
      </c>
      <c r="B49" s="8" t="s">
        <v>13</v>
      </c>
      <c r="C49" s="144"/>
      <c r="D49" s="144"/>
      <c r="E49" s="144"/>
      <c r="F49" s="144"/>
      <c r="G49" s="144"/>
    </row>
    <row r="50" spans="1:7" s="48" customFormat="1" x14ac:dyDescent="0.2">
      <c r="A50" s="8" t="s">
        <v>127</v>
      </c>
      <c r="B50" s="8" t="s">
        <v>14</v>
      </c>
      <c r="C50" s="144"/>
      <c r="D50" s="144"/>
      <c r="E50" s="144"/>
      <c r="F50" s="144"/>
      <c r="G50" s="144"/>
    </row>
    <row r="51" spans="1:7" s="48" customFormat="1" x14ac:dyDescent="0.2"/>
    <row r="52" spans="1:7" x14ac:dyDescent="0.2">
      <c r="A52" s="49"/>
      <c r="B52" s="49"/>
      <c r="C52" s="49"/>
      <c r="D52" s="49"/>
      <c r="E52" s="49"/>
      <c r="F52" s="49"/>
      <c r="G52" s="49"/>
    </row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</sheetData>
  <mergeCells count="18">
    <mergeCell ref="B23:C23"/>
    <mergeCell ref="B24:C24"/>
    <mergeCell ref="B25:C25"/>
    <mergeCell ref="A29:G29"/>
    <mergeCell ref="A30:G30"/>
    <mergeCell ref="A39:B39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7" x14ac:dyDescent="0.2">
      <c r="A1" s="113" t="s">
        <v>156</v>
      </c>
      <c r="B1" s="113"/>
      <c r="C1" s="113"/>
      <c r="D1" s="113"/>
      <c r="E1" s="113"/>
      <c r="F1" s="113"/>
      <c r="G1" s="113"/>
    </row>
    <row r="3" spans="1:7" s="9" customFormat="1" ht="26.25" customHeight="1" x14ac:dyDescent="0.2">
      <c r="A3" s="123" t="s">
        <v>120</v>
      </c>
      <c r="B3" s="84" t="s">
        <v>91</v>
      </c>
      <c r="C3" s="84" t="s">
        <v>92</v>
      </c>
      <c r="D3" s="84" t="s">
        <v>93</v>
      </c>
      <c r="E3" s="118" t="s">
        <v>165</v>
      </c>
      <c r="F3" s="119"/>
      <c r="G3" s="120"/>
    </row>
    <row r="4" spans="1:7" s="9" customFormat="1" ht="18" customHeight="1" x14ac:dyDescent="0.2">
      <c r="A4" s="124"/>
      <c r="B4" s="114" t="s">
        <v>166</v>
      </c>
      <c r="C4" s="115"/>
      <c r="D4" s="115"/>
      <c r="E4" s="34" t="s">
        <v>166</v>
      </c>
      <c r="F4" s="34" t="s">
        <v>167</v>
      </c>
      <c r="G4" s="121" t="s">
        <v>154</v>
      </c>
    </row>
    <row r="5" spans="1:7" s="9" customFormat="1" ht="17.25" customHeight="1" x14ac:dyDescent="0.2">
      <c r="A5" s="125"/>
      <c r="B5" s="116" t="s">
        <v>106</v>
      </c>
      <c r="C5" s="117"/>
      <c r="D5" s="117"/>
      <c r="E5" s="117"/>
      <c r="F5" s="117"/>
      <c r="G5" s="122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85">
        <v>217.61045100000001</v>
      </c>
      <c r="C7" s="85">
        <v>216.83203499999999</v>
      </c>
      <c r="D7" s="85">
        <v>269.72374200000002</v>
      </c>
      <c r="E7" s="85">
        <v>704.16622800000005</v>
      </c>
      <c r="F7" s="85">
        <v>866.90918099999999</v>
      </c>
      <c r="G7" s="86">
        <f>IF(AND(F7&gt;0,E7&gt;0),(E7/F7%)-100,"x  ")</f>
        <v>-18.772779959749897</v>
      </c>
    </row>
    <row r="8" spans="1:7" s="9" customFormat="1" ht="12" customHeight="1" x14ac:dyDescent="0.2">
      <c r="A8" s="36" t="s">
        <v>23</v>
      </c>
    </row>
    <row r="9" spans="1:7" s="9" customFormat="1" ht="12" customHeight="1" x14ac:dyDescent="0.2">
      <c r="A9" s="37" t="s">
        <v>24</v>
      </c>
      <c r="B9" s="85">
        <v>4.1917340000000003</v>
      </c>
      <c r="C9" s="85">
        <v>6.7900140000000002</v>
      </c>
      <c r="D9" s="85">
        <v>6.828951</v>
      </c>
      <c r="E9" s="85">
        <v>17.810699</v>
      </c>
      <c r="F9" s="85">
        <v>34.390393000000003</v>
      </c>
      <c r="G9" s="86">
        <f>IF(AND(F9&gt;0,E9&gt;0),(E9/F9%)-100,"x  ")</f>
        <v>-48.210248716843687</v>
      </c>
    </row>
    <row r="10" spans="1:7" s="9" customFormat="1" ht="12" customHeight="1" x14ac:dyDescent="0.2">
      <c r="A10" s="37" t="s">
        <v>25</v>
      </c>
      <c r="B10" s="85">
        <v>57.324548</v>
      </c>
      <c r="C10" s="85">
        <v>55.34525</v>
      </c>
      <c r="D10" s="85">
        <v>77.80789</v>
      </c>
      <c r="E10" s="85">
        <v>190.477688</v>
      </c>
      <c r="F10" s="85">
        <v>255.392088</v>
      </c>
      <c r="G10" s="86">
        <f>IF(AND(F10&gt;0,E10&gt;0),(E10/F10%)-100,"x  ")</f>
        <v>-25.417545433122427</v>
      </c>
    </row>
    <row r="11" spans="1:7" s="9" customFormat="1" ht="12" customHeight="1" x14ac:dyDescent="0.2">
      <c r="A11" s="38" t="s">
        <v>31</v>
      </c>
    </row>
    <row r="12" spans="1:7" s="9" customFormat="1" ht="24" x14ac:dyDescent="0.2">
      <c r="A12" s="38" t="s">
        <v>142</v>
      </c>
      <c r="B12" s="85">
        <v>3.741987</v>
      </c>
      <c r="C12" s="85">
        <v>6.2585179999999996</v>
      </c>
      <c r="D12" s="85">
        <v>6.1271129999999996</v>
      </c>
      <c r="E12" s="85">
        <v>16.127617999999998</v>
      </c>
      <c r="F12" s="85">
        <v>18.749172000000002</v>
      </c>
      <c r="G12" s="86">
        <f>IF(AND(F12&gt;0,E12&gt;0),(E12/F12%)-100,"x  ")</f>
        <v>-13.982238788998274</v>
      </c>
    </row>
    <row r="13" spans="1:7" s="9" customFormat="1" ht="12" customHeight="1" x14ac:dyDescent="0.2">
      <c r="A13" s="38" t="s">
        <v>110</v>
      </c>
      <c r="B13" s="85">
        <v>23.313845000000001</v>
      </c>
      <c r="C13" s="85">
        <v>23.293575000000001</v>
      </c>
      <c r="D13" s="85">
        <v>31.880057999999998</v>
      </c>
      <c r="E13" s="85">
        <v>78.487477999999996</v>
      </c>
      <c r="F13" s="85">
        <v>103.060478</v>
      </c>
      <c r="G13" s="86">
        <f>IF(AND(F13&gt;0,E13&gt;0),(E13/F13%)-100,"x  ")</f>
        <v>-23.843281611793032</v>
      </c>
    </row>
    <row r="14" spans="1:7" s="9" customFormat="1" ht="12" customHeight="1" x14ac:dyDescent="0.2">
      <c r="A14" s="38" t="s">
        <v>135</v>
      </c>
      <c r="B14" s="85">
        <v>21.785174999999999</v>
      </c>
      <c r="C14" s="85">
        <v>18.016628000000001</v>
      </c>
      <c r="D14" s="85">
        <v>27.833054000000001</v>
      </c>
      <c r="E14" s="85">
        <v>67.634856999999997</v>
      </c>
      <c r="F14" s="85">
        <v>102.22126400000001</v>
      </c>
      <c r="G14" s="86">
        <f>IF(AND(F14&gt;0,E14&gt;0),(E14/F14%)-100,"x  ")</f>
        <v>-33.834845751858438</v>
      </c>
    </row>
    <row r="15" spans="1:7" s="9" customFormat="1" ht="12" customHeight="1" x14ac:dyDescent="0.2">
      <c r="A15" s="37" t="s">
        <v>26</v>
      </c>
      <c r="B15" s="85">
        <v>129.18756400000001</v>
      </c>
      <c r="C15" s="85">
        <v>126.705793</v>
      </c>
      <c r="D15" s="85">
        <v>143.63371799999999</v>
      </c>
      <c r="E15" s="85">
        <v>399.52707500000002</v>
      </c>
      <c r="F15" s="85">
        <v>463.72269</v>
      </c>
      <c r="G15" s="86">
        <f>IF(AND(F15&gt;0,E15&gt;0),(E15/F15%)-100,"x  ")</f>
        <v>-13.843535454346636</v>
      </c>
    </row>
    <row r="16" spans="1:7" s="9" customFormat="1" ht="12" customHeight="1" x14ac:dyDescent="0.2">
      <c r="A16" s="40" t="s">
        <v>27</v>
      </c>
      <c r="B16" s="85">
        <v>26.906604999999999</v>
      </c>
      <c r="C16" s="85">
        <v>27.990977999999998</v>
      </c>
      <c r="D16" s="85">
        <v>41.453183000000003</v>
      </c>
      <c r="E16" s="85">
        <v>96.350765999999993</v>
      </c>
      <c r="F16" s="85">
        <v>113.40401</v>
      </c>
      <c r="G16" s="86">
        <f>IF(AND(F16&gt;0,E16&gt;0),(E16/F16%)-100,"x  ")</f>
        <v>-15.037602285845097</v>
      </c>
    </row>
    <row r="17" spans="1:7" s="9" customFormat="1" ht="12" customHeight="1" x14ac:dyDescent="0.2">
      <c r="A17" s="41"/>
    </row>
    <row r="18" spans="1:7" s="9" customFormat="1" ht="12" customHeight="1" x14ac:dyDescent="0.2">
      <c r="A18" s="35" t="s">
        <v>28</v>
      </c>
      <c r="B18" s="85">
        <v>1430.9241179999999</v>
      </c>
      <c r="C18" s="85">
        <v>1576.665301</v>
      </c>
      <c r="D18" s="85">
        <v>1868.922552</v>
      </c>
      <c r="E18" s="85">
        <v>4876.5119709999999</v>
      </c>
      <c r="F18" s="85">
        <v>4819.6030440000004</v>
      </c>
      <c r="G18" s="86">
        <f>IF(AND(F18&gt;0,E18&gt;0),(E18/F18%)-100,"x  ")</f>
        <v>1.1807803771484231</v>
      </c>
    </row>
    <row r="19" spans="1:7" s="9" customFormat="1" ht="12" customHeight="1" x14ac:dyDescent="0.2">
      <c r="A19" s="42" t="s">
        <v>23</v>
      </c>
    </row>
    <row r="20" spans="1:7" s="9" customFormat="1" ht="12" customHeight="1" x14ac:dyDescent="0.2">
      <c r="A20" s="40" t="s">
        <v>29</v>
      </c>
      <c r="B20" s="85">
        <v>82.296077999999994</v>
      </c>
      <c r="C20" s="85">
        <v>79.156255999999999</v>
      </c>
      <c r="D20" s="85">
        <v>135.37847400000001</v>
      </c>
      <c r="E20" s="85">
        <v>296.83080799999999</v>
      </c>
      <c r="F20" s="85">
        <v>355.16246000000001</v>
      </c>
      <c r="G20" s="86">
        <f>IF(AND(F20&gt;0,E20&gt;0),(E20/F20%)-100,"x  ")</f>
        <v>-16.423935119719587</v>
      </c>
    </row>
    <row r="21" spans="1:7" s="9" customFormat="1" ht="12" customHeight="1" x14ac:dyDescent="0.2">
      <c r="A21" s="39" t="s">
        <v>31</v>
      </c>
    </row>
    <row r="22" spans="1:7" s="9" customFormat="1" ht="12" customHeight="1" x14ac:dyDescent="0.2">
      <c r="A22" s="39" t="s">
        <v>130</v>
      </c>
      <c r="B22" s="85">
        <v>64.388471999999993</v>
      </c>
      <c r="C22" s="85">
        <v>62.231077999999997</v>
      </c>
      <c r="D22" s="85">
        <v>110.682866</v>
      </c>
      <c r="E22" s="85">
        <v>237.30241599999999</v>
      </c>
      <c r="F22" s="85">
        <v>313.92965900000002</v>
      </c>
      <c r="G22" s="86">
        <f>IF(AND(F22&gt;0,E22&gt;0),(E22/F22%)-100,"x  ")</f>
        <v>-24.40904858881143</v>
      </c>
    </row>
    <row r="23" spans="1:7" s="9" customFormat="1" ht="12" customHeight="1" x14ac:dyDescent="0.2">
      <c r="A23" s="40" t="s">
        <v>30</v>
      </c>
      <c r="B23" s="85">
        <v>139.45778799999999</v>
      </c>
      <c r="C23" s="85">
        <v>98.948046000000005</v>
      </c>
      <c r="D23" s="85">
        <v>152.30156700000001</v>
      </c>
      <c r="E23" s="85">
        <v>390.707401</v>
      </c>
      <c r="F23" s="85">
        <v>345.040684</v>
      </c>
      <c r="G23" s="86">
        <f>IF(AND(F23&gt;0,E23&gt;0),(E23/F23%)-100,"x  ")</f>
        <v>13.235168812730507</v>
      </c>
    </row>
    <row r="24" spans="1:7" s="9" customFormat="1" ht="12" customHeight="1" x14ac:dyDescent="0.2">
      <c r="A24" s="39" t="s">
        <v>31</v>
      </c>
    </row>
    <row r="25" spans="1:7" s="9" customFormat="1" ht="12" customHeight="1" x14ac:dyDescent="0.2">
      <c r="A25" s="39" t="s">
        <v>32</v>
      </c>
      <c r="B25" s="85">
        <v>11.418539000000001</v>
      </c>
      <c r="C25" s="85">
        <v>11.152747</v>
      </c>
      <c r="D25" s="85">
        <v>13.324334</v>
      </c>
      <c r="E25" s="85">
        <v>35.895620000000001</v>
      </c>
      <c r="F25" s="85">
        <v>47.802743</v>
      </c>
      <c r="G25" s="86">
        <f>IF(AND(F25&gt;0,E25&gt;0),(E25/F25%)-100,"x  ")</f>
        <v>-24.908869769251524</v>
      </c>
    </row>
    <row r="26" spans="1:7" s="9" customFormat="1" ht="12" customHeight="1" x14ac:dyDescent="0.2">
      <c r="A26" s="39" t="s">
        <v>111</v>
      </c>
      <c r="B26" s="85">
        <v>10.587579</v>
      </c>
      <c r="C26" s="85">
        <v>8.3123919999999991</v>
      </c>
      <c r="D26" s="85">
        <v>10.155236</v>
      </c>
      <c r="E26" s="85">
        <v>29.055206999999999</v>
      </c>
      <c r="F26" s="85">
        <v>31.798494999999999</v>
      </c>
      <c r="G26" s="86">
        <f>IF(AND(F26&gt;0,E26&gt;0),(E26/F26%)-100,"x  ")</f>
        <v>-8.6271001190465171</v>
      </c>
    </row>
    <row r="27" spans="1:7" s="9" customFormat="1" ht="12" customHeight="1" x14ac:dyDescent="0.2">
      <c r="A27" s="42" t="s">
        <v>33</v>
      </c>
      <c r="B27" s="85">
        <v>1209.1702519999999</v>
      </c>
      <c r="C27" s="85">
        <v>1398.560999</v>
      </c>
      <c r="D27" s="85">
        <v>1581.2425109999999</v>
      </c>
      <c r="E27" s="85">
        <v>4188.9737619999996</v>
      </c>
      <c r="F27" s="85">
        <v>4119.3999000000003</v>
      </c>
      <c r="G27" s="86">
        <f>IF(AND(F27&gt;0,E27&gt;0),(E27/F27%)-100,"x  ")</f>
        <v>1.6889319728341832</v>
      </c>
    </row>
    <row r="28" spans="1:7" s="9" customFormat="1" ht="12" customHeight="1" x14ac:dyDescent="0.2">
      <c r="A28" s="43" t="s">
        <v>23</v>
      </c>
    </row>
    <row r="29" spans="1:7" s="9" customFormat="1" ht="12" customHeight="1" x14ac:dyDescent="0.2">
      <c r="A29" s="39" t="s">
        <v>34</v>
      </c>
      <c r="B29" s="85">
        <v>174.00267700000001</v>
      </c>
      <c r="C29" s="85">
        <v>169.60755800000001</v>
      </c>
      <c r="D29" s="85">
        <v>203.165524</v>
      </c>
      <c r="E29" s="85">
        <v>546.77575899999999</v>
      </c>
      <c r="F29" s="85">
        <v>564.71184700000003</v>
      </c>
      <c r="G29" s="86">
        <f>IF(AND(F29&gt;0,E29&gt;0),(E29/F29%)-100,"x  ")</f>
        <v>-3.1761487022601926</v>
      </c>
    </row>
    <row r="30" spans="1:7" s="9" customFormat="1" ht="12" customHeight="1" x14ac:dyDescent="0.2">
      <c r="A30" s="44" t="s">
        <v>31</v>
      </c>
    </row>
    <row r="31" spans="1:7" s="9" customFormat="1" ht="12" customHeight="1" x14ac:dyDescent="0.2">
      <c r="A31" s="44" t="s">
        <v>112</v>
      </c>
      <c r="B31" s="85">
        <v>54.583972000000003</v>
      </c>
      <c r="C31" s="85">
        <v>52.893765999999999</v>
      </c>
      <c r="D31" s="85">
        <v>58.099550000000001</v>
      </c>
      <c r="E31" s="85">
        <v>165.57728800000001</v>
      </c>
      <c r="F31" s="85">
        <v>180.418902</v>
      </c>
      <c r="G31" s="86">
        <f>IF(AND(F31&gt;0,E31&gt;0),(E31/F31%)-100,"x  ")</f>
        <v>-8.2261968316379495</v>
      </c>
    </row>
    <row r="32" spans="1:7" s="9" customFormat="1" ht="12" customHeight="1" x14ac:dyDescent="0.2">
      <c r="A32" s="45" t="s">
        <v>35</v>
      </c>
      <c r="B32" s="85">
        <v>24.325610999999999</v>
      </c>
      <c r="C32" s="85">
        <v>23.127233</v>
      </c>
      <c r="D32" s="85">
        <v>30.060288</v>
      </c>
      <c r="E32" s="85">
        <v>77.513131999999999</v>
      </c>
      <c r="F32" s="85">
        <v>88.469567999999995</v>
      </c>
      <c r="G32" s="86">
        <f>IF(AND(F32&gt;0,E32&gt;0),(E32/F32%)-100,"x  ")</f>
        <v>-12.384412230881466</v>
      </c>
    </row>
    <row r="33" spans="1:7" s="9" customFormat="1" ht="12" customHeight="1" x14ac:dyDescent="0.2">
      <c r="A33" s="43" t="s">
        <v>36</v>
      </c>
      <c r="B33" s="85">
        <v>1035.1675749999999</v>
      </c>
      <c r="C33" s="85">
        <v>1228.9534410000001</v>
      </c>
      <c r="D33" s="85">
        <v>1378.0769869999999</v>
      </c>
      <c r="E33" s="85">
        <v>3642.198003</v>
      </c>
      <c r="F33" s="85">
        <v>3554.6880529999999</v>
      </c>
      <c r="G33" s="86">
        <f>IF(AND(F33&gt;0,E33&gt;0),(E33/F33%)-100,"x  ")</f>
        <v>2.4618179906432545</v>
      </c>
    </row>
    <row r="34" spans="1:7" s="9" customFormat="1" ht="12" customHeight="1" x14ac:dyDescent="0.2">
      <c r="A34" s="44" t="s">
        <v>31</v>
      </c>
    </row>
    <row r="35" spans="1:7" s="9" customFormat="1" ht="12" customHeight="1" x14ac:dyDescent="0.2">
      <c r="A35" s="44" t="s">
        <v>113</v>
      </c>
      <c r="B35" s="85">
        <v>32.409427999999998</v>
      </c>
      <c r="C35" s="85">
        <v>34.346305000000001</v>
      </c>
      <c r="D35" s="85">
        <v>35.975416000000003</v>
      </c>
      <c r="E35" s="85">
        <v>102.731149</v>
      </c>
      <c r="F35" s="85">
        <v>104.86736399999999</v>
      </c>
      <c r="G35" s="86">
        <f t="shared" ref="G35:G46" si="0">IF(AND(F35&gt;0,E35&gt;0),(E35/F35%)-100,"x  ")</f>
        <v>-2.0370636950500511</v>
      </c>
    </row>
    <row r="36" spans="1:7" s="9" customFormat="1" ht="12" customHeight="1" x14ac:dyDescent="0.2">
      <c r="A36" s="45" t="s">
        <v>37</v>
      </c>
      <c r="B36" s="85">
        <v>18.037182999999999</v>
      </c>
      <c r="C36" s="85">
        <v>16.747257000000001</v>
      </c>
      <c r="D36" s="85">
        <v>15.084666</v>
      </c>
      <c r="E36" s="85">
        <v>49.869106000000002</v>
      </c>
      <c r="F36" s="85">
        <v>45.085912999999998</v>
      </c>
      <c r="G36" s="86">
        <f t="shared" si="0"/>
        <v>10.609063190092215</v>
      </c>
    </row>
    <row r="37" spans="1:7" s="9" customFormat="1" ht="12" customHeight="1" x14ac:dyDescent="0.2">
      <c r="A37" s="45" t="s">
        <v>38</v>
      </c>
      <c r="B37" s="85">
        <v>46.419825000000003</v>
      </c>
      <c r="C37" s="85">
        <v>43.835704</v>
      </c>
      <c r="D37" s="85">
        <v>60.671916000000003</v>
      </c>
      <c r="E37" s="85">
        <v>150.92744500000001</v>
      </c>
      <c r="F37" s="85">
        <v>152.785312</v>
      </c>
      <c r="G37" s="86">
        <f t="shared" si="0"/>
        <v>-1.2159984331478171</v>
      </c>
    </row>
    <row r="38" spans="1:7" s="9" customFormat="1" ht="12" customHeight="1" x14ac:dyDescent="0.2">
      <c r="A38" s="45" t="s">
        <v>39</v>
      </c>
      <c r="B38" s="85">
        <v>53.919494999999998</v>
      </c>
      <c r="C38" s="85">
        <v>56.627744999999997</v>
      </c>
      <c r="D38" s="85">
        <v>66.154167000000001</v>
      </c>
      <c r="E38" s="85">
        <v>176.70140699999999</v>
      </c>
      <c r="F38" s="85">
        <v>157.34282200000001</v>
      </c>
      <c r="G38" s="86">
        <f t="shared" si="0"/>
        <v>12.303443369027647</v>
      </c>
    </row>
    <row r="39" spans="1:7" s="9" customFormat="1" ht="12" customHeight="1" x14ac:dyDescent="0.2">
      <c r="A39" s="45" t="s">
        <v>40</v>
      </c>
      <c r="B39" s="85">
        <v>173.15022200000001</v>
      </c>
      <c r="C39" s="85">
        <v>280.38097599999998</v>
      </c>
      <c r="D39" s="85">
        <v>306.61900900000001</v>
      </c>
      <c r="E39" s="85">
        <v>760.15020700000002</v>
      </c>
      <c r="F39" s="85">
        <v>1041.8595849999999</v>
      </c>
      <c r="G39" s="86">
        <f t="shared" si="0"/>
        <v>-27.039092604787044</v>
      </c>
    </row>
    <row r="40" spans="1:7" s="9" customFormat="1" ht="12" customHeight="1" x14ac:dyDescent="0.2">
      <c r="A40" s="45" t="s">
        <v>115</v>
      </c>
      <c r="B40" s="85">
        <v>208.32972000000001</v>
      </c>
      <c r="C40" s="85">
        <v>214.187657</v>
      </c>
      <c r="D40" s="85">
        <v>206.35281000000001</v>
      </c>
      <c r="E40" s="85">
        <v>628.87018699999999</v>
      </c>
      <c r="F40" s="85">
        <v>506.36601100000001</v>
      </c>
      <c r="G40" s="86">
        <f t="shared" si="0"/>
        <v>24.192811788072405</v>
      </c>
    </row>
    <row r="41" spans="1:7" s="9" customFormat="1" ht="12" customHeight="1" x14ac:dyDescent="0.2">
      <c r="A41" s="45" t="s">
        <v>116</v>
      </c>
      <c r="B41" s="85">
        <v>21.631875000000001</v>
      </c>
      <c r="C41" s="85">
        <v>22.255179999999999</v>
      </c>
      <c r="D41" s="85">
        <v>26.719223</v>
      </c>
      <c r="E41" s="85">
        <v>70.606278000000003</v>
      </c>
      <c r="F41" s="85">
        <v>39.829179000000003</v>
      </c>
      <c r="G41" s="86">
        <f t="shared" si="0"/>
        <v>77.272742679431076</v>
      </c>
    </row>
    <row r="42" spans="1:7" s="9" customFormat="1" ht="12" customHeight="1" x14ac:dyDescent="0.2">
      <c r="A42" s="45" t="s">
        <v>117</v>
      </c>
      <c r="B42" s="85">
        <v>58.910482000000002</v>
      </c>
      <c r="C42" s="85">
        <v>54.003872999999999</v>
      </c>
      <c r="D42" s="85">
        <v>72.006197999999998</v>
      </c>
      <c r="E42" s="85">
        <v>184.92055300000001</v>
      </c>
      <c r="F42" s="85">
        <v>198.49939800000001</v>
      </c>
      <c r="G42" s="86">
        <f t="shared" si="0"/>
        <v>-6.840748705948215</v>
      </c>
    </row>
    <row r="43" spans="1:7" s="9" customFormat="1" ht="12" customHeight="1" x14ac:dyDescent="0.2">
      <c r="A43" s="45" t="s">
        <v>114</v>
      </c>
      <c r="B43" s="85">
        <v>22.458223</v>
      </c>
      <c r="C43" s="85">
        <v>22.612545000000001</v>
      </c>
      <c r="D43" s="85">
        <v>28.176756999999998</v>
      </c>
      <c r="E43" s="85">
        <v>73.247524999999996</v>
      </c>
      <c r="F43" s="85">
        <v>86.701392999999996</v>
      </c>
      <c r="G43" s="86">
        <f t="shared" si="0"/>
        <v>-15.517476172499329</v>
      </c>
    </row>
    <row r="44" spans="1:7" s="9" customFormat="1" ht="12" customHeight="1" x14ac:dyDescent="0.2">
      <c r="A44" s="45" t="s">
        <v>41</v>
      </c>
      <c r="B44" s="85">
        <v>53.846476000000003</v>
      </c>
      <c r="C44" s="85">
        <v>134.56560500000001</v>
      </c>
      <c r="D44" s="85">
        <v>157.69224299999999</v>
      </c>
      <c r="E44" s="85">
        <v>346.10432400000002</v>
      </c>
      <c r="F44" s="85">
        <v>167.63721699999999</v>
      </c>
      <c r="G44" s="86">
        <f t="shared" si="0"/>
        <v>106.46031364264419</v>
      </c>
    </row>
    <row r="45" spans="1:7" s="9" customFormat="1" ht="12" customHeight="1" x14ac:dyDescent="0.2">
      <c r="A45" s="45" t="s">
        <v>131</v>
      </c>
      <c r="B45" s="85">
        <v>17.472244</v>
      </c>
      <c r="C45" s="85">
        <v>17.402436000000002</v>
      </c>
      <c r="D45" s="85">
        <v>16.215862000000001</v>
      </c>
      <c r="E45" s="85">
        <v>51.090541999999999</v>
      </c>
      <c r="F45" s="85">
        <v>37.743389999999998</v>
      </c>
      <c r="G45" s="86">
        <f t="shared" si="0"/>
        <v>35.362886057664667</v>
      </c>
    </row>
    <row r="46" spans="1:7" s="9" customFormat="1" ht="24" customHeight="1" x14ac:dyDescent="0.2">
      <c r="A46" s="68" t="s">
        <v>132</v>
      </c>
      <c r="B46" s="85">
        <v>21.972908</v>
      </c>
      <c r="C46" s="85">
        <v>9.911721</v>
      </c>
      <c r="D46" s="85">
        <v>17.160046999999999</v>
      </c>
      <c r="E46" s="85">
        <v>49.044676000000003</v>
      </c>
      <c r="F46" s="85">
        <v>62.666412000000001</v>
      </c>
      <c r="G46" s="86">
        <f t="shared" si="0"/>
        <v>-21.736901101023619</v>
      </c>
    </row>
    <row r="47" spans="1:7" s="9" customFormat="1" ht="12" customHeight="1" x14ac:dyDescent="0.2">
      <c r="A47" s="46"/>
    </row>
    <row r="48" spans="1:7" s="9" customFormat="1" ht="12" customHeight="1" x14ac:dyDescent="0.2">
      <c r="A48" s="71" t="s">
        <v>161</v>
      </c>
      <c r="B48" s="85">
        <v>136.63432</v>
      </c>
      <c r="C48" s="85">
        <v>166.34322900000001</v>
      </c>
      <c r="D48" s="85">
        <v>216.20817099999999</v>
      </c>
      <c r="E48" s="85">
        <v>519.18571999999995</v>
      </c>
      <c r="F48" s="85">
        <v>379.60218800000001</v>
      </c>
      <c r="G48" s="86">
        <f>IF(AND(F48&gt;0,E48&gt;0),(E48/F48%)-100,"x  ")</f>
        <v>36.771003016452568</v>
      </c>
    </row>
    <row r="49" spans="1:7" ht="12" customHeight="1" x14ac:dyDescent="0.2">
      <c r="A49" s="41"/>
      <c r="B49" s="9"/>
      <c r="C49" s="9"/>
      <c r="D49" s="9"/>
      <c r="E49" s="9"/>
      <c r="F49" s="9"/>
      <c r="G49" s="9"/>
    </row>
    <row r="50" spans="1:7" ht="12" customHeight="1" x14ac:dyDescent="0.2">
      <c r="A50" s="47" t="s">
        <v>42</v>
      </c>
      <c r="B50" s="87">
        <v>1785.168889</v>
      </c>
      <c r="C50" s="88">
        <v>1959.840565</v>
      </c>
      <c r="D50" s="88">
        <v>2354.8544649999999</v>
      </c>
      <c r="E50" s="88">
        <v>6099.8639190000004</v>
      </c>
      <c r="F50" s="88">
        <v>6066.1144130000002</v>
      </c>
      <c r="G50" s="89">
        <f>IF(AND(F50&gt;0,E50&gt;0),(E50/F50%)-100,"x  ")</f>
        <v>0.55636118447870331</v>
      </c>
    </row>
    <row r="51" spans="1:7" ht="14.1" customHeight="1" x14ac:dyDescent="0.2"/>
    <row r="52" spans="1:7" x14ac:dyDescent="0.2">
      <c r="A52" s="33" t="s">
        <v>153</v>
      </c>
    </row>
    <row r="53" spans="1:7" x14ac:dyDescent="0.2">
      <c r="A53" s="70" t="s">
        <v>144</v>
      </c>
      <c r="B53" s="70"/>
      <c r="C53" s="70"/>
      <c r="D53" s="70"/>
      <c r="E53" s="70"/>
      <c r="F53" s="70"/>
      <c r="G53" s="70"/>
    </row>
    <row r="54" spans="1:7" x14ac:dyDescent="0.2">
      <c r="A54" s="112" t="s">
        <v>145</v>
      </c>
      <c r="B54" s="112"/>
      <c r="C54" s="112"/>
      <c r="D54" s="112"/>
      <c r="E54" s="112"/>
      <c r="F54" s="112"/>
      <c r="G54" s="112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</cols>
  <sheetData>
    <row r="1" spans="1:7" x14ac:dyDescent="0.2">
      <c r="A1" s="133" t="s">
        <v>157</v>
      </c>
      <c r="B1" s="149"/>
      <c r="C1" s="149"/>
      <c r="D1" s="149"/>
      <c r="E1" s="149"/>
      <c r="F1" s="149"/>
      <c r="G1" s="149"/>
    </row>
    <row r="2" spans="1:7" ht="10.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28" t="s">
        <v>158</v>
      </c>
      <c r="B3" s="90" t="s">
        <v>91</v>
      </c>
      <c r="C3" s="90" t="s">
        <v>92</v>
      </c>
      <c r="D3" s="90" t="s">
        <v>93</v>
      </c>
      <c r="E3" s="129" t="s">
        <v>165</v>
      </c>
      <c r="F3" s="129"/>
      <c r="G3" s="130"/>
    </row>
    <row r="4" spans="1:7" ht="24" customHeight="1" x14ac:dyDescent="0.2">
      <c r="A4" s="128"/>
      <c r="B4" s="126" t="s">
        <v>168</v>
      </c>
      <c r="C4" s="127"/>
      <c r="D4" s="127"/>
      <c r="E4" s="91" t="s">
        <v>168</v>
      </c>
      <c r="F4" s="91" t="s">
        <v>169</v>
      </c>
      <c r="G4" s="131" t="s">
        <v>152</v>
      </c>
    </row>
    <row r="5" spans="1:7" ht="17.25" customHeight="1" x14ac:dyDescent="0.2">
      <c r="A5" s="128"/>
      <c r="B5" s="127" t="s">
        <v>106</v>
      </c>
      <c r="C5" s="127"/>
      <c r="D5" s="127"/>
      <c r="E5" s="127"/>
      <c r="F5" s="127"/>
      <c r="G5" s="132"/>
    </row>
    <row r="6" spans="1:7" ht="12" customHeight="1" x14ac:dyDescent="0.2">
      <c r="A6" s="72"/>
    </row>
    <row r="7" spans="1:7" ht="12.75" customHeight="1" x14ac:dyDescent="0.2">
      <c r="A7" s="57" t="s">
        <v>43</v>
      </c>
      <c r="B7" s="85">
        <v>1145.176745</v>
      </c>
      <c r="C7" s="85">
        <v>1339.744338</v>
      </c>
      <c r="D7" s="85">
        <v>1624.652362</v>
      </c>
      <c r="E7" s="85">
        <v>4109.573445</v>
      </c>
      <c r="F7" s="85">
        <v>3793.995535</v>
      </c>
      <c r="G7" s="86">
        <v>8.3178250234814897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 t="s">
        <v>183</v>
      </c>
    </row>
    <row r="9" spans="1:7" ht="12.75" customHeight="1" x14ac:dyDescent="0.2">
      <c r="A9" s="50" t="s">
        <v>147</v>
      </c>
      <c r="B9" s="85">
        <v>940.99802099999999</v>
      </c>
      <c r="C9" s="85">
        <v>1134.8313209999999</v>
      </c>
      <c r="D9" s="85">
        <v>1332.36573</v>
      </c>
      <c r="E9" s="85">
        <v>3408.195072</v>
      </c>
      <c r="F9" s="85">
        <v>3136.530432</v>
      </c>
      <c r="G9" s="86">
        <v>8.6613105113975735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 t="s">
        <v>183</v>
      </c>
    </row>
    <row r="11" spans="1:7" ht="12.75" customHeight="1" x14ac:dyDescent="0.2">
      <c r="A11" s="51" t="s">
        <v>148</v>
      </c>
      <c r="B11" s="85">
        <v>504.36266500000005</v>
      </c>
      <c r="C11" s="85">
        <v>694.88636399999984</v>
      </c>
      <c r="D11" s="85">
        <v>787.65833399999997</v>
      </c>
      <c r="E11" s="85">
        <v>1986.907363</v>
      </c>
      <c r="F11" s="85">
        <v>1469.2537090000003</v>
      </c>
      <c r="G11" s="86">
        <v>35.232421114820511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 t="s">
        <v>183</v>
      </c>
    </row>
    <row r="13" spans="1:7" ht="12.75" customHeight="1" x14ac:dyDescent="0.2">
      <c r="A13" s="53" t="s">
        <v>45</v>
      </c>
      <c r="B13" s="85">
        <v>63.369573000000003</v>
      </c>
      <c r="C13" s="85">
        <v>60.856903000000003</v>
      </c>
      <c r="D13" s="85">
        <v>62.393253999999999</v>
      </c>
      <c r="E13" s="85">
        <v>186.61973</v>
      </c>
      <c r="F13" s="85">
        <v>189.24086199999999</v>
      </c>
      <c r="G13" s="86">
        <v>-1.3850771827492565</v>
      </c>
    </row>
    <row r="14" spans="1:7" ht="12.75" customHeight="1" x14ac:dyDescent="0.2">
      <c r="A14" s="53" t="s">
        <v>63</v>
      </c>
      <c r="B14" s="85">
        <v>1.8150170000000001</v>
      </c>
      <c r="C14" s="85">
        <v>1.7122550000000001</v>
      </c>
      <c r="D14" s="85">
        <v>2.124015</v>
      </c>
      <c r="E14" s="85">
        <v>5.6512869999999999</v>
      </c>
      <c r="F14" s="85">
        <v>6.6600210000000004</v>
      </c>
      <c r="G14" s="86">
        <v>-15.146108398156713</v>
      </c>
    </row>
    <row r="15" spans="1:7" ht="12.75" customHeight="1" x14ac:dyDescent="0.2">
      <c r="A15" s="53" t="s">
        <v>53</v>
      </c>
      <c r="B15" s="85">
        <v>33.564140999999999</v>
      </c>
      <c r="C15" s="85">
        <v>41.392448999999999</v>
      </c>
      <c r="D15" s="85">
        <v>48.835982000000001</v>
      </c>
      <c r="E15" s="85">
        <v>123.79257200000001</v>
      </c>
      <c r="F15" s="85">
        <v>123.175376</v>
      </c>
      <c r="G15" s="86">
        <v>0.50107092833231093</v>
      </c>
    </row>
    <row r="16" spans="1:7" ht="12.75" customHeight="1" x14ac:dyDescent="0.2">
      <c r="A16" s="53" t="s">
        <v>44</v>
      </c>
      <c r="B16" s="85">
        <v>60.079534000000002</v>
      </c>
      <c r="C16" s="85">
        <v>78.862735999999998</v>
      </c>
      <c r="D16" s="85">
        <v>90.182317999999995</v>
      </c>
      <c r="E16" s="85">
        <v>229.12458799999999</v>
      </c>
      <c r="F16" s="85">
        <v>215.12284700000001</v>
      </c>
      <c r="G16" s="86">
        <v>6.5087187136380749</v>
      </c>
    </row>
    <row r="17" spans="1:7" ht="12.75" customHeight="1" x14ac:dyDescent="0.2">
      <c r="A17" s="53" t="s">
        <v>51</v>
      </c>
      <c r="B17" s="85">
        <v>3.3327230000000001</v>
      </c>
      <c r="C17" s="85">
        <v>2.9331700000000001</v>
      </c>
      <c r="D17" s="85">
        <v>2.8991039999999999</v>
      </c>
      <c r="E17" s="85">
        <v>9.1649969999999996</v>
      </c>
      <c r="F17" s="85">
        <v>7.865875</v>
      </c>
      <c r="G17" s="86">
        <v>16.515924801754409</v>
      </c>
    </row>
    <row r="18" spans="1:7" ht="12.75" customHeight="1" x14ac:dyDescent="0.2">
      <c r="A18" s="53" t="s">
        <v>49</v>
      </c>
      <c r="B18" s="85">
        <v>64.777624000000003</v>
      </c>
      <c r="C18" s="85">
        <v>146.34566000000001</v>
      </c>
      <c r="D18" s="85">
        <v>132.06956</v>
      </c>
      <c r="E18" s="85">
        <v>343.19284399999998</v>
      </c>
      <c r="F18" s="85">
        <v>59.790484999999997</v>
      </c>
      <c r="G18" s="86">
        <v>473.99240698582719</v>
      </c>
    </row>
    <row r="19" spans="1:7" ht="12.75" customHeight="1" x14ac:dyDescent="0.2">
      <c r="A19" s="53" t="s">
        <v>48</v>
      </c>
      <c r="B19" s="85">
        <v>64.083539999999999</v>
      </c>
      <c r="C19" s="85">
        <v>90.682064999999994</v>
      </c>
      <c r="D19" s="85">
        <v>110.883501</v>
      </c>
      <c r="E19" s="85">
        <v>265.64910600000002</v>
      </c>
      <c r="F19" s="85">
        <v>220.04709199999999</v>
      </c>
      <c r="G19" s="86">
        <v>20.723752168467669</v>
      </c>
    </row>
    <row r="20" spans="1:7" ht="12.75" customHeight="1" x14ac:dyDescent="0.2">
      <c r="A20" s="53" t="s">
        <v>64</v>
      </c>
      <c r="B20" s="85">
        <v>1.607728</v>
      </c>
      <c r="C20" s="85">
        <v>1.049871</v>
      </c>
      <c r="D20" s="85">
        <v>2.6231049999999998</v>
      </c>
      <c r="E20" s="85">
        <v>5.2807040000000001</v>
      </c>
      <c r="F20" s="85">
        <v>5.2204730000000001</v>
      </c>
      <c r="G20" s="86">
        <v>1.1537460302926519</v>
      </c>
    </row>
    <row r="21" spans="1:7" ht="12.75" customHeight="1" x14ac:dyDescent="0.2">
      <c r="A21" s="53" t="s">
        <v>65</v>
      </c>
      <c r="B21" s="85">
        <v>18.058323999999999</v>
      </c>
      <c r="C21" s="85">
        <v>14.494315</v>
      </c>
      <c r="D21" s="85">
        <v>20.159167</v>
      </c>
      <c r="E21" s="85">
        <v>52.711806000000003</v>
      </c>
      <c r="F21" s="85">
        <v>48.701784000000004</v>
      </c>
      <c r="G21" s="86">
        <v>8.2338297915328837</v>
      </c>
    </row>
    <row r="22" spans="1:7" ht="12.75" customHeight="1" x14ac:dyDescent="0.2">
      <c r="A22" s="53" t="s">
        <v>46</v>
      </c>
      <c r="B22" s="85">
        <v>2.0092910000000002</v>
      </c>
      <c r="C22" s="85">
        <v>3.6053660000000001</v>
      </c>
      <c r="D22" s="85">
        <v>3.36</v>
      </c>
      <c r="E22" s="85">
        <v>8.9746570000000006</v>
      </c>
      <c r="F22" s="85">
        <v>7.368074</v>
      </c>
      <c r="G22" s="86">
        <v>21.804653427747894</v>
      </c>
    </row>
    <row r="23" spans="1:7" ht="12.75" customHeight="1" x14ac:dyDescent="0.2">
      <c r="A23" s="53" t="s">
        <v>55</v>
      </c>
      <c r="B23" s="85">
        <v>2.6395999999999999E-2</v>
      </c>
      <c r="C23" s="85">
        <v>0.145036</v>
      </c>
      <c r="D23" s="85">
        <v>2.6799E-2</v>
      </c>
      <c r="E23" s="85">
        <v>0.19823099999999999</v>
      </c>
      <c r="F23" s="85">
        <v>0.19948399999999999</v>
      </c>
      <c r="G23" s="86">
        <v>-0.62812055102163811</v>
      </c>
    </row>
    <row r="24" spans="1:7" ht="12.75" customHeight="1" x14ac:dyDescent="0.2">
      <c r="A24" s="53" t="s">
        <v>47</v>
      </c>
      <c r="B24" s="85">
        <v>100.38770100000001</v>
      </c>
      <c r="C24" s="85">
        <v>106.17615000000001</v>
      </c>
      <c r="D24" s="85">
        <v>124.425899</v>
      </c>
      <c r="E24" s="85">
        <v>330.98975000000002</v>
      </c>
      <c r="F24" s="85">
        <v>320.14660500000002</v>
      </c>
      <c r="G24" s="86">
        <v>3.3869311217590479</v>
      </c>
    </row>
    <row r="25" spans="1:7" ht="12.75" customHeight="1" x14ac:dyDescent="0.2">
      <c r="A25" s="53" t="s">
        <v>54</v>
      </c>
      <c r="B25" s="85">
        <v>33.410102000000002</v>
      </c>
      <c r="C25" s="85">
        <v>37.555418000000003</v>
      </c>
      <c r="D25" s="85">
        <v>39.546002000000001</v>
      </c>
      <c r="E25" s="85">
        <v>110.511522</v>
      </c>
      <c r="F25" s="85">
        <v>96.108148</v>
      </c>
      <c r="G25" s="86">
        <v>14.986631518484785</v>
      </c>
    </row>
    <row r="26" spans="1:7" ht="12.75" customHeight="1" x14ac:dyDescent="0.2">
      <c r="A26" s="53" t="s">
        <v>50</v>
      </c>
      <c r="B26" s="85">
        <v>5.0568799999999996</v>
      </c>
      <c r="C26" s="85">
        <v>6.6731090000000002</v>
      </c>
      <c r="D26" s="85">
        <v>9.2752999999999997</v>
      </c>
      <c r="E26" s="85">
        <v>21.005289000000001</v>
      </c>
      <c r="F26" s="85">
        <v>20.799227999999999</v>
      </c>
      <c r="G26" s="86">
        <v>0.99071465537086567</v>
      </c>
    </row>
    <row r="27" spans="1:7" ht="12.75" customHeight="1" x14ac:dyDescent="0.2">
      <c r="A27" s="53" t="s">
        <v>58</v>
      </c>
      <c r="B27" s="85">
        <v>13.747313999999999</v>
      </c>
      <c r="C27" s="85">
        <v>32.776788000000003</v>
      </c>
      <c r="D27" s="85">
        <v>38.439169999999997</v>
      </c>
      <c r="E27" s="85">
        <v>84.963272000000003</v>
      </c>
      <c r="F27" s="85">
        <v>37.690899999999999</v>
      </c>
      <c r="G27" s="86">
        <v>125.42118124003409</v>
      </c>
    </row>
    <row r="28" spans="1:7" ht="12.75" customHeight="1" x14ac:dyDescent="0.2">
      <c r="A28" s="53" t="s">
        <v>57</v>
      </c>
      <c r="B28" s="85">
        <v>5.1030610000000003</v>
      </c>
      <c r="C28" s="85">
        <v>5.9938320000000003</v>
      </c>
      <c r="D28" s="85">
        <v>6.1701379999999997</v>
      </c>
      <c r="E28" s="85">
        <v>17.267030999999999</v>
      </c>
      <c r="F28" s="85">
        <v>11.517229</v>
      </c>
      <c r="G28" s="86">
        <v>49.923484199194093</v>
      </c>
    </row>
    <row r="29" spans="1:7" ht="12.75" customHeight="1" x14ac:dyDescent="0.2">
      <c r="A29" s="53" t="s">
        <v>52</v>
      </c>
      <c r="B29" s="85">
        <v>33.897556999999999</v>
      </c>
      <c r="C29" s="85">
        <v>63.598533000000003</v>
      </c>
      <c r="D29" s="85">
        <v>94.149765000000002</v>
      </c>
      <c r="E29" s="85">
        <v>191.64585500000001</v>
      </c>
      <c r="F29" s="85">
        <v>99.263677999999999</v>
      </c>
      <c r="G29" s="86">
        <v>93.067453132252496</v>
      </c>
    </row>
    <row r="30" spans="1:7" ht="12.75" customHeight="1" x14ac:dyDescent="0.2">
      <c r="A30" s="53" t="s">
        <v>56</v>
      </c>
      <c r="B30" s="85">
        <v>3.6158999999999997E-2</v>
      </c>
      <c r="C30" s="85">
        <v>3.2708000000000001E-2</v>
      </c>
      <c r="D30" s="85">
        <v>9.5255000000000006E-2</v>
      </c>
      <c r="E30" s="85">
        <v>0.16412199999999999</v>
      </c>
      <c r="F30" s="85">
        <v>0.33554800000000001</v>
      </c>
      <c r="G30" s="86">
        <v>-51.088368877180017</v>
      </c>
    </row>
    <row r="31" spans="1:7" ht="12.75" customHeight="1" x14ac:dyDescent="0.2">
      <c r="A31" s="54" t="s">
        <v>59</v>
      </c>
      <c r="B31" s="85">
        <v>436.63535600000006</v>
      </c>
      <c r="C31" s="85">
        <v>439.94495699999999</v>
      </c>
      <c r="D31" s="85">
        <v>544.70739600000002</v>
      </c>
      <c r="E31" s="85">
        <v>1421.2877089999999</v>
      </c>
      <c r="F31" s="85">
        <v>1667.2767229999999</v>
      </c>
      <c r="G31" s="86">
        <v>-14.753940399130741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 t="s">
        <v>183</v>
      </c>
    </row>
    <row r="33" spans="1:7" ht="12.75" customHeight="1" x14ac:dyDescent="0.2">
      <c r="A33" s="53" t="s">
        <v>69</v>
      </c>
      <c r="B33" s="85">
        <v>2.265879</v>
      </c>
      <c r="C33" s="85">
        <v>3.2635130000000001</v>
      </c>
      <c r="D33" s="85">
        <v>3.5262129999999998</v>
      </c>
      <c r="E33" s="85">
        <v>9.0556049999999999</v>
      </c>
      <c r="F33" s="85">
        <v>12.984603</v>
      </c>
      <c r="G33" s="86">
        <v>-30.258899713760982</v>
      </c>
    </row>
    <row r="34" spans="1:7" ht="12.75" customHeight="1" x14ac:dyDescent="0.2">
      <c r="A34" s="53" t="s">
        <v>60</v>
      </c>
      <c r="B34" s="85">
        <v>156.009128</v>
      </c>
      <c r="C34" s="85">
        <v>141.48788200000001</v>
      </c>
      <c r="D34" s="85">
        <v>185.211815</v>
      </c>
      <c r="E34" s="85">
        <v>482.70882499999999</v>
      </c>
      <c r="F34" s="85">
        <v>490.14791300000002</v>
      </c>
      <c r="G34" s="86">
        <v>-1.5177230796451511</v>
      </c>
    </row>
    <row r="35" spans="1:7" ht="12.75" customHeight="1" x14ac:dyDescent="0.2">
      <c r="A35" s="53" t="s">
        <v>151</v>
      </c>
      <c r="B35" s="85">
        <v>1.0228630000000001</v>
      </c>
      <c r="C35" s="85">
        <v>1.033536</v>
      </c>
      <c r="D35" s="85">
        <v>0.72973600000000005</v>
      </c>
      <c r="E35" s="85">
        <v>2.7861349999999998</v>
      </c>
      <c r="F35" s="85">
        <v>2.6579130000000002</v>
      </c>
      <c r="G35" s="86">
        <v>4.8241609112111377</v>
      </c>
    </row>
    <row r="36" spans="1:7" ht="12.75" customHeight="1" x14ac:dyDescent="0.2">
      <c r="A36" s="53" t="s">
        <v>61</v>
      </c>
      <c r="B36" s="85">
        <v>85.116311999999994</v>
      </c>
      <c r="C36" s="85">
        <v>100.059495</v>
      </c>
      <c r="D36" s="85">
        <v>101.427986</v>
      </c>
      <c r="E36" s="85">
        <v>286.603793</v>
      </c>
      <c r="F36" s="85">
        <v>274.13565699999998</v>
      </c>
      <c r="G36" s="86">
        <v>4.548162809772677</v>
      </c>
    </row>
    <row r="37" spans="1:7" ht="12.75" customHeight="1" x14ac:dyDescent="0.2">
      <c r="A37" s="53" t="s">
        <v>68</v>
      </c>
      <c r="B37" s="85">
        <v>10.955539</v>
      </c>
      <c r="C37" s="85">
        <v>8.425179</v>
      </c>
      <c r="D37" s="85">
        <v>10.654427</v>
      </c>
      <c r="E37" s="85">
        <v>30.035145</v>
      </c>
      <c r="F37" s="85">
        <v>48.765737000000001</v>
      </c>
      <c r="G37" s="86">
        <v>-38.409328254384832</v>
      </c>
    </row>
    <row r="38" spans="1:7" ht="12.75" customHeight="1" x14ac:dyDescent="0.2">
      <c r="A38" s="53" t="s">
        <v>62</v>
      </c>
      <c r="B38" s="85">
        <v>120.05939600000001</v>
      </c>
      <c r="C38" s="85">
        <v>106.21770100000001</v>
      </c>
      <c r="D38" s="85">
        <v>131.314716</v>
      </c>
      <c r="E38" s="85">
        <v>357.591813</v>
      </c>
      <c r="F38" s="85">
        <v>433.50377600000002</v>
      </c>
      <c r="G38" s="86">
        <v>-17.51125761820353</v>
      </c>
    </row>
    <row r="39" spans="1:7" ht="12.75" customHeight="1" x14ac:dyDescent="0.2">
      <c r="A39" s="53" t="s">
        <v>66</v>
      </c>
      <c r="B39" s="85">
        <v>33.238936000000002</v>
      </c>
      <c r="C39" s="85">
        <v>45.712923000000004</v>
      </c>
      <c r="D39" s="85">
        <v>50.875996999999998</v>
      </c>
      <c r="E39" s="85">
        <v>129.827856</v>
      </c>
      <c r="F39" s="85">
        <v>116.05511799999999</v>
      </c>
      <c r="G39" s="86">
        <v>11.867411138214521</v>
      </c>
    </row>
    <row r="40" spans="1:7" ht="12.75" customHeight="1" x14ac:dyDescent="0.2">
      <c r="A40" s="53" t="s">
        <v>67</v>
      </c>
      <c r="B40" s="85">
        <v>27.967303000000001</v>
      </c>
      <c r="C40" s="85">
        <v>33.744728000000002</v>
      </c>
      <c r="D40" s="85">
        <v>60.966506000000003</v>
      </c>
      <c r="E40" s="85">
        <v>122.67853700000001</v>
      </c>
      <c r="F40" s="85">
        <v>131.609422</v>
      </c>
      <c r="G40" s="86">
        <v>-6.7859009364846088</v>
      </c>
    </row>
    <row r="41" spans="1:7" ht="12.75" customHeight="1" x14ac:dyDescent="0.2">
      <c r="A41" s="53" t="s">
        <v>180</v>
      </c>
      <c r="B41" s="102" t="s">
        <v>182</v>
      </c>
      <c r="C41" s="102" t="s">
        <v>182</v>
      </c>
      <c r="D41" s="102" t="s">
        <v>182</v>
      </c>
      <c r="E41" s="102" t="s">
        <v>182</v>
      </c>
      <c r="F41" s="85">
        <v>157.416584</v>
      </c>
      <c r="G41" s="101" t="s">
        <v>179</v>
      </c>
    </row>
    <row r="42" spans="1:7" ht="12.75" customHeight="1" x14ac:dyDescent="0.2">
      <c r="A42" s="56" t="s">
        <v>70</v>
      </c>
      <c r="B42" s="85">
        <v>204.17872399999999</v>
      </c>
      <c r="C42" s="85">
        <v>204.91301700000008</v>
      </c>
      <c r="D42" s="85">
        <v>292.28663200000005</v>
      </c>
      <c r="E42" s="85">
        <v>701.37837300000001</v>
      </c>
      <c r="F42" s="85">
        <v>657.465103</v>
      </c>
      <c r="G42" s="86">
        <v>6.6791788339220801</v>
      </c>
    </row>
    <row r="43" spans="1:7" ht="12.75" customHeight="1" x14ac:dyDescent="0.2">
      <c r="A43" s="54" t="s">
        <v>31</v>
      </c>
      <c r="B43" s="9"/>
      <c r="C43" s="9"/>
      <c r="D43" s="9"/>
      <c r="E43" s="9"/>
      <c r="F43" s="9"/>
      <c r="G43" s="9" t="s">
        <v>183</v>
      </c>
    </row>
    <row r="44" spans="1:7" ht="12.75" customHeight="1" x14ac:dyDescent="0.2">
      <c r="A44" s="54" t="s">
        <v>71</v>
      </c>
      <c r="B44" s="85">
        <v>39.667713999999997</v>
      </c>
      <c r="C44" s="85">
        <v>63.653599999999997</v>
      </c>
      <c r="D44" s="85">
        <v>83.801961000000006</v>
      </c>
      <c r="E44" s="85">
        <v>187.12327500000001</v>
      </c>
      <c r="F44" s="85">
        <v>213.34102999999999</v>
      </c>
      <c r="G44" s="86">
        <v>-12.289129287507421</v>
      </c>
    </row>
    <row r="45" spans="1:7" ht="12.75" customHeight="1" x14ac:dyDescent="0.2">
      <c r="A45" s="54" t="s">
        <v>72</v>
      </c>
      <c r="B45" s="85">
        <v>35.068365</v>
      </c>
      <c r="C45" s="85">
        <v>18.839264</v>
      </c>
      <c r="D45" s="85">
        <v>24.373745</v>
      </c>
      <c r="E45" s="85">
        <v>78.281374</v>
      </c>
      <c r="F45" s="85">
        <v>56.970202999999998</v>
      </c>
      <c r="G45" s="86">
        <v>37.407574271764474</v>
      </c>
    </row>
    <row r="46" spans="1:7" ht="12.75" customHeight="1" x14ac:dyDescent="0.2">
      <c r="A46" s="54" t="s">
        <v>73</v>
      </c>
      <c r="B46" s="85">
        <v>58.103285999999997</v>
      </c>
      <c r="C46" s="85">
        <v>58.366376000000002</v>
      </c>
      <c r="D46" s="85">
        <v>73.038041000000007</v>
      </c>
      <c r="E46" s="85">
        <v>189.50770299999999</v>
      </c>
      <c r="F46" s="85">
        <v>164.948185</v>
      </c>
      <c r="G46" s="86">
        <v>14.889232033683797</v>
      </c>
    </row>
    <row r="47" spans="1:7" ht="12.75" customHeight="1" x14ac:dyDescent="0.2">
      <c r="A47" s="54" t="s">
        <v>74</v>
      </c>
      <c r="B47" s="85">
        <v>15.550369999999999</v>
      </c>
      <c r="C47" s="85">
        <v>15.082528</v>
      </c>
      <c r="D47" s="85">
        <v>15.133839999999999</v>
      </c>
      <c r="E47" s="85">
        <v>45.766737999999997</v>
      </c>
      <c r="F47" s="85">
        <v>39.356534000000003</v>
      </c>
      <c r="G47" s="86">
        <v>16.287521660316926</v>
      </c>
    </row>
    <row r="48" spans="1:7" ht="12.75" customHeight="1" x14ac:dyDescent="0.2">
      <c r="A48" s="54" t="s">
        <v>180</v>
      </c>
      <c r="B48" s="85">
        <v>50.378799999999998</v>
      </c>
      <c r="C48" s="85">
        <v>41.361471000000002</v>
      </c>
      <c r="D48" s="85">
        <v>87.452752000000004</v>
      </c>
      <c r="E48" s="85">
        <v>179.19302300000001</v>
      </c>
      <c r="F48" s="85">
        <v>160.85422</v>
      </c>
      <c r="G48" s="101" t="s">
        <v>179</v>
      </c>
    </row>
    <row r="49" spans="1:7" ht="12.75" customHeight="1" x14ac:dyDescent="0.2">
      <c r="A49" s="55" t="s">
        <v>75</v>
      </c>
      <c r="B49" s="85">
        <v>11.392462999999999</v>
      </c>
      <c r="C49" s="85">
        <v>10.553375000000001</v>
      </c>
      <c r="D49" s="85">
        <v>15.59881</v>
      </c>
      <c r="E49" s="85">
        <v>37.544648000000002</v>
      </c>
      <c r="F49" s="85">
        <v>33.180318</v>
      </c>
      <c r="G49" s="86">
        <v>13.153370018937125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 t="s">
        <v>183</v>
      </c>
    </row>
    <row r="51" spans="1:7" ht="12.75" customHeight="1" x14ac:dyDescent="0.2">
      <c r="A51" s="56" t="s">
        <v>76</v>
      </c>
      <c r="B51" s="85">
        <v>2.4185560000000002</v>
      </c>
      <c r="C51" s="85">
        <v>1.9464840000000001</v>
      </c>
      <c r="D51" s="85">
        <v>1.4782550000000001</v>
      </c>
      <c r="E51" s="85">
        <v>5.8432950000000003</v>
      </c>
      <c r="F51" s="85">
        <v>2.7404299999999999</v>
      </c>
      <c r="G51" s="86">
        <v>113.22547921311622</v>
      </c>
    </row>
    <row r="52" spans="1:7" ht="12.75" customHeight="1" x14ac:dyDescent="0.2">
      <c r="A52" s="56" t="s">
        <v>118</v>
      </c>
      <c r="B52" s="85">
        <v>0.69447999999999999</v>
      </c>
      <c r="C52" s="85">
        <v>0.57861399999999996</v>
      </c>
      <c r="D52" s="85">
        <v>0.73067099999999996</v>
      </c>
      <c r="E52" s="85">
        <v>2.003765</v>
      </c>
      <c r="F52" s="85">
        <v>1.7723930000000001</v>
      </c>
      <c r="G52" s="86">
        <v>13.054215402565902</v>
      </c>
    </row>
    <row r="53" spans="1:7" ht="12.75" customHeight="1" x14ac:dyDescent="0.2">
      <c r="A53" s="56" t="s">
        <v>77</v>
      </c>
      <c r="B53" s="85">
        <v>2.5001350000000002</v>
      </c>
      <c r="C53" s="85">
        <v>3.051231</v>
      </c>
      <c r="D53" s="85">
        <v>4.7924049999999996</v>
      </c>
      <c r="E53" s="85">
        <v>10.343771</v>
      </c>
      <c r="F53" s="85">
        <v>11.708985</v>
      </c>
      <c r="G53" s="86">
        <v>-11.659541796321378</v>
      </c>
    </row>
    <row r="54" spans="1:7" ht="12.75" customHeight="1" x14ac:dyDescent="0.2">
      <c r="A54" s="57" t="s">
        <v>78</v>
      </c>
      <c r="B54" s="85">
        <v>135.01260500000001</v>
      </c>
      <c r="C54" s="85">
        <v>152.93663100000001</v>
      </c>
      <c r="D54" s="85">
        <v>172.78576699999999</v>
      </c>
      <c r="E54" s="85">
        <v>460.73500300000001</v>
      </c>
      <c r="F54" s="85">
        <v>470.77258399999999</v>
      </c>
      <c r="G54" s="86">
        <v>-2.132150711648066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 t="s">
        <v>183</v>
      </c>
    </row>
    <row r="56" spans="1:7" ht="12.75" customHeight="1" x14ac:dyDescent="0.2">
      <c r="A56" s="56" t="s">
        <v>79</v>
      </c>
      <c r="B56" s="85">
        <v>111.01546999999999</v>
      </c>
      <c r="C56" s="85">
        <v>134.86552499999999</v>
      </c>
      <c r="D56" s="85">
        <v>153.539649</v>
      </c>
      <c r="E56" s="85">
        <v>399.42064399999998</v>
      </c>
      <c r="F56" s="85">
        <v>396.72277300000002</v>
      </c>
      <c r="G56" s="86">
        <v>0.68003935836573248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 t="s">
        <v>183</v>
      </c>
    </row>
    <row r="58" spans="1:7" ht="12.75" customHeight="1" x14ac:dyDescent="0.2">
      <c r="A58" s="51" t="s">
        <v>80</v>
      </c>
      <c r="B58" s="85">
        <v>96.767375999999999</v>
      </c>
      <c r="C58" s="85">
        <v>117.598682</v>
      </c>
      <c r="D58" s="85">
        <v>131.279833</v>
      </c>
      <c r="E58" s="85">
        <v>345.64589100000001</v>
      </c>
      <c r="F58" s="85">
        <v>344.45477199999999</v>
      </c>
      <c r="G58" s="86">
        <v>0.34579837378475986</v>
      </c>
    </row>
    <row r="59" spans="1:7" ht="12.75" customHeight="1" x14ac:dyDescent="0.2">
      <c r="A59" s="51" t="s">
        <v>81</v>
      </c>
      <c r="B59" s="85">
        <v>3.7661289999999998</v>
      </c>
      <c r="C59" s="85">
        <v>5.6034439999999996</v>
      </c>
      <c r="D59" s="85">
        <v>5.5949400000000002</v>
      </c>
      <c r="E59" s="85">
        <v>14.964513</v>
      </c>
      <c r="F59" s="85">
        <v>12.238398</v>
      </c>
      <c r="G59" s="86">
        <v>22.275096789628847</v>
      </c>
    </row>
    <row r="60" spans="1:7" ht="12.75" customHeight="1" x14ac:dyDescent="0.2">
      <c r="A60" s="50" t="s">
        <v>119</v>
      </c>
      <c r="B60" s="92">
        <v>21.236108999999999</v>
      </c>
      <c r="C60" s="85">
        <v>15.522458</v>
      </c>
      <c r="D60" s="85">
        <v>16.224426999999999</v>
      </c>
      <c r="E60" s="85">
        <v>52.982993999999998</v>
      </c>
      <c r="F60" s="85">
        <v>65.727929000000003</v>
      </c>
      <c r="G60" s="86">
        <v>-19.39044055381693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 t="s">
        <v>183</v>
      </c>
    </row>
    <row r="62" spans="1:7" ht="12.75" customHeight="1" x14ac:dyDescent="0.2">
      <c r="A62" s="51" t="s">
        <v>82</v>
      </c>
      <c r="B62" s="85">
        <v>11.826566</v>
      </c>
      <c r="C62" s="85">
        <v>5.013846</v>
      </c>
      <c r="D62" s="85">
        <v>3.6024080000000001</v>
      </c>
      <c r="E62" s="85">
        <v>20.442820000000001</v>
      </c>
      <c r="F62" s="85">
        <v>18.880382000000001</v>
      </c>
      <c r="G62" s="86">
        <v>8.2754575622463733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 t="s">
        <v>183</v>
      </c>
    </row>
    <row r="64" spans="1:7" ht="12.75" customHeight="1" x14ac:dyDescent="0.2">
      <c r="A64" s="57" t="s">
        <v>83</v>
      </c>
      <c r="B64" s="85">
        <v>487.87189599999999</v>
      </c>
      <c r="C64" s="85">
        <v>451.436083</v>
      </c>
      <c r="D64" s="85">
        <v>534.50669600000003</v>
      </c>
      <c r="E64" s="85">
        <v>1473.8146750000001</v>
      </c>
      <c r="F64" s="85">
        <v>1739.34728</v>
      </c>
      <c r="G64" s="86">
        <v>-15.266221303430555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 t="s">
        <v>183</v>
      </c>
    </row>
    <row r="66" spans="1:7" ht="12.75" customHeight="1" x14ac:dyDescent="0.2">
      <c r="A66" s="56" t="s">
        <v>84</v>
      </c>
      <c r="B66" s="85">
        <v>54.801743999999999</v>
      </c>
      <c r="C66" s="85">
        <v>55.752169000000002</v>
      </c>
      <c r="D66" s="85">
        <v>66.057472000000004</v>
      </c>
      <c r="E66" s="85">
        <v>176.61138500000001</v>
      </c>
      <c r="F66" s="85">
        <v>182.51662400000001</v>
      </c>
      <c r="G66" s="86">
        <v>-3.235452678546153</v>
      </c>
    </row>
    <row r="67" spans="1:7" ht="12.75" customHeight="1" x14ac:dyDescent="0.2">
      <c r="A67" s="56" t="s">
        <v>85</v>
      </c>
      <c r="B67" s="85">
        <v>345.10328500000003</v>
      </c>
      <c r="C67" s="85">
        <v>305.876553</v>
      </c>
      <c r="D67" s="85">
        <v>360.646548</v>
      </c>
      <c r="E67" s="85">
        <v>1011.626386</v>
      </c>
      <c r="F67" s="85">
        <v>767.57178099999999</v>
      </c>
      <c r="G67" s="86">
        <v>31.795671889089419</v>
      </c>
    </row>
    <row r="68" spans="1:7" ht="12.75" customHeight="1" x14ac:dyDescent="0.2">
      <c r="A68" s="56" t="s">
        <v>86</v>
      </c>
      <c r="B68" s="85">
        <v>26.233754000000001</v>
      </c>
      <c r="C68" s="85">
        <v>24.770695</v>
      </c>
      <c r="D68" s="85">
        <v>28.595413000000001</v>
      </c>
      <c r="E68" s="85">
        <v>79.599862000000002</v>
      </c>
      <c r="F68" s="85">
        <v>93.351945999999998</v>
      </c>
      <c r="G68" s="86">
        <v>-14.731437949884835</v>
      </c>
    </row>
    <row r="69" spans="1:7" ht="12.75" customHeight="1" x14ac:dyDescent="0.2">
      <c r="A69" s="56" t="s">
        <v>133</v>
      </c>
      <c r="B69" s="85">
        <v>17.680451999999999</v>
      </c>
      <c r="C69" s="85">
        <v>18.253005000000002</v>
      </c>
      <c r="D69" s="85">
        <v>20.378215999999998</v>
      </c>
      <c r="E69" s="85">
        <v>56.311672999999999</v>
      </c>
      <c r="F69" s="85">
        <v>41.990726000000002</v>
      </c>
      <c r="G69" s="86">
        <v>34.105023571157091</v>
      </c>
    </row>
    <row r="70" spans="1:7" ht="12.75" customHeight="1" x14ac:dyDescent="0.2">
      <c r="A70" s="58" t="s">
        <v>134</v>
      </c>
      <c r="B70" s="85">
        <v>5.3557300000000003</v>
      </c>
      <c r="C70" s="85">
        <v>4.1863710000000003</v>
      </c>
      <c r="D70" s="85">
        <v>5.249485</v>
      </c>
      <c r="E70" s="85">
        <v>14.791586000000001</v>
      </c>
      <c r="F70" s="85">
        <v>18.581973000000001</v>
      </c>
      <c r="G70" s="86">
        <v>-20.398194529719746</v>
      </c>
    </row>
    <row r="71" spans="1:7" ht="12.75" customHeight="1" x14ac:dyDescent="0.2">
      <c r="A71" s="59" t="s">
        <v>87</v>
      </c>
      <c r="B71" s="85">
        <v>3.6943389999999998</v>
      </c>
      <c r="C71" s="85">
        <v>2.6620590000000002</v>
      </c>
      <c r="D71" s="85">
        <v>4.0206270000000002</v>
      </c>
      <c r="E71" s="85">
        <v>10.377025</v>
      </c>
      <c r="F71" s="85">
        <v>21.707322999999999</v>
      </c>
      <c r="G71" s="86">
        <v>-52.195740580264086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 t="s">
        <v>183</v>
      </c>
    </row>
    <row r="73" spans="1:7" ht="12.75" customHeight="1" x14ac:dyDescent="0.2">
      <c r="A73" s="60" t="s">
        <v>108</v>
      </c>
      <c r="B73" s="85">
        <v>3.1481910000000002</v>
      </c>
      <c r="C73" s="85">
        <v>1.826721</v>
      </c>
      <c r="D73" s="85">
        <v>2.2130160000000001</v>
      </c>
      <c r="E73" s="85">
        <v>7.1879280000000003</v>
      </c>
      <c r="F73" s="85">
        <v>14.168594000000001</v>
      </c>
      <c r="G73" s="86">
        <v>-49.268586565470088</v>
      </c>
    </row>
    <row r="74" spans="1:7" ht="24" x14ac:dyDescent="0.2">
      <c r="A74" s="61" t="s">
        <v>103</v>
      </c>
      <c r="B74" s="85">
        <v>2.0208409999999999</v>
      </c>
      <c r="C74" s="85">
        <v>2.5080789999999999</v>
      </c>
      <c r="D74" s="85">
        <v>3.290203</v>
      </c>
      <c r="E74" s="85">
        <v>7.8191230000000003</v>
      </c>
      <c r="F74" s="85">
        <v>7.1113730000000004</v>
      </c>
      <c r="G74" s="86">
        <v>9.9523678479528428</v>
      </c>
    </row>
    <row r="75" spans="1:7" x14ac:dyDescent="0.2">
      <c r="A75" s="62" t="s">
        <v>42</v>
      </c>
      <c r="B75" s="93">
        <v>1785.168889</v>
      </c>
      <c r="C75" s="88">
        <v>1959.840565</v>
      </c>
      <c r="D75" s="88">
        <v>2354.8544649999999</v>
      </c>
      <c r="E75" s="88">
        <v>6099.8639190000004</v>
      </c>
      <c r="F75" s="88">
        <v>6066.1144130000002</v>
      </c>
      <c r="G75" s="89">
        <v>0.55636118447870331</v>
      </c>
    </row>
    <row r="76" spans="1:7" ht="14.1" customHeight="1" x14ac:dyDescent="0.2"/>
    <row r="77" spans="1:7" x14ac:dyDescent="0.2">
      <c r="A77" s="33" t="s">
        <v>153</v>
      </c>
    </row>
    <row r="78" spans="1:7" x14ac:dyDescent="0.2">
      <c r="A78" s="70" t="s">
        <v>144</v>
      </c>
      <c r="B78" s="70"/>
      <c r="C78" s="70"/>
      <c r="D78" s="70"/>
      <c r="E78" s="70"/>
      <c r="F78" s="70"/>
      <c r="G78" s="70"/>
    </row>
    <row r="79" spans="1:7" x14ac:dyDescent="0.2">
      <c r="A79" s="112" t="s">
        <v>181</v>
      </c>
      <c r="B79" s="112"/>
      <c r="C79" s="112"/>
      <c r="D79" s="112"/>
      <c r="E79" s="112"/>
      <c r="F79" s="112"/>
      <c r="G79" s="112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1/21 SH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3" t="s">
        <v>159</v>
      </c>
      <c r="B1" s="113"/>
      <c r="C1" s="113"/>
      <c r="D1" s="113"/>
      <c r="E1" s="113"/>
      <c r="F1" s="113"/>
      <c r="G1" s="113"/>
    </row>
    <row r="2" spans="1:7" x14ac:dyDescent="0.2">
      <c r="A2" s="75"/>
      <c r="B2" s="113" t="s">
        <v>170</v>
      </c>
      <c r="C2" s="113"/>
      <c r="D2" s="113"/>
      <c r="E2" s="113"/>
      <c r="F2" s="113"/>
      <c r="G2" s="75"/>
    </row>
    <row r="27" spans="1:7" x14ac:dyDescent="0.2">
      <c r="A27" s="113"/>
      <c r="B27" s="113"/>
      <c r="C27" s="113"/>
      <c r="D27" s="113"/>
      <c r="E27" s="113"/>
      <c r="F27" s="113"/>
      <c r="G27" s="113"/>
    </row>
    <row r="28" spans="1:7" x14ac:dyDescent="0.2">
      <c r="A28" s="133" t="s">
        <v>171</v>
      </c>
      <c r="B28" s="133"/>
      <c r="C28" s="133"/>
      <c r="D28" s="133"/>
      <c r="E28" s="133"/>
      <c r="F28" s="133"/>
      <c r="G28" s="133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4" t="s">
        <v>88</v>
      </c>
      <c r="B3" s="139" t="s">
        <v>89</v>
      </c>
      <c r="C3" s="14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5"/>
      <c r="B4" s="141" t="s">
        <v>172</v>
      </c>
      <c r="C4" s="1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5"/>
      <c r="B5" s="137"/>
      <c r="C5" s="13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6"/>
      <c r="B6" s="137"/>
      <c r="C6" s="13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5">
        <v>6099.8639190000004</v>
      </c>
      <c r="C8" s="96"/>
      <c r="D8" s="95">
        <v>6066.1144130000002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2021</v>
      </c>
      <c r="C9" s="20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173</v>
      </c>
      <c r="B10" s="94">
        <v>1006.374149</v>
      </c>
      <c r="C10" s="97">
        <f t="shared" ref="C10:C24" si="0">IF(B$8&gt;0,B10/B$8*100,0)</f>
        <v>16.498304918988797</v>
      </c>
      <c r="D10" s="98">
        <v>759.68191899999999</v>
      </c>
      <c r="E10" s="97">
        <f t="shared" ref="E10:E24" si="1">IF(D$8&gt;0,D10/D$8*100,0)</f>
        <v>12.523369446708127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60</v>
      </c>
      <c r="B11" s="94">
        <v>482.70882499999999</v>
      </c>
      <c r="C11" s="99">
        <f t="shared" si="0"/>
        <v>7.9134359620129739</v>
      </c>
      <c r="D11" s="98">
        <v>490.14791300000002</v>
      </c>
      <c r="E11" s="97">
        <f t="shared" si="1"/>
        <v>8.0800967411624729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62</v>
      </c>
      <c r="B12" s="94">
        <v>357.591813</v>
      </c>
      <c r="C12" s="99">
        <f t="shared" si="0"/>
        <v>5.8622916469687887</v>
      </c>
      <c r="D12" s="98">
        <v>433.50377600000002</v>
      </c>
      <c r="E12" s="97">
        <f t="shared" si="1"/>
        <v>7.1463171725046726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174</v>
      </c>
      <c r="B13" s="94">
        <v>345.64589100000001</v>
      </c>
      <c r="C13" s="99">
        <f t="shared" si="0"/>
        <v>5.6664524912330263</v>
      </c>
      <c r="D13" s="98">
        <v>344.45477199999999</v>
      </c>
      <c r="E13" s="97">
        <f t="shared" si="1"/>
        <v>5.6783428163144336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49</v>
      </c>
      <c r="B14" s="94">
        <v>343.19284399999998</v>
      </c>
      <c r="C14" s="99">
        <f t="shared" si="0"/>
        <v>5.6262377088612547</v>
      </c>
      <c r="D14" s="98">
        <v>59.790484999999997</v>
      </c>
      <c r="E14" s="97">
        <f t="shared" si="1"/>
        <v>0.98564716932911556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4">
        <v>330.98975000000002</v>
      </c>
      <c r="C15" s="99">
        <f t="shared" si="0"/>
        <v>5.4261825246465802</v>
      </c>
      <c r="D15" s="98">
        <v>320.14660500000002</v>
      </c>
      <c r="E15" s="97">
        <f t="shared" si="1"/>
        <v>5.2776222669639914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61</v>
      </c>
      <c r="B16" s="94">
        <v>286.603793</v>
      </c>
      <c r="C16" s="99">
        <f t="shared" si="0"/>
        <v>4.6985276525149962</v>
      </c>
      <c r="D16" s="98">
        <v>274.13565699999998</v>
      </c>
      <c r="E16" s="97">
        <f t="shared" si="1"/>
        <v>4.5191310010987094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4">
        <v>265.64910600000002</v>
      </c>
      <c r="C17" s="99">
        <f t="shared" si="0"/>
        <v>4.355000529971659</v>
      </c>
      <c r="D17" s="98">
        <v>220.04709199999999</v>
      </c>
      <c r="E17" s="97">
        <f t="shared" si="1"/>
        <v>3.6274800806332892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175</v>
      </c>
      <c r="B18" s="94">
        <v>229.12458799999999</v>
      </c>
      <c r="C18" s="99">
        <f t="shared" si="0"/>
        <v>3.7562245820979272</v>
      </c>
      <c r="D18" s="98">
        <v>215.12284700000001</v>
      </c>
      <c r="E18" s="97">
        <f t="shared" si="1"/>
        <v>3.5463038174647763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94">
        <v>191.64585500000001</v>
      </c>
      <c r="C19" s="99">
        <f t="shared" si="0"/>
        <v>3.1418054163971911</v>
      </c>
      <c r="D19" s="98">
        <v>99.263677999999999</v>
      </c>
      <c r="E19" s="97">
        <f t="shared" si="1"/>
        <v>1.6363634320393423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73</v>
      </c>
      <c r="B20" s="94">
        <v>189.50770299999999</v>
      </c>
      <c r="C20" s="99">
        <f t="shared" si="0"/>
        <v>3.1067529623032559</v>
      </c>
      <c r="D20" s="98">
        <v>164.948185</v>
      </c>
      <c r="E20" s="97">
        <f t="shared" si="1"/>
        <v>2.7191736549925172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71</v>
      </c>
      <c r="B21" s="94">
        <v>187.12327500000001</v>
      </c>
      <c r="C21" s="99">
        <f t="shared" si="0"/>
        <v>3.0676631066661013</v>
      </c>
      <c r="D21" s="98">
        <v>213.34102999999999</v>
      </c>
      <c r="E21" s="97">
        <f t="shared" si="1"/>
        <v>3.5169305337004362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45</v>
      </c>
      <c r="B22" s="94">
        <v>186.61973</v>
      </c>
      <c r="C22" s="99">
        <f t="shared" si="0"/>
        <v>3.059408086444559</v>
      </c>
      <c r="D22" s="98">
        <v>189.24086199999999</v>
      </c>
      <c r="E22" s="97">
        <f t="shared" si="1"/>
        <v>3.1196388514276441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176</v>
      </c>
      <c r="B23" s="94">
        <v>179.19302300000001</v>
      </c>
      <c r="C23" s="99">
        <f t="shared" si="0"/>
        <v>2.9376560752748162</v>
      </c>
      <c r="D23" s="98">
        <v>318.270804</v>
      </c>
      <c r="E23" s="97">
        <f t="shared" si="1"/>
        <v>5.2466996553498735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177</v>
      </c>
      <c r="B24" s="94">
        <v>129.827856</v>
      </c>
      <c r="C24" s="99">
        <f t="shared" si="0"/>
        <v>2.1283729887089633</v>
      </c>
      <c r="D24" s="98">
        <v>116.05511799999999</v>
      </c>
      <c r="E24" s="97">
        <f t="shared" si="1"/>
        <v>1.9131706080466899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4">
        <f>B8-(SUM(B10:B24))</f>
        <v>1388.0657179999998</v>
      </c>
      <c r="C26" s="99">
        <f>IF(B$8&gt;0,B26/B$8*100,0)</f>
        <v>22.755683346909102</v>
      </c>
      <c r="D26" s="98">
        <f>D8-(SUM(D10:D24))</f>
        <v>1847.9636700000001</v>
      </c>
      <c r="E26" s="97">
        <f>IF(D$8&gt;0,D26/D$8*100,0)</f>
        <v>30.463712752263909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178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2021</v>
      </c>
      <c r="C33" s="6">
        <v>2020</v>
      </c>
      <c r="D33" s="6">
        <v>2019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100">
        <v>1785.168889</v>
      </c>
      <c r="C34" s="100">
        <v>2078.5279730000002</v>
      </c>
      <c r="D34" s="100">
        <v>1871.7730200000001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100">
        <v>1959.840565</v>
      </c>
      <c r="C35" s="100">
        <v>2014.4689960000001</v>
      </c>
      <c r="D35" s="100">
        <v>1898.4356479999999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100">
        <v>2354.8544649999999</v>
      </c>
      <c r="C36" s="100">
        <v>1973.117444</v>
      </c>
      <c r="D36" s="100">
        <v>1908.6122580000001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100">
        <v>0</v>
      </c>
      <c r="C37" s="100">
        <v>1799.8107660000001</v>
      </c>
      <c r="D37" s="100">
        <v>1942.5600919999999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100">
        <v>0</v>
      </c>
      <c r="C38" s="100">
        <v>1670.967519</v>
      </c>
      <c r="D38" s="100">
        <v>1979.751203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100">
        <v>0</v>
      </c>
      <c r="C39" s="100">
        <v>1811.326501</v>
      </c>
      <c r="D39" s="100">
        <v>1855.8340800000001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100">
        <v>0</v>
      </c>
      <c r="C40" s="100">
        <v>1878.97775</v>
      </c>
      <c r="D40" s="100">
        <v>1865.6031350000001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100">
        <v>0</v>
      </c>
      <c r="C41" s="100">
        <v>1800.6208670000001</v>
      </c>
      <c r="D41" s="100">
        <v>1804.4658360000001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100">
        <v>0</v>
      </c>
      <c r="C42" s="100">
        <v>1928.0977330000001</v>
      </c>
      <c r="D42" s="100">
        <v>2223.1385110000001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100">
        <v>0</v>
      </c>
      <c r="C43" s="100">
        <v>2126.9669250000002</v>
      </c>
      <c r="D43" s="100">
        <v>1940.1684889999999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100">
        <v>0</v>
      </c>
      <c r="C44" s="100">
        <v>2481.5142089999999</v>
      </c>
      <c r="D44" s="100">
        <v>2207.4146900000001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100">
        <v>0</v>
      </c>
      <c r="C45" s="100">
        <v>1774.1516710000001</v>
      </c>
      <c r="D45" s="100">
        <v>1582.789088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2" t="s">
        <v>162</v>
      </c>
      <c r="B46" s="80"/>
      <c r="C46" s="80"/>
      <c r="D46" s="81"/>
    </row>
    <row r="47" spans="1:26" x14ac:dyDescent="0.2">
      <c r="A47" s="77"/>
      <c r="B47" s="77">
        <v>2021</v>
      </c>
      <c r="C47" s="77">
        <v>2020</v>
      </c>
      <c r="D47" s="77">
        <v>2019</v>
      </c>
    </row>
    <row r="48" spans="1:26" x14ac:dyDescent="0.2">
      <c r="A48" s="77" t="s">
        <v>91</v>
      </c>
      <c r="B48" s="79">
        <f>IF(B34=0,#N/A,B34)</f>
        <v>1785.168889</v>
      </c>
      <c r="C48" s="79">
        <f t="shared" ref="C48:D48" si="2">IF(C34=0,#N/A,C34)</f>
        <v>2078.5279730000002</v>
      </c>
      <c r="D48" s="79">
        <f t="shared" si="2"/>
        <v>1871.7730200000001</v>
      </c>
    </row>
    <row r="49" spans="1:4" x14ac:dyDescent="0.2">
      <c r="A49" s="78" t="s">
        <v>92</v>
      </c>
      <c r="B49" s="79">
        <f t="shared" ref="B49:D59" si="3">IF(B35=0,#N/A,B35)</f>
        <v>1959.840565</v>
      </c>
      <c r="C49" s="79">
        <f t="shared" si="3"/>
        <v>2014.4689960000001</v>
      </c>
      <c r="D49" s="79">
        <f t="shared" si="3"/>
        <v>1898.4356479999999</v>
      </c>
    </row>
    <row r="50" spans="1:4" x14ac:dyDescent="0.2">
      <c r="A50" s="78" t="s">
        <v>93</v>
      </c>
      <c r="B50" s="79">
        <f t="shared" si="3"/>
        <v>2354.8544649999999</v>
      </c>
      <c r="C50" s="79">
        <f t="shared" si="3"/>
        <v>1973.117444</v>
      </c>
      <c r="D50" s="79">
        <f t="shared" si="3"/>
        <v>1908.6122580000001</v>
      </c>
    </row>
    <row r="51" spans="1:4" x14ac:dyDescent="0.2">
      <c r="A51" s="77" t="s">
        <v>94</v>
      </c>
      <c r="B51" s="79" t="e">
        <f t="shared" si="3"/>
        <v>#N/A</v>
      </c>
      <c r="C51" s="79">
        <f t="shared" si="3"/>
        <v>1799.8107660000001</v>
      </c>
      <c r="D51" s="79">
        <f t="shared" si="3"/>
        <v>1942.5600919999999</v>
      </c>
    </row>
    <row r="52" spans="1:4" x14ac:dyDescent="0.2">
      <c r="A52" s="78" t="s">
        <v>95</v>
      </c>
      <c r="B52" s="79" t="e">
        <f t="shared" si="3"/>
        <v>#N/A</v>
      </c>
      <c r="C52" s="79">
        <f t="shared" si="3"/>
        <v>1670.967519</v>
      </c>
      <c r="D52" s="79">
        <f t="shared" si="3"/>
        <v>1979.751203</v>
      </c>
    </row>
    <row r="53" spans="1:4" x14ac:dyDescent="0.2">
      <c r="A53" s="78" t="s">
        <v>96</v>
      </c>
      <c r="B53" s="79" t="e">
        <f t="shared" si="3"/>
        <v>#N/A</v>
      </c>
      <c r="C53" s="79">
        <f t="shared" si="3"/>
        <v>1811.326501</v>
      </c>
      <c r="D53" s="79">
        <f t="shared" si="3"/>
        <v>1855.8340800000001</v>
      </c>
    </row>
    <row r="54" spans="1:4" x14ac:dyDescent="0.2">
      <c r="A54" s="77" t="s">
        <v>97</v>
      </c>
      <c r="B54" s="79" t="e">
        <f t="shared" si="3"/>
        <v>#N/A</v>
      </c>
      <c r="C54" s="79">
        <f t="shared" si="3"/>
        <v>1878.97775</v>
      </c>
      <c r="D54" s="79">
        <f t="shared" si="3"/>
        <v>1865.6031350000001</v>
      </c>
    </row>
    <row r="55" spans="1:4" x14ac:dyDescent="0.2">
      <c r="A55" s="78" t="s">
        <v>98</v>
      </c>
      <c r="B55" s="79" t="e">
        <f t="shared" si="3"/>
        <v>#N/A</v>
      </c>
      <c r="C55" s="79">
        <f t="shared" si="3"/>
        <v>1800.6208670000001</v>
      </c>
      <c r="D55" s="79">
        <f t="shared" si="3"/>
        <v>1804.4658360000001</v>
      </c>
    </row>
    <row r="56" spans="1:4" x14ac:dyDescent="0.2">
      <c r="A56" s="78" t="s">
        <v>99</v>
      </c>
      <c r="B56" s="79" t="e">
        <f t="shared" si="3"/>
        <v>#N/A</v>
      </c>
      <c r="C56" s="79">
        <f t="shared" si="3"/>
        <v>1928.0977330000001</v>
      </c>
      <c r="D56" s="79">
        <f t="shared" si="3"/>
        <v>2223.1385110000001</v>
      </c>
    </row>
    <row r="57" spans="1:4" x14ac:dyDescent="0.2">
      <c r="A57" s="77" t="s">
        <v>100</v>
      </c>
      <c r="B57" s="79" t="e">
        <f t="shared" si="3"/>
        <v>#N/A</v>
      </c>
      <c r="C57" s="79">
        <f t="shared" si="3"/>
        <v>2126.9669250000002</v>
      </c>
      <c r="D57" s="79">
        <f t="shared" si="3"/>
        <v>1940.1684889999999</v>
      </c>
    </row>
    <row r="58" spans="1:4" x14ac:dyDescent="0.2">
      <c r="A58" s="78" t="s">
        <v>101</v>
      </c>
      <c r="B58" s="79" t="e">
        <f t="shared" si="3"/>
        <v>#N/A</v>
      </c>
      <c r="C58" s="79">
        <f t="shared" si="3"/>
        <v>2481.5142089999999</v>
      </c>
      <c r="D58" s="79">
        <f t="shared" si="3"/>
        <v>2207.4146900000001</v>
      </c>
    </row>
    <row r="59" spans="1:4" x14ac:dyDescent="0.2">
      <c r="A59" s="78" t="s">
        <v>102</v>
      </c>
      <c r="B59" s="79" t="e">
        <f t="shared" si="3"/>
        <v>#N/A</v>
      </c>
      <c r="C59" s="79">
        <f t="shared" si="3"/>
        <v>1774.1516710000001</v>
      </c>
      <c r="D59" s="79">
        <f t="shared" si="3"/>
        <v>1582.789088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2021-09-09T08:50:58Z</cp:lastPrinted>
  <dcterms:created xsi:type="dcterms:W3CDTF">2012-03-28T07:56:08Z</dcterms:created>
  <dcterms:modified xsi:type="dcterms:W3CDTF">2021-09-09T08:53:50Z</dcterms:modified>
  <cp:category>LIS-Bericht</cp:category>
</cp:coreProperties>
</file>