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firstSheet="1" activeTab="1"/>
  </bookViews>
  <sheets>
    <sheet name="Diagramm1" sheetId="1" r:id="rId1"/>
    <sheet name="Seite 1" sheetId="2" r:id="rId2"/>
    <sheet name="Seite 2" sheetId="3" r:id="rId3"/>
  </sheets>
  <externalReferences>
    <externalReference r:id="rId6"/>
    <externalReference r:id="rId7"/>
  </externalReferences>
  <definedNames>
    <definedName name="_xlnm.Print_Area" localSheetId="1">'Seite 1'!$A$1:$T$60</definedName>
    <definedName name="_xlnm.Print_Area" localSheetId="2">'Seite 2'!$A$1:$P$52</definedName>
  </definedNames>
  <calcPr fullCalcOnLoad="1"/>
</workbook>
</file>

<file path=xl/sharedStrings.xml><?xml version="1.0" encoding="utf-8"?>
<sst xmlns="http://schemas.openxmlformats.org/spreadsheetml/2006/main" count="125" uniqueCount="95">
  <si>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</si>
  <si>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</si>
  <si>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</si>
  <si>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</si>
  <si>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</si>
  <si>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</si>
  <si>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</si>
  <si>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</si>
  <si>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</si>
  <si>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</si>
  <si>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</si>
  <si>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</si>
  <si>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</si>
  <si>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</si>
  <si>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</si>
  <si>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</si>
  <si>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</si>
  <si>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</si>
  <si>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</si>
  <si>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</si>
  <si>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</si>
  <si>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</si>
  <si>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</si>
  <si>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</si>
  <si>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</si>
  <si>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</si>
  <si>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</si>
  <si>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</si>
  <si>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</si>
  <si>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</si>
  <si>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</si>
  <si>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</si>
  <si>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</si>
  <si>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</si>
  <si>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</si>
  <si>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</si>
  <si>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</si>
  <si>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</si>
  <si>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</si>
  <si>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</si>
  <si>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</si>
  <si>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</si>
  <si>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</si>
  <si>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</si>
  <si>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</si>
  <si>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</si>
  <si>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</si>
  <si>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</si>
  <si>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</si>
  <si>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</si>
  <si>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</si>
  <si>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</si>
  <si>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</si>
  <si>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</si>
  <si>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</si>
  <si>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</si>
  <si>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</si>
  <si>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</si>
  <si>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</si>
  <si>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</si>
  <si>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</si>
  <si>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</si>
  <si>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</si>
  <si>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</si>
  <si>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</si>
  <si>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</si>
  <si>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</si>
  <si>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</si>
  <si>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</si>
  <si>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</si>
  <si>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</si>
  <si>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</si>
  <si>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</si>
  <si>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</si>
  <si>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</si>
  <si>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</si>
  <si>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</si>
  <si>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</si>
  <si>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</si>
  <si>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</si>
  <si>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</si>
  <si>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</si>
  <si>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</si>
  <si>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*)</t>
    </r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</si>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</sst>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.0\ \ "/>
    <numFmt numFmtId="173" formatCode="\+* 0.0\ \ \ \ ;\-* 0.0\ \ \ \ ;"/>
    <numFmt numFmtId="174" formatCode="mmmm\ yyyy"/>
    <numFmt numFmtId="175" formatCode="##0.0\ \ "/>
    <numFmt numFmtId="176" formatCode="\ \ \ \ \ \ \+* #0.0\ \ ;\ \ \ \ \ \ \-* #0.0\ \ "/>
    <numFmt numFmtId="177" formatCode="\ \ \ \ \ \ \ \ \ \+* #0.0\ \ \ \ \ \ ;\ \ \ \ \ \ \ \ \ \-* #0.0\ \ \ \ \ \ "/>
    <numFmt numFmtId="178" formatCode="\ \ \ \ \ \ \+* #0.0\ \ \ \ \ \ ;\ \ \ \ \ \ \-* #0.0\ \ \ \ \ \ "/>
    <numFmt numFmtId="179" formatCode="\ \ \ \ \+* #0.0\ \ \ \ ;\ \ \ \ \-* #0.0\ \ \ \ "/>
    <numFmt numFmtId="180" formatCode="\ \ \ \ \+* #0.0\ \ \ \ ;\ \ \ \ \-* #0.0\ \ \ \ \ \ "/>
    <numFmt numFmtId="181" formatCode="\ \ \ \ \ \ \ \ \+* #0.0\ \ \ \ \ ;\ \ \ \ \ \ \ \ \-* #0.0\ \ \ \ \ "/>
    <numFmt numFmtId="182" formatCode="\ \ \ \ \ \ \ \+* #0.0\ \ \ ;\ \ \ \ \ \ \ \-* #0.0\ \ \ "/>
    <numFmt numFmtId="183" formatCode="\-\ * 0.0\ \ \ \ \ \ \ ;\ \ \ \ "/>
    <numFmt numFmtId="184" formatCode="\+* 0.0\ \ \ \ ;\-* 0.0\ \ \ \ "/>
  </numFmts>
  <fonts count="19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9"/>
      <name val="Helvetica-Narrow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4" fontId="7" fillId="0" borderId="1" xfId="0" applyNumberFormat="1" applyFont="1" applyBorder="1" applyAlignment="1" applyProtection="1">
      <alignment horizontal="center"/>
      <protection hidden="1" locked="0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 applyProtection="1">
      <alignment horizontal="center"/>
      <protection hidden="1" locked="0"/>
    </xf>
    <xf numFmtId="174" fontId="7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4" fontId="7" fillId="0" borderId="8" xfId="0" applyNumberFormat="1" applyFont="1" applyBorder="1" applyAlignment="1">
      <alignment horizontal="left"/>
    </xf>
    <xf numFmtId="174" fontId="7" fillId="0" borderId="9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4" fontId="7" fillId="0" borderId="4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>
      <alignment/>
    </xf>
    <xf numFmtId="174" fontId="7" fillId="0" borderId="4" xfId="0" applyNumberFormat="1" applyFont="1" applyBorder="1" applyAlignment="1">
      <alignment horizontal="centerContinuous"/>
    </xf>
    <xf numFmtId="17" fontId="7" fillId="0" borderId="11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75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2" fontId="9" fillId="0" borderId="5" xfId="0" applyNumberFormat="1" applyFont="1" applyBorder="1" applyAlignment="1">
      <alignment/>
    </xf>
    <xf numFmtId="181" fontId="9" fillId="0" borderId="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175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9" fillId="0" borderId="5" xfId="0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172" fontId="12" fillId="0" borderId="5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172" fontId="17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184" fontId="12" fillId="0" borderId="5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84" fontId="18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17" fontId="14" fillId="0" borderId="0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 horizontal="center"/>
    </xf>
    <xf numFmtId="174" fontId="7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1'!$G$18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1'!$H$18:$I$18</c:f>
              <c:numCache>
                <c:ptCount val="2"/>
              </c:numCache>
            </c:numRef>
          </c:val>
        </c:ser>
        <c:axId val="13157"/>
        <c:axId val="118414"/>
      </c:barChart>
      <c:catAx>
        <c:axId val="1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14"/>
        <c:crosses val="autoZero"/>
        <c:auto val="1"/>
        <c:lblOffset val="100"/>
        <c:noMultiLvlLbl val="0"/>
      </c:catAx>
      <c:valAx>
        <c:axId val="118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17</xdr:row>
      <xdr:rowOff>247650</xdr:rowOff>
    </xdr:from>
    <xdr:to>
      <xdr:col>19</xdr:col>
      <xdr:colOff>180975</xdr:colOff>
      <xdr:row>19</xdr:row>
      <xdr:rowOff>38100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12</xdr:row>
      <xdr:rowOff>85725</xdr:rowOff>
    </xdr:from>
    <xdr:to>
      <xdr:col>4</xdr:col>
      <xdr:colOff>371475</xdr:colOff>
      <xdr:row>13</xdr:row>
      <xdr:rowOff>104775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647700" y="2143125"/>
          <a:ext cx="1209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9</xdr:col>
      <xdr:colOff>0</xdr:colOff>
      <xdr:row>37</xdr:row>
      <xdr:rowOff>0</xdr:rowOff>
    </xdr:from>
    <xdr:ext cx="76200" cy="190500"/>
    <xdr:sp>
      <xdr:nvSpPr>
        <xdr:cNvPr id="3" name="TextBox 27"/>
        <xdr:cNvSpPr txBox="1">
          <a:spLocks noChangeArrowheads="1"/>
        </xdr:cNvSpPr>
      </xdr:nvSpPr>
      <xdr:spPr>
        <a:xfrm>
          <a:off x="3457575" y="5762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 editAs="oneCell">
    <xdr:from>
      <xdr:col>16</xdr:col>
      <xdr:colOff>247650</xdr:colOff>
      <xdr:row>0</xdr:row>
      <xdr:rowOff>314325</xdr:rowOff>
    </xdr:from>
    <xdr:to>
      <xdr:col>19</xdr:col>
      <xdr:colOff>209550</xdr:colOff>
      <xdr:row>6</xdr:row>
      <xdr:rowOff>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143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2004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86.9</v>
          </cell>
          <cell r="F19">
            <v>88.7</v>
          </cell>
          <cell r="H19">
            <v>85.1</v>
          </cell>
          <cell r="J19">
            <v>93.2</v>
          </cell>
        </row>
        <row r="56">
          <cell r="D56">
            <v>88.4</v>
          </cell>
          <cell r="F56">
            <v>91</v>
          </cell>
          <cell r="H56">
            <v>88.6</v>
          </cell>
          <cell r="J56">
            <v>93.9</v>
          </cell>
          <cell r="L56">
            <v>2.9103608847497213</v>
          </cell>
          <cell r="N56">
            <v>-3.0883919062832774</v>
          </cell>
          <cell r="P56">
            <v>-4.731182795698928</v>
          </cell>
          <cell r="R56">
            <v>-1.1578947368420955</v>
          </cell>
        </row>
        <row r="57">
          <cell r="D57">
            <v>76.7</v>
          </cell>
          <cell r="F57">
            <v>90</v>
          </cell>
          <cell r="H57">
            <v>86.8</v>
          </cell>
          <cell r="J57">
            <v>94</v>
          </cell>
          <cell r="L57">
            <v>-9.445100354191254</v>
          </cell>
          <cell r="N57">
            <v>-4.357066950053138</v>
          </cell>
          <cell r="P57">
            <v>-6.364617044228709</v>
          </cell>
          <cell r="R57">
            <v>-1.878914405010434</v>
          </cell>
        </row>
        <row r="58">
          <cell r="D58">
            <v>89.2</v>
          </cell>
          <cell r="F58">
            <v>88.9</v>
          </cell>
          <cell r="H58">
            <v>86</v>
          </cell>
          <cell r="J58">
            <v>92.6</v>
          </cell>
          <cell r="L58">
            <v>-5.307855626326969</v>
          </cell>
          <cell r="N58">
            <v>-4.817987152034263</v>
          </cell>
          <cell r="P58">
            <v>-7.327586206896555</v>
          </cell>
          <cell r="R58">
            <v>-1.5940488841657725</v>
          </cell>
        </row>
        <row r="59">
          <cell r="D59">
            <v>89.4</v>
          </cell>
          <cell r="F59">
            <v>88.6</v>
          </cell>
          <cell r="H59">
            <v>85.1</v>
          </cell>
          <cell r="J59">
            <v>92.8</v>
          </cell>
          <cell r="L59">
            <v>-8.58895705521472</v>
          </cell>
          <cell r="N59">
            <v>-5.037513397642016</v>
          </cell>
          <cell r="P59">
            <v>-7.298474945533769</v>
          </cell>
          <cell r="R59">
            <v>-2.52100840336135</v>
          </cell>
        </row>
        <row r="60">
          <cell r="D60">
            <v>87.4</v>
          </cell>
          <cell r="F60">
            <v>88.4</v>
          </cell>
          <cell r="H60">
            <v>85.4</v>
          </cell>
          <cell r="J60">
            <v>92</v>
          </cell>
          <cell r="L60">
            <v>-3.638368246968028</v>
          </cell>
          <cell r="N60">
            <v>-4.946236559139777</v>
          </cell>
          <cell r="P60">
            <v>-6.3596491228070136</v>
          </cell>
          <cell r="R60">
            <v>-3.3613445378151283</v>
          </cell>
        </row>
        <row r="61">
          <cell r="D61">
            <v>81.4</v>
          </cell>
          <cell r="F61">
            <v>88.4</v>
          </cell>
          <cell r="H61">
            <v>84.9</v>
          </cell>
          <cell r="J61">
            <v>92.7</v>
          </cell>
          <cell r="L61">
            <v>-6.971428571428561</v>
          </cell>
          <cell r="N61">
            <v>-4.5356371490280765</v>
          </cell>
          <cell r="P61">
            <v>-6.600660066006597</v>
          </cell>
          <cell r="R61">
            <v>-2.215189873417714</v>
          </cell>
        </row>
        <row r="62">
          <cell r="D62">
            <v>82.1</v>
          </cell>
          <cell r="F62">
            <v>87.7</v>
          </cell>
          <cell r="H62">
            <v>83.2</v>
          </cell>
          <cell r="J62">
            <v>93.2</v>
          </cell>
          <cell r="L62">
            <v>-10.273224043715857</v>
          </cell>
          <cell r="N62">
            <v>-4.570184983677919</v>
          </cell>
          <cell r="P62">
            <v>-8.370044052863435</v>
          </cell>
          <cell r="R62">
            <v>-0.10718113612003322</v>
          </cell>
        </row>
        <row r="63">
          <cell r="D63">
            <v>75.5</v>
          </cell>
          <cell r="F63">
            <v>88</v>
          </cell>
          <cell r="H63">
            <v>84.1</v>
          </cell>
          <cell r="J63">
            <v>92.9</v>
          </cell>
          <cell r="L63">
            <v>-7.926829268292678</v>
          </cell>
          <cell r="N63">
            <v>-4.761904761904773</v>
          </cell>
          <cell r="P63">
            <v>-7.582417582417591</v>
          </cell>
          <cell r="R63">
            <v>-1.3800424628450116</v>
          </cell>
        </row>
        <row r="64">
          <cell r="D64">
            <v>92.6</v>
          </cell>
          <cell r="F64">
            <v>88.1</v>
          </cell>
          <cell r="H64">
            <v>83.9</v>
          </cell>
          <cell r="J64">
            <v>93.2</v>
          </cell>
          <cell r="L64">
            <v>1.5350877192982466</v>
          </cell>
          <cell r="N64">
            <v>-4.030501089324616</v>
          </cell>
          <cell r="P64">
            <v>-7.599118942731266</v>
          </cell>
          <cell r="R64">
            <v>0.10741138560688057</v>
          </cell>
        </row>
        <row r="65">
          <cell r="D65">
            <v>88.4</v>
          </cell>
          <cell r="F65">
            <v>87</v>
          </cell>
          <cell r="H65">
            <v>82.7</v>
          </cell>
          <cell r="J65">
            <v>92.4</v>
          </cell>
          <cell r="L65">
            <v>-8.393782383419676</v>
          </cell>
          <cell r="N65">
            <v>-6.148867313915858</v>
          </cell>
          <cell r="P65">
            <v>-9.120879120879124</v>
          </cell>
          <cell r="R65">
            <v>-2.5316455696202382</v>
          </cell>
        </row>
        <row r="66">
          <cell r="D66">
            <v>93.8</v>
          </cell>
          <cell r="F66">
            <v>89</v>
          </cell>
          <cell r="H66">
            <v>84.7</v>
          </cell>
          <cell r="J66">
            <v>94.4</v>
          </cell>
          <cell r="L66">
            <v>-2.898550724637687</v>
          </cell>
          <cell r="N66">
            <v>-3.4707158351410072</v>
          </cell>
          <cell r="P66">
            <v>-5.468749999999986</v>
          </cell>
          <cell r="R66">
            <v>-1.151832460732976</v>
          </cell>
        </row>
        <row r="67">
          <cell r="D67">
            <v>98</v>
          </cell>
          <cell r="F67">
            <v>89.2</v>
          </cell>
          <cell r="H67">
            <v>85.3</v>
          </cell>
          <cell r="J67">
            <v>94.1</v>
          </cell>
          <cell r="L67">
            <v>-0.30518819938961883</v>
          </cell>
          <cell r="N67">
            <v>-2.3001095290251783</v>
          </cell>
          <cell r="P67">
            <v>-3.397508493771241</v>
          </cell>
          <cell r="R67">
            <v>-1.051524710830705</v>
          </cell>
        </row>
        <row r="68">
          <cell r="D68">
            <v>82.6</v>
          </cell>
          <cell r="F68">
            <v>88.7</v>
          </cell>
          <cell r="H68">
            <v>84.4</v>
          </cell>
          <cell r="J68">
            <v>94.1</v>
          </cell>
          <cell r="L68">
            <v>-6.561085972850691</v>
          </cell>
          <cell r="N68">
            <v>-2.5274725274725256</v>
          </cell>
          <cell r="P68">
            <v>-4.8</v>
          </cell>
          <cell r="R68">
            <v>0.21299254526090294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60"/>
  <sheetViews>
    <sheetView showGridLines="0" tabSelected="1" workbookViewId="0" topLeftCell="A1">
      <selection activeCell="A1" sqref="A1"/>
    </sheetView>
  </sheetViews>
  <sheetFormatPr defaultColWidth="11.421875" defaultRowHeight="12"/>
  <cols>
    <col min="1" max="1" width="5.7109375" style="62" customWidth="1"/>
    <col min="2" max="2" width="4.7109375" style="62" customWidth="1"/>
    <col min="3" max="3" width="10.140625" style="62" customWidth="1"/>
    <col min="4" max="4" width="1.7109375" style="62" customWidth="1"/>
    <col min="5" max="5" width="8.7109375" style="62" customWidth="1"/>
    <col min="6" max="6" width="1.7109375" style="62" customWidth="1"/>
    <col min="7" max="7" width="8.7109375" style="62" customWidth="1"/>
    <col min="8" max="8" width="1.7109375" style="62" customWidth="1"/>
    <col min="9" max="9" width="8.7109375" style="62" customWidth="1"/>
    <col min="10" max="10" width="1.7109375" style="62" customWidth="1"/>
    <col min="11" max="11" width="8.7109375" style="62" customWidth="1"/>
    <col min="12" max="12" width="2.7109375" style="62" customWidth="1"/>
    <col min="13" max="13" width="7.7109375" style="62" customWidth="1"/>
    <col min="14" max="14" width="2.140625" style="62" customWidth="1"/>
    <col min="15" max="15" width="7.8515625" style="62" customWidth="1"/>
    <col min="16" max="16" width="2.140625" style="62" customWidth="1"/>
    <col min="17" max="17" width="8.00390625" style="62" customWidth="1"/>
    <col min="18" max="18" width="2.28125" style="62" customWidth="1"/>
    <col min="19" max="19" width="7.8515625" style="62" customWidth="1"/>
    <col min="20" max="20" width="5.7109375" style="62" customWidth="1"/>
    <col min="21" max="16384" width="11.421875" style="62" customWidth="1"/>
  </cols>
  <sheetData>
    <row r="1" ht="30" customHeight="1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24.75" customHeight="1">
      <c r="C15" s="63"/>
    </row>
    <row r="16" ht="10.5" customHeight="1">
      <c r="I16" s="64"/>
    </row>
    <row r="17" spans="2:19" ht="13.5" customHeight="1">
      <c r="B17" s="65" t="s">
        <v>94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20" ht="21.75" customHeight="1">
      <c r="A18" s="107" t="str">
        <f>"Januar 2004"</f>
        <v>Januar 2004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ht="12"/>
    <row r="20" spans="2:19" ht="15" customHeight="1">
      <c r="B20" s="67" t="s">
        <v>91</v>
      </c>
      <c r="C20" s="68"/>
      <c r="E20" s="69"/>
      <c r="F20" s="70"/>
      <c r="G20" s="70"/>
      <c r="H20" s="70"/>
      <c r="I20" s="70"/>
      <c r="J20" s="70"/>
      <c r="K20" s="70"/>
      <c r="L20" s="70"/>
      <c r="M20" s="70"/>
      <c r="N20" s="68"/>
      <c r="O20" s="68"/>
      <c r="P20" s="68"/>
      <c r="Q20" s="68"/>
      <c r="R20" s="68"/>
      <c r="S20" s="68"/>
    </row>
    <row r="21" spans="2:19" ht="12">
      <c r="B21" s="71"/>
      <c r="C21" s="71"/>
      <c r="D21" s="71"/>
      <c r="E21" s="71"/>
      <c r="F21" s="71"/>
      <c r="G21" s="71"/>
      <c r="H21" s="71"/>
      <c r="I21" s="71"/>
      <c r="J21" s="72"/>
      <c r="K21" s="72"/>
      <c r="L21" s="71"/>
      <c r="M21" s="71"/>
      <c r="N21" s="72"/>
      <c r="O21" s="71"/>
      <c r="P21" s="71"/>
      <c r="Q21" s="71"/>
      <c r="R21" s="71"/>
      <c r="S21" s="71"/>
    </row>
    <row r="22" spans="3:19" ht="15.75" customHeight="1">
      <c r="C22" s="73"/>
      <c r="D22" s="74"/>
      <c r="E22" s="75"/>
      <c r="F22" s="76" t="s">
        <v>0</v>
      </c>
      <c r="G22" s="76"/>
      <c r="H22" s="76"/>
      <c r="I22" s="76"/>
      <c r="J22" s="77"/>
      <c r="K22" s="78"/>
      <c r="L22" s="79"/>
      <c r="M22" s="73"/>
      <c r="N22" s="77" t="s">
        <v>0</v>
      </c>
      <c r="O22" s="76"/>
      <c r="P22" s="76"/>
      <c r="Q22" s="76"/>
      <c r="R22" s="76"/>
      <c r="S22" s="76"/>
    </row>
    <row r="23" spans="2:17" ht="12.75">
      <c r="B23" s="66"/>
      <c r="C23" s="80"/>
      <c r="D23" s="81" t="s">
        <v>1</v>
      </c>
      <c r="E23" s="81"/>
      <c r="F23" s="82"/>
      <c r="G23" s="83"/>
      <c r="I23" s="84"/>
      <c r="J23" s="81"/>
      <c r="K23" s="85"/>
      <c r="L23" s="81" t="s">
        <v>1</v>
      </c>
      <c r="M23" s="80"/>
      <c r="N23" s="79"/>
      <c r="O23" s="73"/>
      <c r="P23" s="79"/>
      <c r="Q23" s="73"/>
    </row>
    <row r="24" spans="2:19" ht="12.75">
      <c r="B24" s="66" t="s">
        <v>2</v>
      </c>
      <c r="C24" s="80"/>
      <c r="D24" s="81" t="s">
        <v>3</v>
      </c>
      <c r="E24" s="81"/>
      <c r="F24" s="86" t="s">
        <v>4</v>
      </c>
      <c r="G24" s="80"/>
      <c r="H24" s="81" t="s">
        <v>5</v>
      </c>
      <c r="I24" s="85"/>
      <c r="J24" s="81" t="s">
        <v>6</v>
      </c>
      <c r="K24" s="80"/>
      <c r="L24" s="81" t="s">
        <v>3</v>
      </c>
      <c r="M24" s="80"/>
      <c r="N24" s="87" t="s">
        <v>4</v>
      </c>
      <c r="O24" s="80"/>
      <c r="P24" s="81" t="s">
        <v>5</v>
      </c>
      <c r="Q24" s="80"/>
      <c r="R24" s="66" t="s">
        <v>6</v>
      </c>
      <c r="S24" s="66"/>
    </row>
    <row r="25" spans="2:19" ht="12.75">
      <c r="B25" s="66"/>
      <c r="C25" s="80"/>
      <c r="D25" s="81" t="s">
        <v>7</v>
      </c>
      <c r="E25" s="81"/>
      <c r="F25" s="86" t="s">
        <v>8</v>
      </c>
      <c r="G25" s="80"/>
      <c r="H25" s="81" t="s">
        <v>9</v>
      </c>
      <c r="I25" s="85"/>
      <c r="J25" s="81" t="s">
        <v>9</v>
      </c>
      <c r="K25" s="80"/>
      <c r="L25" s="81" t="s">
        <v>7</v>
      </c>
      <c r="M25" s="80"/>
      <c r="N25" s="81" t="s">
        <v>8</v>
      </c>
      <c r="O25" s="80"/>
      <c r="P25" s="81" t="s">
        <v>9</v>
      </c>
      <c r="Q25" s="80"/>
      <c r="R25" s="66" t="s">
        <v>9</v>
      </c>
      <c r="S25" s="66"/>
    </row>
    <row r="26" spans="2:19" ht="12.75">
      <c r="B26" s="66" t="s">
        <v>10</v>
      </c>
      <c r="C26" s="80"/>
      <c r="D26" s="81" t="s">
        <v>11</v>
      </c>
      <c r="E26" s="81"/>
      <c r="F26" s="82"/>
      <c r="G26" s="83"/>
      <c r="H26" s="81" t="s">
        <v>12</v>
      </c>
      <c r="I26" s="85"/>
      <c r="J26" s="81" t="s">
        <v>12</v>
      </c>
      <c r="K26" s="80"/>
      <c r="L26" s="81" t="s">
        <v>11</v>
      </c>
      <c r="M26" s="80"/>
      <c r="N26" s="79"/>
      <c r="O26" s="73"/>
      <c r="P26" s="81" t="s">
        <v>12</v>
      </c>
      <c r="Q26" s="80"/>
      <c r="R26" s="66" t="s">
        <v>12</v>
      </c>
      <c r="S26" s="66"/>
    </row>
    <row r="27" spans="3:19" ht="12">
      <c r="C27" s="73"/>
      <c r="D27" s="88"/>
      <c r="E27" s="89"/>
      <c r="F27" s="90"/>
      <c r="G27" s="91"/>
      <c r="H27" s="89"/>
      <c r="I27" s="92"/>
      <c r="J27" s="93"/>
      <c r="K27" s="94"/>
      <c r="L27" s="89"/>
      <c r="M27" s="92"/>
      <c r="N27" s="89"/>
      <c r="O27" s="92"/>
      <c r="P27" s="89"/>
      <c r="Q27" s="92"/>
      <c r="R27" s="89"/>
      <c r="S27" s="89"/>
    </row>
    <row r="28" spans="1:19" ht="12">
      <c r="A28" s="62" t="s">
        <v>13</v>
      </c>
      <c r="C28" s="73"/>
      <c r="D28" s="81"/>
      <c r="E28" s="81"/>
      <c r="F28" s="81"/>
      <c r="G28" s="81"/>
      <c r="H28" s="81"/>
      <c r="I28" s="81"/>
      <c r="J28" s="81"/>
      <c r="K28" s="80"/>
      <c r="L28" s="81" t="s">
        <v>14</v>
      </c>
      <c r="M28" s="81"/>
      <c r="N28" s="81"/>
      <c r="O28" s="81"/>
      <c r="P28" s="81"/>
      <c r="Q28" s="81"/>
      <c r="R28" s="66"/>
      <c r="S28" s="66"/>
    </row>
    <row r="29" spans="2:19" ht="12">
      <c r="B29" s="89"/>
      <c r="C29" s="92"/>
      <c r="D29" s="93" t="s">
        <v>92</v>
      </c>
      <c r="E29" s="93"/>
      <c r="F29" s="93"/>
      <c r="G29" s="93"/>
      <c r="H29" s="93"/>
      <c r="I29" s="93"/>
      <c r="J29" s="93"/>
      <c r="K29" s="94"/>
      <c r="L29" s="93" t="s">
        <v>15</v>
      </c>
      <c r="M29" s="93"/>
      <c r="N29" s="93"/>
      <c r="O29" s="93"/>
      <c r="P29" s="93"/>
      <c r="Q29" s="93"/>
      <c r="R29" s="93"/>
      <c r="S29" s="93"/>
    </row>
    <row r="30" spans="2:19" ht="6.75" customHeight="1" hidden="1">
      <c r="B30" s="79"/>
      <c r="C30" s="73"/>
      <c r="D30" s="81"/>
      <c r="E30" s="81"/>
      <c r="F30" s="86"/>
      <c r="G30" s="81"/>
      <c r="H30" s="86"/>
      <c r="I30" s="81"/>
      <c r="J30" s="86"/>
      <c r="K30" s="80"/>
      <c r="L30" s="81"/>
      <c r="M30" s="81"/>
      <c r="N30" s="86"/>
      <c r="O30" s="81"/>
      <c r="P30" s="86"/>
      <c r="Q30" s="81"/>
      <c r="R30" s="86"/>
      <c r="S30" s="81"/>
    </row>
    <row r="31" spans="2:19" ht="12.75" customHeight="1" hidden="1">
      <c r="B31" s="64">
        <v>1997</v>
      </c>
      <c r="C31" s="73" t="s">
        <v>16</v>
      </c>
      <c r="E31" s="95">
        <f>SUM('[1]Tabelle1'!$D13)</f>
        <v>100.9</v>
      </c>
      <c r="G31" s="95">
        <f>SUM('[1]Tabelle1'!$F13)</f>
        <v>97.3</v>
      </c>
      <c r="I31" s="95">
        <f>SUM('[1]Tabelle1'!$H13)</f>
        <v>91.6</v>
      </c>
      <c r="K31" s="95">
        <f>SUM('[1]Tabelle1'!$J13)</f>
        <v>104.7</v>
      </c>
      <c r="M31" s="96">
        <f>SUM('[1]Tabelle1'!$L13)</f>
        <v>1.203610832497489</v>
      </c>
      <c r="O31" s="96">
        <f>SUM('[1]Tabelle1'!$N13)</f>
        <v>-2.407221664994978</v>
      </c>
      <c r="Q31" s="96">
        <f>SUM('[1]Tabelle1'!$P13)</f>
        <v>-6.625891946992866</v>
      </c>
      <c r="S31" s="97">
        <f>SUM('[1]Tabelle1'!$R13)</f>
        <v>2.8487229862475374</v>
      </c>
    </row>
    <row r="32" spans="2:19" ht="12.75" customHeight="1" hidden="1">
      <c r="B32" s="64">
        <v>1998</v>
      </c>
      <c r="C32" s="73" t="s">
        <v>16</v>
      </c>
      <c r="E32" s="95">
        <f>SUM('[1]Tabelle1'!$D14)</f>
        <v>99.7</v>
      </c>
      <c r="G32" s="95">
        <f>SUM('[1]Tabelle1'!$F14)</f>
        <v>96.9</v>
      </c>
      <c r="I32" s="95">
        <f>SUM('[1]Tabelle1'!$H14)</f>
        <v>89.1</v>
      </c>
      <c r="K32" s="95">
        <f>SUM('[1]Tabelle1'!$J14)</f>
        <v>107.3</v>
      </c>
      <c r="M32" s="96">
        <f>SUM('[1]Tabelle1'!$L14)</f>
        <v>-1.1892963330029716</v>
      </c>
      <c r="O32" s="96">
        <f>SUM('[1]Tabelle1'!$N14)</f>
        <v>-0.41109969167521854</v>
      </c>
      <c r="Q32" s="96">
        <f>SUM('[1]Tabelle1'!$P14)</f>
        <v>-2.729257641921407</v>
      </c>
      <c r="S32" s="97">
        <f>SUM('[1]Tabelle1'!$R14)</f>
        <v>2.483285577841457</v>
      </c>
    </row>
    <row r="33" spans="2:19" ht="12.75" customHeight="1" hidden="1">
      <c r="B33" s="64">
        <v>1999</v>
      </c>
      <c r="C33" s="73" t="s">
        <v>16</v>
      </c>
      <c r="E33" s="95">
        <f>SUM('[2]Tabelle1'!$D$15)</f>
        <v>99.2</v>
      </c>
      <c r="G33" s="95">
        <f>SUM('[2]Tabelle1'!$F$15)</f>
        <v>94</v>
      </c>
      <c r="I33" s="95">
        <f>SUM('[2]Tabelle1'!$H$15)</f>
        <v>87.9</v>
      </c>
      <c r="K33" s="95">
        <f>SUM('[2]Tabelle1'!$J$15)</f>
        <v>102.2</v>
      </c>
      <c r="M33" s="96">
        <f>E33/E32*100-100</f>
        <v>-0.501504513540624</v>
      </c>
      <c r="N33" s="98"/>
      <c r="O33" s="96">
        <f>G33/G32*100-100</f>
        <v>-2.992776057791545</v>
      </c>
      <c r="P33" s="98"/>
      <c r="Q33" s="96">
        <f>I33/I32*100-100</f>
        <v>-1.3468013468013282</v>
      </c>
      <c r="R33" s="98"/>
      <c r="S33" s="97">
        <f>K33/K32*100-100</f>
        <v>-4.753028890959925</v>
      </c>
    </row>
    <row r="34" spans="2:19" ht="12.75" customHeight="1" hidden="1">
      <c r="B34" s="64">
        <v>2000</v>
      </c>
      <c r="C34" s="73" t="s">
        <v>16</v>
      </c>
      <c r="E34" s="95">
        <v>100</v>
      </c>
      <c r="G34" s="95">
        <v>100</v>
      </c>
      <c r="I34" s="95">
        <v>100</v>
      </c>
      <c r="K34" s="95">
        <v>100</v>
      </c>
      <c r="M34" s="96">
        <v>-0.7056451612903203</v>
      </c>
      <c r="N34" s="97"/>
      <c r="O34" s="96">
        <v>-2.4468085106383057</v>
      </c>
      <c r="P34" s="97"/>
      <c r="Q34" s="96">
        <v>-1.820250284414115</v>
      </c>
      <c r="R34" s="97"/>
      <c r="S34" s="97">
        <v>-3.3268101761252495</v>
      </c>
    </row>
    <row r="35" spans="2:19" ht="19.5" customHeight="1">
      <c r="B35" s="64">
        <v>2001</v>
      </c>
      <c r="C35" s="73" t="s">
        <v>16</v>
      </c>
      <c r="E35" s="95">
        <f>SUM('[2]Tabelle1'!$D$17)</f>
        <v>95.4</v>
      </c>
      <c r="G35" s="95">
        <f>SUM('[2]Tabelle1'!$F$17)</f>
        <v>96.6</v>
      </c>
      <c r="I35" s="95">
        <f>SUM('[2]Tabelle1'!$H$17)</f>
        <v>96.7</v>
      </c>
      <c r="K35" s="99">
        <f>SUM('[2]Tabelle1'!$J$17)</f>
        <v>96.5</v>
      </c>
      <c r="L35" s="100"/>
      <c r="M35" s="96">
        <f>E35/E34*100-100</f>
        <v>-4.599999999999994</v>
      </c>
      <c r="N35" s="97"/>
      <c r="O35" s="96">
        <f>G35/G34*100-100</f>
        <v>-3.4000000000000057</v>
      </c>
      <c r="P35" s="97"/>
      <c r="Q35" s="96">
        <f>I35/I34*100-100</f>
        <v>-3.299999999999997</v>
      </c>
      <c r="R35" s="97"/>
      <c r="S35" s="97">
        <f>K35/K34*100-100</f>
        <v>-3.5</v>
      </c>
    </row>
    <row r="36" spans="2:19" ht="18" customHeight="1">
      <c r="B36" s="64">
        <v>2002</v>
      </c>
      <c r="C36" s="73" t="s">
        <v>16</v>
      </c>
      <c r="E36" s="95">
        <f>SUM('[2]Tabelle1'!$D$18)</f>
        <v>91.4</v>
      </c>
      <c r="G36" s="95">
        <f>SUM('[2]Tabelle1'!$F$18)</f>
        <v>92.7</v>
      </c>
      <c r="I36" s="95">
        <f>SUM('[2]Tabelle1'!$H$18)</f>
        <v>91.2</v>
      </c>
      <c r="K36" s="99">
        <f>SUM('[2]Tabelle1'!$J$18)</f>
        <v>94.7</v>
      </c>
      <c r="L36" s="100"/>
      <c r="M36" s="96">
        <f>E36/E35*100-100</f>
        <v>-4.192872117400412</v>
      </c>
      <c r="N36" s="97"/>
      <c r="O36" s="96">
        <f>G36/G35*100-100</f>
        <v>-4.0372670807453375</v>
      </c>
      <c r="P36" s="97"/>
      <c r="Q36" s="96">
        <f>I36/I35*100-100</f>
        <v>-5.687693898655638</v>
      </c>
      <c r="R36" s="97"/>
      <c r="S36" s="97">
        <f>K36/K35*100-100</f>
        <v>-1.8652849740932567</v>
      </c>
    </row>
    <row r="37" spans="2:19" ht="18" customHeight="1">
      <c r="B37" s="64">
        <v>2003</v>
      </c>
      <c r="C37" s="73" t="s">
        <v>16</v>
      </c>
      <c r="E37" s="95">
        <f>SUM('[2]Tabelle1'!$D$19)</f>
        <v>86.9</v>
      </c>
      <c r="G37" s="95">
        <f>SUM('[2]Tabelle1'!$F$19)</f>
        <v>88.7</v>
      </c>
      <c r="I37" s="95">
        <f>SUM('[2]Tabelle1'!$H$19)</f>
        <v>85.1</v>
      </c>
      <c r="K37" s="99">
        <f>SUM('[2]Tabelle1'!$J$19)</f>
        <v>93.2</v>
      </c>
      <c r="L37" s="100"/>
      <c r="M37" s="96">
        <f>E37/E36*100-100</f>
        <v>-4.923413566739612</v>
      </c>
      <c r="N37" s="97"/>
      <c r="O37" s="96">
        <f>G37/G36*100-100</f>
        <v>-4.314994606256732</v>
      </c>
      <c r="P37" s="97"/>
      <c r="Q37" s="96">
        <f>I37/I36*100-100</f>
        <v>-6.688596491228083</v>
      </c>
      <c r="R37" s="97"/>
      <c r="S37" s="97">
        <f>K37/K36*100-100</f>
        <v>-1.5839493136219716</v>
      </c>
    </row>
    <row r="38" spans="2:20" ht="30" customHeight="1">
      <c r="B38" s="62">
        <v>2003</v>
      </c>
      <c r="C38" s="73" t="s">
        <v>17</v>
      </c>
      <c r="D38" s="79"/>
      <c r="E38" s="95">
        <f>SUM('[2]Tabelle1'!$D56)</f>
        <v>88.4</v>
      </c>
      <c r="G38" s="95">
        <f>SUM('[2]Tabelle1'!$F56)</f>
        <v>91</v>
      </c>
      <c r="I38" s="95">
        <f>SUM('[2]Tabelle1'!$H56)</f>
        <v>88.6</v>
      </c>
      <c r="K38" s="95">
        <f>SUM('[2]Tabelle1'!$J56)</f>
        <v>93.9</v>
      </c>
      <c r="M38" s="101">
        <f>SUM('[2]Tabelle1'!$L56)</f>
        <v>2.9103608847497213</v>
      </c>
      <c r="N38" s="102"/>
      <c r="O38" s="101">
        <f>SUM('[2]Tabelle1'!$N56)</f>
        <v>-3.0883919062832774</v>
      </c>
      <c r="P38" s="102"/>
      <c r="Q38" s="101">
        <f>SUM('[2]Tabelle1'!$P56)</f>
        <v>-4.731182795698928</v>
      </c>
      <c r="R38" s="103"/>
      <c r="S38" s="102">
        <f>SUM('[2]Tabelle1'!$R56)</f>
        <v>-1.1578947368420955</v>
      </c>
      <c r="T38" s="79"/>
    </row>
    <row r="39" spans="3:20" ht="13.5" customHeight="1">
      <c r="C39" s="73" t="s">
        <v>18</v>
      </c>
      <c r="D39" s="79"/>
      <c r="E39" s="95">
        <f>SUM('[2]Tabelle1'!$D57)</f>
        <v>76.7</v>
      </c>
      <c r="G39" s="95">
        <f>SUM('[2]Tabelle1'!$F57)</f>
        <v>90</v>
      </c>
      <c r="I39" s="95">
        <f>SUM('[2]Tabelle1'!$H57)</f>
        <v>86.8</v>
      </c>
      <c r="K39" s="95">
        <f>SUM('[2]Tabelle1'!$J57)</f>
        <v>94</v>
      </c>
      <c r="M39" s="101">
        <f>SUM('[2]Tabelle1'!$L57)</f>
        <v>-9.445100354191254</v>
      </c>
      <c r="N39" s="102"/>
      <c r="O39" s="101">
        <f>SUM('[2]Tabelle1'!$N57)</f>
        <v>-4.357066950053138</v>
      </c>
      <c r="P39" s="102"/>
      <c r="Q39" s="101">
        <f>SUM('[2]Tabelle1'!$P57)</f>
        <v>-6.364617044228709</v>
      </c>
      <c r="R39" s="103"/>
      <c r="S39" s="102">
        <f>SUM('[2]Tabelle1'!$R57)</f>
        <v>-1.878914405010434</v>
      </c>
      <c r="T39" s="79"/>
    </row>
    <row r="40" spans="3:20" ht="13.5" customHeight="1">
      <c r="C40" s="73" t="s">
        <v>81</v>
      </c>
      <c r="D40" s="79"/>
      <c r="E40" s="95">
        <f>SUM('[2]Tabelle1'!$D58)</f>
        <v>89.2</v>
      </c>
      <c r="G40" s="95">
        <f>SUM('[2]Tabelle1'!$F58)</f>
        <v>88.9</v>
      </c>
      <c r="I40" s="95">
        <f>SUM('[2]Tabelle1'!$H58)</f>
        <v>86</v>
      </c>
      <c r="K40" s="95">
        <f>SUM('[2]Tabelle1'!$J58)</f>
        <v>92.6</v>
      </c>
      <c r="M40" s="101">
        <f>SUM('[2]Tabelle1'!$L58)</f>
        <v>-5.307855626326969</v>
      </c>
      <c r="N40" s="102"/>
      <c r="O40" s="101">
        <f>SUM('[2]Tabelle1'!$N58)</f>
        <v>-4.817987152034263</v>
      </c>
      <c r="P40" s="102"/>
      <c r="Q40" s="101">
        <f>SUM('[2]Tabelle1'!$P58)</f>
        <v>-7.327586206896555</v>
      </c>
      <c r="R40" s="103"/>
      <c r="S40" s="102">
        <f>SUM('[2]Tabelle1'!$R58)</f>
        <v>-1.5940488841657725</v>
      </c>
      <c r="T40" s="79"/>
    </row>
    <row r="41" spans="3:20" ht="13.5" customHeight="1">
      <c r="C41" s="73" t="s">
        <v>19</v>
      </c>
      <c r="D41" s="79"/>
      <c r="E41" s="95">
        <f>SUM('[2]Tabelle1'!$D59)</f>
        <v>89.4</v>
      </c>
      <c r="G41" s="95">
        <f>SUM('[2]Tabelle1'!$F59)</f>
        <v>88.6</v>
      </c>
      <c r="I41" s="95">
        <f>SUM('[2]Tabelle1'!$H59)</f>
        <v>85.1</v>
      </c>
      <c r="K41" s="95">
        <f>SUM('[2]Tabelle1'!$J59)</f>
        <v>92.8</v>
      </c>
      <c r="M41" s="101">
        <f>SUM('[2]Tabelle1'!$L59)</f>
        <v>-8.58895705521472</v>
      </c>
      <c r="N41" s="102"/>
      <c r="O41" s="101">
        <f>SUM('[2]Tabelle1'!$N59)</f>
        <v>-5.037513397642016</v>
      </c>
      <c r="P41" s="102"/>
      <c r="Q41" s="101">
        <f>SUM('[2]Tabelle1'!$P59)</f>
        <v>-7.298474945533769</v>
      </c>
      <c r="R41" s="103"/>
      <c r="S41" s="102">
        <f>SUM('[2]Tabelle1'!$R59)</f>
        <v>-2.52100840336135</v>
      </c>
      <c r="T41" s="79"/>
    </row>
    <row r="42" spans="3:20" ht="13.5" customHeight="1">
      <c r="C42" s="73" t="s">
        <v>20</v>
      </c>
      <c r="D42" s="79"/>
      <c r="E42" s="95">
        <f>SUM('[2]Tabelle1'!$D60)</f>
        <v>87.4</v>
      </c>
      <c r="G42" s="95">
        <f>SUM('[2]Tabelle1'!$F60)</f>
        <v>88.4</v>
      </c>
      <c r="I42" s="95">
        <f>SUM('[2]Tabelle1'!$H60)</f>
        <v>85.4</v>
      </c>
      <c r="K42" s="95">
        <f>SUM('[2]Tabelle1'!$J60)</f>
        <v>92</v>
      </c>
      <c r="M42" s="101">
        <f>SUM('[2]Tabelle1'!$L60)</f>
        <v>-3.638368246968028</v>
      </c>
      <c r="N42" s="102"/>
      <c r="O42" s="101">
        <f>SUM('[2]Tabelle1'!$N60)</f>
        <v>-4.946236559139777</v>
      </c>
      <c r="P42" s="102"/>
      <c r="Q42" s="101">
        <f>SUM('[2]Tabelle1'!$P60)</f>
        <v>-6.3596491228070136</v>
      </c>
      <c r="R42" s="103"/>
      <c r="S42" s="102">
        <f>SUM('[2]Tabelle1'!$R60)</f>
        <v>-3.3613445378151283</v>
      </c>
      <c r="T42" s="79"/>
    </row>
    <row r="43" spans="3:20" ht="13.5" customHeight="1">
      <c r="C43" s="73" t="s">
        <v>21</v>
      </c>
      <c r="D43" s="79"/>
      <c r="E43" s="95">
        <f>SUM('[2]Tabelle1'!$D61)</f>
        <v>81.4</v>
      </c>
      <c r="G43" s="95">
        <f>SUM('[2]Tabelle1'!$F61)</f>
        <v>88.4</v>
      </c>
      <c r="I43" s="95">
        <f>SUM('[2]Tabelle1'!$H61)</f>
        <v>84.9</v>
      </c>
      <c r="K43" s="95">
        <f>SUM('[2]Tabelle1'!$J61)</f>
        <v>92.7</v>
      </c>
      <c r="M43" s="101">
        <f>SUM('[2]Tabelle1'!$L61)</f>
        <v>-6.971428571428561</v>
      </c>
      <c r="N43" s="102"/>
      <c r="O43" s="101">
        <f>SUM('[2]Tabelle1'!$N61)</f>
        <v>-4.5356371490280765</v>
      </c>
      <c r="P43" s="102"/>
      <c r="Q43" s="101">
        <f>SUM('[2]Tabelle1'!$P61)</f>
        <v>-6.600660066006597</v>
      </c>
      <c r="R43" s="103"/>
      <c r="S43" s="102">
        <f>SUM('[2]Tabelle1'!$R61)</f>
        <v>-2.215189873417714</v>
      </c>
      <c r="T43" s="79"/>
    </row>
    <row r="44" spans="3:20" ht="13.5" customHeight="1">
      <c r="C44" s="73" t="s">
        <v>22</v>
      </c>
      <c r="D44" s="79"/>
      <c r="E44" s="95">
        <f>SUM('[2]Tabelle1'!$D62)</f>
        <v>82.1</v>
      </c>
      <c r="G44" s="95">
        <f>SUM('[2]Tabelle1'!$F62)</f>
        <v>87.7</v>
      </c>
      <c r="I44" s="95">
        <f>SUM('[2]Tabelle1'!$H62)</f>
        <v>83.2</v>
      </c>
      <c r="K44" s="95">
        <f>SUM('[2]Tabelle1'!$J62)</f>
        <v>93.2</v>
      </c>
      <c r="M44" s="101">
        <f>SUM('[2]Tabelle1'!$L62)</f>
        <v>-10.273224043715857</v>
      </c>
      <c r="N44" s="102"/>
      <c r="O44" s="101">
        <f>SUM('[2]Tabelle1'!$N62)</f>
        <v>-4.570184983677919</v>
      </c>
      <c r="P44" s="102"/>
      <c r="Q44" s="101">
        <f>SUM('[2]Tabelle1'!$P62)</f>
        <v>-8.370044052863435</v>
      </c>
      <c r="R44" s="103"/>
      <c r="S44" s="102">
        <f>SUM('[2]Tabelle1'!$R62)</f>
        <v>-0.10718113612003322</v>
      </c>
      <c r="T44" s="79"/>
    </row>
    <row r="45" spans="3:20" ht="13.5" customHeight="1">
      <c r="C45" s="73" t="s">
        <v>23</v>
      </c>
      <c r="D45" s="79"/>
      <c r="E45" s="95">
        <f>SUM('[2]Tabelle1'!$D63)</f>
        <v>75.5</v>
      </c>
      <c r="G45" s="95">
        <f>SUM('[2]Tabelle1'!$F63)</f>
        <v>88</v>
      </c>
      <c r="I45" s="95">
        <f>SUM('[2]Tabelle1'!$H63)</f>
        <v>84.1</v>
      </c>
      <c r="K45" s="95">
        <f>SUM('[2]Tabelle1'!$J63)</f>
        <v>92.9</v>
      </c>
      <c r="M45" s="101">
        <f>SUM('[2]Tabelle1'!$L63)</f>
        <v>-7.926829268292678</v>
      </c>
      <c r="N45" s="102"/>
      <c r="O45" s="101">
        <f>SUM('[2]Tabelle1'!$N63)</f>
        <v>-4.761904761904773</v>
      </c>
      <c r="P45" s="102"/>
      <c r="Q45" s="101">
        <f>SUM('[2]Tabelle1'!$P63)</f>
        <v>-7.582417582417591</v>
      </c>
      <c r="R45" s="103"/>
      <c r="S45" s="102">
        <f>SUM('[2]Tabelle1'!$R63)</f>
        <v>-1.3800424628450116</v>
      </c>
      <c r="T45" s="79"/>
    </row>
    <row r="46" spans="3:20" ht="13.5" customHeight="1">
      <c r="C46" s="73" t="s">
        <v>24</v>
      </c>
      <c r="D46" s="79"/>
      <c r="E46" s="95">
        <f>SUM('[2]Tabelle1'!$D64)</f>
        <v>92.6</v>
      </c>
      <c r="G46" s="95">
        <f>SUM('[2]Tabelle1'!$F64)</f>
        <v>88.1</v>
      </c>
      <c r="I46" s="95">
        <f>SUM('[2]Tabelle1'!$H64)</f>
        <v>83.9</v>
      </c>
      <c r="K46" s="95">
        <f>SUM('[2]Tabelle1'!$J64)</f>
        <v>93.2</v>
      </c>
      <c r="M46" s="101">
        <f>SUM('[2]Tabelle1'!$L64)</f>
        <v>1.5350877192982466</v>
      </c>
      <c r="N46" s="102"/>
      <c r="O46" s="101">
        <f>SUM('[2]Tabelle1'!$N64)</f>
        <v>-4.030501089324616</v>
      </c>
      <c r="P46" s="102"/>
      <c r="Q46" s="101">
        <f>SUM('[2]Tabelle1'!$P64)</f>
        <v>-7.599118942731266</v>
      </c>
      <c r="R46" s="103"/>
      <c r="S46" s="102">
        <f>SUM('[2]Tabelle1'!$R64)</f>
        <v>0.10741138560688057</v>
      </c>
      <c r="T46" s="79"/>
    </row>
    <row r="47" spans="3:20" ht="13.5" customHeight="1">
      <c r="C47" s="73" t="s">
        <v>25</v>
      </c>
      <c r="D47" s="79"/>
      <c r="E47" s="95">
        <f>SUM('[2]Tabelle1'!$D65)</f>
        <v>88.4</v>
      </c>
      <c r="G47" s="95">
        <f>SUM('[2]Tabelle1'!$F65)</f>
        <v>87</v>
      </c>
      <c r="I47" s="95">
        <f>SUM('[2]Tabelle1'!$H65)</f>
        <v>82.7</v>
      </c>
      <c r="K47" s="95">
        <f>SUM('[2]Tabelle1'!$J65)</f>
        <v>92.4</v>
      </c>
      <c r="M47" s="101">
        <f>SUM('[2]Tabelle1'!$L65)</f>
        <v>-8.393782383419676</v>
      </c>
      <c r="N47" s="102"/>
      <c r="O47" s="101">
        <f>SUM('[2]Tabelle1'!$N65)</f>
        <v>-6.148867313915858</v>
      </c>
      <c r="P47" s="102"/>
      <c r="Q47" s="101">
        <f>SUM('[2]Tabelle1'!$P65)</f>
        <v>-9.120879120879124</v>
      </c>
      <c r="R47" s="103"/>
      <c r="S47" s="102">
        <f>SUM('[2]Tabelle1'!$R65)</f>
        <v>-2.5316455696202382</v>
      </c>
      <c r="T47" s="79"/>
    </row>
    <row r="48" spans="3:20" ht="13.5" customHeight="1">
      <c r="C48" s="73" t="s">
        <v>26</v>
      </c>
      <c r="D48" s="79"/>
      <c r="E48" s="95">
        <f>SUM('[2]Tabelle1'!$D66)</f>
        <v>93.8</v>
      </c>
      <c r="G48" s="95">
        <f>SUM('[2]Tabelle1'!$F66)</f>
        <v>89</v>
      </c>
      <c r="I48" s="95">
        <f>SUM('[2]Tabelle1'!$H66)</f>
        <v>84.7</v>
      </c>
      <c r="K48" s="95">
        <f>SUM('[2]Tabelle1'!$J66)</f>
        <v>94.4</v>
      </c>
      <c r="M48" s="101">
        <f>SUM('[2]Tabelle1'!$L66)</f>
        <v>-2.898550724637687</v>
      </c>
      <c r="N48" s="102"/>
      <c r="O48" s="101">
        <f>SUM('[2]Tabelle1'!$N66)</f>
        <v>-3.4707158351410072</v>
      </c>
      <c r="P48" s="102"/>
      <c r="Q48" s="101">
        <f>SUM('[2]Tabelle1'!$P66)</f>
        <v>-5.468749999999986</v>
      </c>
      <c r="R48" s="103"/>
      <c r="S48" s="102">
        <f>SUM('[2]Tabelle1'!$R66)</f>
        <v>-1.151832460732976</v>
      </c>
      <c r="T48" s="79"/>
    </row>
    <row r="49" spans="3:20" ht="13.5" customHeight="1">
      <c r="C49" s="73" t="s">
        <v>27</v>
      </c>
      <c r="D49" s="79"/>
      <c r="E49" s="95">
        <f>SUM('[2]Tabelle1'!$D67)</f>
        <v>98</v>
      </c>
      <c r="G49" s="95">
        <f>SUM('[2]Tabelle1'!$F67)</f>
        <v>89.2</v>
      </c>
      <c r="I49" s="95">
        <f>SUM('[2]Tabelle1'!$H67)</f>
        <v>85.3</v>
      </c>
      <c r="K49" s="95">
        <f>SUM('[2]Tabelle1'!$J67)</f>
        <v>94.1</v>
      </c>
      <c r="M49" s="101">
        <f>SUM('[2]Tabelle1'!$L67)</f>
        <v>-0.30518819938961883</v>
      </c>
      <c r="N49" s="102"/>
      <c r="O49" s="101">
        <f>SUM('[2]Tabelle1'!$N67)</f>
        <v>-2.3001095290251783</v>
      </c>
      <c r="P49" s="102"/>
      <c r="Q49" s="101">
        <f>SUM('[2]Tabelle1'!$P67)</f>
        <v>-3.397508493771241</v>
      </c>
      <c r="R49" s="103"/>
      <c r="S49" s="102">
        <f>SUM('[2]Tabelle1'!$R67)</f>
        <v>-1.051524710830705</v>
      </c>
      <c r="T49" s="79"/>
    </row>
    <row r="50" spans="2:20" ht="30" customHeight="1">
      <c r="B50" s="62">
        <v>2004</v>
      </c>
      <c r="C50" s="73" t="s">
        <v>17</v>
      </c>
      <c r="D50" s="79"/>
      <c r="E50" s="95">
        <f>SUM('[2]Tabelle1'!$D68)</f>
        <v>82.6</v>
      </c>
      <c r="G50" s="95">
        <f>SUM('[2]Tabelle1'!$F68)</f>
        <v>88.7</v>
      </c>
      <c r="I50" s="95">
        <f>SUM('[2]Tabelle1'!$H68)</f>
        <v>84.4</v>
      </c>
      <c r="K50" s="95">
        <f>SUM('[2]Tabelle1'!$J68)</f>
        <v>94.1</v>
      </c>
      <c r="M50" s="101">
        <f>SUM('[2]Tabelle1'!$L68)</f>
        <v>-6.561085972850691</v>
      </c>
      <c r="N50" s="102"/>
      <c r="O50" s="101">
        <f>SUM('[2]Tabelle1'!$N68)</f>
        <v>-2.5274725274725256</v>
      </c>
      <c r="P50" s="102"/>
      <c r="Q50" s="101">
        <f>SUM('[2]Tabelle1'!$P68)</f>
        <v>-4.8</v>
      </c>
      <c r="R50" s="103"/>
      <c r="S50" s="102">
        <f>SUM('[2]Tabelle1'!$R68)</f>
        <v>0.21299254526090294</v>
      </c>
      <c r="T50" s="79"/>
    </row>
    <row r="51" spans="3:20" ht="10.5" customHeight="1">
      <c r="C51" s="79"/>
      <c r="D51" s="79"/>
      <c r="E51" s="104"/>
      <c r="G51" s="104"/>
      <c r="I51" s="104"/>
      <c r="K51" s="104"/>
      <c r="M51" s="102"/>
      <c r="N51" s="102"/>
      <c r="O51" s="105"/>
      <c r="P51" s="105"/>
      <c r="Q51" s="105"/>
      <c r="R51" s="105"/>
      <c r="S51" s="105"/>
      <c r="T51" s="79"/>
    </row>
    <row r="52" spans="3:20" ht="10.5" customHeight="1">
      <c r="C52" s="79"/>
      <c r="D52" s="79"/>
      <c r="E52" s="104"/>
      <c r="G52" s="104"/>
      <c r="I52" s="104"/>
      <c r="K52" s="104"/>
      <c r="M52" s="102"/>
      <c r="N52" s="102"/>
      <c r="O52" s="105"/>
      <c r="P52" s="105"/>
      <c r="Q52" s="105"/>
      <c r="R52" s="105"/>
      <c r="S52" s="105"/>
      <c r="T52" s="79"/>
    </row>
    <row r="53" spans="3:20" ht="10.5" customHeight="1">
      <c r="C53" s="79"/>
      <c r="D53" s="79"/>
      <c r="E53" s="104"/>
      <c r="G53" s="104"/>
      <c r="I53" s="104"/>
      <c r="K53" s="104"/>
      <c r="M53" s="102"/>
      <c r="N53" s="102"/>
      <c r="O53" s="105"/>
      <c r="P53" s="105"/>
      <c r="Q53" s="105"/>
      <c r="R53" s="105"/>
      <c r="S53" s="105"/>
      <c r="T53" s="79"/>
    </row>
    <row r="54" spans="3:20" ht="10.5" customHeight="1">
      <c r="C54" s="79"/>
      <c r="D54" s="79"/>
      <c r="E54" s="104"/>
      <c r="G54" s="104"/>
      <c r="I54" s="104"/>
      <c r="K54" s="104"/>
      <c r="M54" s="102"/>
      <c r="N54" s="102"/>
      <c r="O54" s="105"/>
      <c r="P54" s="105"/>
      <c r="Q54" s="105"/>
      <c r="R54" s="105"/>
      <c r="S54" s="105"/>
      <c r="T54" s="79"/>
    </row>
    <row r="55" spans="3:20" ht="10.5" customHeight="1">
      <c r="C55" s="79"/>
      <c r="D55" s="79"/>
      <c r="E55" s="104"/>
      <c r="G55" s="104"/>
      <c r="I55" s="104"/>
      <c r="K55" s="104"/>
      <c r="M55" s="102"/>
      <c r="N55" s="102"/>
      <c r="O55" s="105"/>
      <c r="P55" s="105"/>
      <c r="Q55" s="105"/>
      <c r="R55" s="105"/>
      <c r="S55" s="105"/>
      <c r="T55" s="79"/>
    </row>
    <row r="56" spans="3:20" ht="10.5" customHeight="1">
      <c r="C56" s="79"/>
      <c r="D56" s="79"/>
      <c r="E56" s="104"/>
      <c r="G56" s="104"/>
      <c r="I56" s="104"/>
      <c r="K56" s="104"/>
      <c r="M56" s="102"/>
      <c r="N56" s="102"/>
      <c r="O56" s="105"/>
      <c r="P56" s="105"/>
      <c r="Q56" s="105"/>
      <c r="R56" s="105"/>
      <c r="S56" s="105"/>
      <c r="T56" s="79"/>
    </row>
    <row r="57" spans="3:20" ht="10.5" customHeight="1">
      <c r="C57" s="79"/>
      <c r="D57" s="79"/>
      <c r="E57" s="104"/>
      <c r="G57" s="104"/>
      <c r="I57" s="104"/>
      <c r="K57" s="104"/>
      <c r="M57" s="102"/>
      <c r="N57" s="102"/>
      <c r="O57" s="105"/>
      <c r="P57" s="105"/>
      <c r="Q57" s="105"/>
      <c r="R57" s="105"/>
      <c r="S57" s="105"/>
      <c r="T57" s="79"/>
    </row>
    <row r="58" spans="3:20" ht="10.5" customHeight="1">
      <c r="C58" s="79"/>
      <c r="D58" s="79"/>
      <c r="E58" s="104"/>
      <c r="G58" s="104"/>
      <c r="I58" s="104"/>
      <c r="K58" s="104"/>
      <c r="M58" s="102"/>
      <c r="N58" s="102"/>
      <c r="O58" s="105"/>
      <c r="P58" s="105"/>
      <c r="Q58" s="105"/>
      <c r="R58" s="105"/>
      <c r="S58" s="105"/>
      <c r="T58" s="79"/>
    </row>
    <row r="59" spans="3:20" ht="10.5" customHeight="1">
      <c r="C59" s="79"/>
      <c r="D59" s="79"/>
      <c r="E59" s="104"/>
      <c r="G59" s="104"/>
      <c r="I59" s="104"/>
      <c r="K59" s="104"/>
      <c r="M59" s="102"/>
      <c r="N59" s="102"/>
      <c r="O59" s="105"/>
      <c r="P59" s="105"/>
      <c r="Q59" s="105"/>
      <c r="R59" s="105"/>
      <c r="S59" s="105"/>
      <c r="T59" s="79"/>
    </row>
    <row r="60" ht="18.75" customHeight="1">
      <c r="B60" s="106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836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85" zoomScaleNormal="85" workbookViewId="0" topLeftCell="A1">
      <selection activeCell="S21" sqref="S21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83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93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37987</v>
      </c>
      <c r="P4" s="18"/>
    </row>
    <row r="5" spans="1:17" ht="11.25">
      <c r="A5" s="19" t="s">
        <v>29</v>
      </c>
      <c r="B5" s="15"/>
      <c r="D5" s="19"/>
      <c r="E5" s="14"/>
      <c r="F5" s="15"/>
      <c r="G5" s="19"/>
      <c r="H5" s="15"/>
      <c r="I5" s="19"/>
      <c r="J5" s="15"/>
      <c r="K5" s="19"/>
      <c r="L5" s="15"/>
      <c r="M5" s="108">
        <v>37987</v>
      </c>
      <c r="N5" s="109"/>
      <c r="O5" s="2" t="s">
        <v>30</v>
      </c>
      <c r="P5" s="20">
        <v>37987</v>
      </c>
      <c r="Q5" s="21"/>
    </row>
    <row r="6" spans="1:18" ht="12" customHeight="1">
      <c r="A6" s="19" t="s">
        <v>31</v>
      </c>
      <c r="B6" s="15"/>
      <c r="D6" s="19"/>
      <c r="E6" s="14"/>
      <c r="F6" s="15"/>
      <c r="G6" s="110" t="s">
        <v>17</v>
      </c>
      <c r="H6" s="111"/>
      <c r="I6" s="110" t="s">
        <v>17</v>
      </c>
      <c r="J6" s="111"/>
      <c r="K6" s="110" t="s">
        <v>27</v>
      </c>
      <c r="L6" s="111"/>
      <c r="M6" s="112"/>
      <c r="N6" s="113"/>
      <c r="O6" s="3">
        <v>37956</v>
      </c>
      <c r="P6" s="24"/>
      <c r="R6" s="25"/>
    </row>
    <row r="7" spans="1:16" ht="12" customHeight="1">
      <c r="A7" s="19" t="s">
        <v>84</v>
      </c>
      <c r="B7" s="15"/>
      <c r="E7" s="11"/>
      <c r="F7" s="10"/>
      <c r="G7" s="110">
        <v>2004</v>
      </c>
      <c r="H7" s="111"/>
      <c r="I7" s="110">
        <v>2003</v>
      </c>
      <c r="J7" s="111"/>
      <c r="K7" s="110">
        <v>2003</v>
      </c>
      <c r="L7" s="111"/>
      <c r="M7" s="26" t="s">
        <v>32</v>
      </c>
      <c r="N7" s="26"/>
      <c r="O7" s="4"/>
      <c r="P7" s="26"/>
    </row>
    <row r="8" spans="2:16" ht="11.25">
      <c r="B8" s="10"/>
      <c r="E8" s="11"/>
      <c r="F8" s="10"/>
      <c r="H8" s="10"/>
      <c r="J8" s="10"/>
      <c r="L8" s="10"/>
      <c r="M8" s="27" t="s">
        <v>17</v>
      </c>
      <c r="N8" s="28" t="s">
        <v>27</v>
      </c>
      <c r="O8" s="1">
        <v>37622</v>
      </c>
      <c r="P8" s="18"/>
    </row>
    <row r="9" spans="2:17" ht="11.25">
      <c r="B9" s="10"/>
      <c r="E9" s="11"/>
      <c r="F9" s="10"/>
      <c r="H9" s="10"/>
      <c r="J9" s="10"/>
      <c r="L9" s="10"/>
      <c r="M9" s="15">
        <v>2003</v>
      </c>
      <c r="N9" s="22">
        <v>2003</v>
      </c>
      <c r="O9" s="2" t="s">
        <v>30</v>
      </c>
      <c r="P9" s="20">
        <v>37622</v>
      </c>
      <c r="Q9" s="29"/>
    </row>
    <row r="10" spans="1:16" ht="11.25">
      <c r="A10" s="8"/>
      <c r="B10" s="30"/>
      <c r="C10" s="8"/>
      <c r="D10" s="8"/>
      <c r="E10" s="8"/>
      <c r="F10" s="30"/>
      <c r="G10" s="8"/>
      <c r="H10" s="30"/>
      <c r="I10" s="8"/>
      <c r="J10" s="30"/>
      <c r="K10" s="8"/>
      <c r="L10" s="30"/>
      <c r="M10" s="12"/>
      <c r="N10" s="23"/>
      <c r="O10" s="3">
        <v>37956</v>
      </c>
      <c r="P10" s="24" t="s">
        <v>13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1"/>
      <c r="P11" s="11"/>
    </row>
    <row r="12" spans="2:16" ht="11.25">
      <c r="B12" s="32">
        <v>50</v>
      </c>
      <c r="D12" s="33" t="s">
        <v>82</v>
      </c>
      <c r="E12" s="11"/>
      <c r="F12" s="10"/>
      <c r="G12" s="34"/>
      <c r="H12" s="35">
        <v>53.8</v>
      </c>
      <c r="I12" s="34"/>
      <c r="J12" s="35">
        <v>60</v>
      </c>
      <c r="K12" s="36"/>
      <c r="L12" s="35">
        <v>61</v>
      </c>
      <c r="M12" s="37">
        <v>-10.2</v>
      </c>
      <c r="N12" s="37">
        <v>-11.8</v>
      </c>
      <c r="O12" s="38">
        <v>-12.9</v>
      </c>
      <c r="P12" s="39">
        <f>M12</f>
        <v>-10.2</v>
      </c>
    </row>
    <row r="13" spans="2:16" ht="1.5" customHeight="1">
      <c r="B13" s="40"/>
      <c r="D13" s="33"/>
      <c r="E13" s="11"/>
      <c r="F13" s="10"/>
      <c r="H13" s="35"/>
      <c r="J13" s="41"/>
      <c r="L13" s="41"/>
      <c r="M13" s="42"/>
      <c r="N13" s="42"/>
      <c r="O13" s="43"/>
      <c r="P13" s="39"/>
    </row>
    <row r="14" spans="2:16" ht="2.25" customHeight="1">
      <c r="B14" s="10"/>
      <c r="E14" s="11"/>
      <c r="F14" s="10"/>
      <c r="H14" s="35"/>
      <c r="J14" s="41"/>
      <c r="L14" s="41"/>
      <c r="M14" s="42"/>
      <c r="N14" s="42"/>
      <c r="O14" s="43"/>
      <c r="P14" s="39"/>
    </row>
    <row r="15" spans="2:18" ht="11.25">
      <c r="B15" s="40" t="s">
        <v>33</v>
      </c>
      <c r="D15" s="33" t="s">
        <v>34</v>
      </c>
      <c r="E15" s="45"/>
      <c r="F15" s="10"/>
      <c r="H15" s="35">
        <v>96.6</v>
      </c>
      <c r="I15" s="33"/>
      <c r="J15" s="35">
        <v>97.7</v>
      </c>
      <c r="K15" s="36"/>
      <c r="L15" s="35">
        <v>126.6</v>
      </c>
      <c r="M15" s="37">
        <v>-1.1</v>
      </c>
      <c r="N15" s="37">
        <v>-23.7</v>
      </c>
      <c r="O15" s="38">
        <v>-0.6</v>
      </c>
      <c r="P15" s="39">
        <f aca="true" t="shared" si="0" ref="P15:P49">M15</f>
        <v>-1.1</v>
      </c>
      <c r="R15" s="25"/>
    </row>
    <row r="16" spans="2:16" ht="11.25">
      <c r="B16" s="46">
        <v>52111</v>
      </c>
      <c r="D16" s="6" t="s">
        <v>35</v>
      </c>
      <c r="E16" s="11" t="s">
        <v>85</v>
      </c>
      <c r="F16" s="10"/>
      <c r="H16" s="41">
        <v>101.8</v>
      </c>
      <c r="J16" s="41">
        <v>104.4</v>
      </c>
      <c r="K16" s="47"/>
      <c r="L16" s="41">
        <v>122.2</v>
      </c>
      <c r="M16" s="42">
        <v>-2.5</v>
      </c>
      <c r="N16" s="42">
        <v>-16.7</v>
      </c>
      <c r="O16" s="43">
        <v>-0.5</v>
      </c>
      <c r="P16" s="39">
        <f t="shared" si="0"/>
        <v>-2.5</v>
      </c>
    </row>
    <row r="17" spans="2:17" ht="11.25">
      <c r="B17" s="46">
        <v>52112</v>
      </c>
      <c r="E17" s="11" t="s">
        <v>36</v>
      </c>
      <c r="F17" s="10"/>
      <c r="H17" s="41">
        <v>101.1</v>
      </c>
      <c r="J17" s="41">
        <v>100.8</v>
      </c>
      <c r="K17" s="47"/>
      <c r="L17" s="41">
        <v>133.2</v>
      </c>
      <c r="M17" s="42">
        <v>0.3</v>
      </c>
      <c r="N17" s="42">
        <v>-24.1</v>
      </c>
      <c r="O17" s="43">
        <v>2</v>
      </c>
      <c r="P17" s="39">
        <f t="shared" si="0"/>
        <v>0.3</v>
      </c>
      <c r="Q17" s="48"/>
    </row>
    <row r="18" spans="2:16" ht="11.25">
      <c r="B18" s="46">
        <v>52121</v>
      </c>
      <c r="E18" s="11" t="s">
        <v>37</v>
      </c>
      <c r="F18" s="10"/>
      <c r="H18" s="41">
        <v>83.2</v>
      </c>
      <c r="J18" s="41">
        <v>79.6</v>
      </c>
      <c r="K18" s="47"/>
      <c r="L18" s="41">
        <v>97.5</v>
      </c>
      <c r="M18" s="42">
        <v>4.4</v>
      </c>
      <c r="N18" s="42">
        <v>-14.7</v>
      </c>
      <c r="O18" s="43">
        <v>1.8</v>
      </c>
      <c r="P18" s="39">
        <f t="shared" si="0"/>
        <v>4.4</v>
      </c>
    </row>
    <row r="19" spans="2:16" ht="11.25">
      <c r="B19" s="46">
        <v>52122</v>
      </c>
      <c r="E19" s="11" t="s">
        <v>38</v>
      </c>
      <c r="F19" s="10"/>
      <c r="H19" s="41">
        <v>84.3</v>
      </c>
      <c r="J19" s="41">
        <v>83</v>
      </c>
      <c r="K19" s="47"/>
      <c r="L19" s="41">
        <v>137.5</v>
      </c>
      <c r="M19" s="42">
        <v>1.6</v>
      </c>
      <c r="N19" s="42">
        <v>-38.7</v>
      </c>
      <c r="O19" s="43">
        <v>-2.1</v>
      </c>
      <c r="P19" s="39">
        <f t="shared" si="0"/>
        <v>1.6</v>
      </c>
    </row>
    <row r="20" spans="2:16" ht="3" customHeight="1">
      <c r="B20" s="10"/>
      <c r="E20" s="11"/>
      <c r="F20" s="10"/>
      <c r="H20" s="35"/>
      <c r="J20" s="35"/>
      <c r="K20" s="47"/>
      <c r="L20" s="35"/>
      <c r="M20" s="42"/>
      <c r="N20" s="42"/>
      <c r="O20" s="43"/>
      <c r="P20" s="39"/>
    </row>
    <row r="21" spans="2:16" ht="11.25">
      <c r="B21" s="40" t="s">
        <v>39</v>
      </c>
      <c r="D21" s="33" t="s">
        <v>40</v>
      </c>
      <c r="E21" s="11"/>
      <c r="F21" s="10"/>
      <c r="H21" s="35">
        <v>94</v>
      </c>
      <c r="I21" s="33"/>
      <c r="J21" s="35">
        <v>82.6</v>
      </c>
      <c r="K21" s="47"/>
      <c r="L21" s="35">
        <v>122.1</v>
      </c>
      <c r="M21" s="37">
        <v>13.9</v>
      </c>
      <c r="N21" s="37">
        <v>-23</v>
      </c>
      <c r="O21" s="38">
        <v>12.8</v>
      </c>
      <c r="P21" s="39">
        <f t="shared" si="0"/>
        <v>13.9</v>
      </c>
    </row>
    <row r="22" spans="2:16" ht="3" customHeight="1">
      <c r="B22" s="10"/>
      <c r="E22" s="11"/>
      <c r="F22" s="10"/>
      <c r="H22" s="35"/>
      <c r="J22" s="35"/>
      <c r="K22" s="47"/>
      <c r="L22" s="35"/>
      <c r="M22" s="42"/>
      <c r="N22" s="42"/>
      <c r="O22" s="38"/>
      <c r="P22" s="39"/>
    </row>
    <row r="23" spans="2:16" ht="11.25">
      <c r="B23" s="40" t="s">
        <v>41</v>
      </c>
      <c r="D23" s="33" t="s">
        <v>42</v>
      </c>
      <c r="E23" s="11"/>
      <c r="F23" s="10"/>
      <c r="H23" s="35">
        <v>90</v>
      </c>
      <c r="I23" s="33"/>
      <c r="J23" s="35">
        <v>109.4</v>
      </c>
      <c r="K23" s="47"/>
      <c r="L23" s="35">
        <v>126.6</v>
      </c>
      <c r="M23" s="37">
        <v>-17.7</v>
      </c>
      <c r="N23" s="37">
        <v>-28.9</v>
      </c>
      <c r="O23" s="38">
        <v>-7.3</v>
      </c>
      <c r="P23" s="39">
        <f t="shared" si="0"/>
        <v>-17.7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1">
        <v>82.9</v>
      </c>
      <c r="J24" s="41">
        <v>111.6</v>
      </c>
      <c r="K24" s="47"/>
      <c r="L24" s="41">
        <v>108.6</v>
      </c>
      <c r="M24" s="42">
        <v>-25.7</v>
      </c>
      <c r="N24" s="42">
        <v>-23.6</v>
      </c>
      <c r="O24" s="43">
        <v>-13</v>
      </c>
      <c r="P24" s="39">
        <f t="shared" si="0"/>
        <v>-25.7</v>
      </c>
    </row>
    <row r="25" spans="2:16" ht="11.25">
      <c r="B25" s="10" t="s">
        <v>46</v>
      </c>
      <c r="D25" s="49" t="s">
        <v>47</v>
      </c>
      <c r="E25" s="11" t="s">
        <v>48</v>
      </c>
      <c r="F25" s="10"/>
      <c r="H25" s="41">
        <v>91.6</v>
      </c>
      <c r="J25" s="41">
        <v>107.3</v>
      </c>
      <c r="K25" s="47"/>
      <c r="L25" s="41">
        <v>126.5</v>
      </c>
      <c r="M25" s="42">
        <v>-14.7</v>
      </c>
      <c r="N25" s="42">
        <v>-27.6</v>
      </c>
      <c r="O25" s="43">
        <v>-2.5</v>
      </c>
      <c r="P25" s="39">
        <f t="shared" si="0"/>
        <v>-14.7</v>
      </c>
    </row>
    <row r="26" spans="2:16" ht="11.25">
      <c r="B26" s="10" t="s">
        <v>49</v>
      </c>
      <c r="E26" s="11" t="s">
        <v>50</v>
      </c>
      <c r="F26" s="10"/>
      <c r="H26" s="41">
        <v>104</v>
      </c>
      <c r="J26" s="41">
        <v>105.1</v>
      </c>
      <c r="K26" s="47"/>
      <c r="L26" s="41">
        <v>162.9</v>
      </c>
      <c r="M26" s="42">
        <v>-1</v>
      </c>
      <c r="N26" s="42">
        <v>-36.1</v>
      </c>
      <c r="O26" s="43">
        <v>1.8</v>
      </c>
      <c r="P26" s="39">
        <f t="shared" si="0"/>
        <v>-1</v>
      </c>
    </row>
    <row r="27" spans="2:16" ht="3" customHeight="1">
      <c r="B27" s="10"/>
      <c r="E27" s="11"/>
      <c r="F27" s="10"/>
      <c r="H27" s="41"/>
      <c r="J27" s="41"/>
      <c r="K27" s="47"/>
      <c r="L27" s="41"/>
      <c r="M27" s="42"/>
      <c r="N27" s="42"/>
      <c r="O27" s="43"/>
      <c r="P27" s="39"/>
    </row>
    <row r="28" spans="2:16" ht="11.25">
      <c r="B28" s="40" t="s">
        <v>51</v>
      </c>
      <c r="D28" s="33" t="s">
        <v>52</v>
      </c>
      <c r="E28" s="11"/>
      <c r="F28" s="10"/>
      <c r="H28" s="35">
        <v>82.8</v>
      </c>
      <c r="I28" s="33"/>
      <c r="J28" s="35">
        <v>82.2</v>
      </c>
      <c r="K28" s="47"/>
      <c r="L28" s="35">
        <v>116.6</v>
      </c>
      <c r="M28" s="37">
        <v>0.7</v>
      </c>
      <c r="N28" s="37">
        <v>-29</v>
      </c>
      <c r="O28" s="38">
        <v>1.7</v>
      </c>
      <c r="P28" s="39">
        <f t="shared" si="0"/>
        <v>0.7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1">
        <v>83</v>
      </c>
      <c r="J29" s="41">
        <v>89.8</v>
      </c>
      <c r="K29" s="47"/>
      <c r="L29" s="41">
        <v>116.5</v>
      </c>
      <c r="M29" s="42">
        <v>-7.6</v>
      </c>
      <c r="N29" s="42">
        <v>-28.8</v>
      </c>
      <c r="O29" s="43">
        <v>-5.7</v>
      </c>
      <c r="P29" s="39">
        <f t="shared" si="0"/>
        <v>-7.6</v>
      </c>
    </row>
    <row r="30" spans="2:16" ht="11.25">
      <c r="B30" s="46">
        <v>52421</v>
      </c>
      <c r="E30" s="11" t="s">
        <v>86</v>
      </c>
      <c r="F30" s="10"/>
      <c r="H30" s="41">
        <v>85.9</v>
      </c>
      <c r="J30" s="41">
        <v>98.3</v>
      </c>
      <c r="K30" s="47"/>
      <c r="L30" s="41">
        <v>121.1</v>
      </c>
      <c r="M30" s="42">
        <v>-12.6</v>
      </c>
      <c r="N30" s="42">
        <v>-29.1</v>
      </c>
      <c r="O30" s="43">
        <v>-11</v>
      </c>
      <c r="P30" s="39">
        <f t="shared" si="0"/>
        <v>-12.6</v>
      </c>
    </row>
    <row r="31" spans="2:16" ht="11.25">
      <c r="B31" s="10" t="s">
        <v>56</v>
      </c>
      <c r="E31" s="11" t="s">
        <v>57</v>
      </c>
      <c r="F31" s="10"/>
      <c r="H31" s="41">
        <v>75.4</v>
      </c>
      <c r="J31" s="41">
        <v>76.5</v>
      </c>
      <c r="K31" s="47"/>
      <c r="L31" s="41">
        <v>97.4</v>
      </c>
      <c r="M31" s="42">
        <v>-1.5</v>
      </c>
      <c r="N31" s="42">
        <v>-22.6</v>
      </c>
      <c r="O31" s="43">
        <v>-1.2</v>
      </c>
      <c r="P31" s="39">
        <f t="shared" si="0"/>
        <v>-1.5</v>
      </c>
    </row>
    <row r="32" spans="2:16" ht="11.25">
      <c r="B32" s="46">
        <v>52431</v>
      </c>
      <c r="E32" s="11" t="s">
        <v>58</v>
      </c>
      <c r="F32" s="10"/>
      <c r="H32" s="41">
        <v>74.9</v>
      </c>
      <c r="J32" s="41">
        <v>76.8</v>
      </c>
      <c r="K32" s="47"/>
      <c r="L32" s="41">
        <v>90.9</v>
      </c>
      <c r="M32" s="42">
        <v>-2.4</v>
      </c>
      <c r="N32" s="42">
        <v>-17.6</v>
      </c>
      <c r="O32" s="43">
        <v>-1.1</v>
      </c>
      <c r="P32" s="39">
        <v>-2.4</v>
      </c>
    </row>
    <row r="33" spans="2:16" ht="11.25">
      <c r="B33" s="10" t="s">
        <v>59</v>
      </c>
      <c r="E33" s="11" t="s">
        <v>87</v>
      </c>
      <c r="F33" s="10"/>
      <c r="H33" s="41">
        <v>90.9</v>
      </c>
      <c r="J33" s="41">
        <v>81.5</v>
      </c>
      <c r="K33" s="47"/>
      <c r="L33" s="41">
        <v>118.4</v>
      </c>
      <c r="M33" s="42">
        <v>11.6</v>
      </c>
      <c r="N33" s="42">
        <v>-23.2</v>
      </c>
      <c r="O33" s="43">
        <v>16</v>
      </c>
      <c r="P33" s="39">
        <f t="shared" si="0"/>
        <v>11.6</v>
      </c>
    </row>
    <row r="34" spans="2:16" ht="11.25">
      <c r="B34" s="46">
        <v>52441</v>
      </c>
      <c r="E34" s="11" t="s">
        <v>60</v>
      </c>
      <c r="F34" s="10"/>
      <c r="H34" s="41">
        <v>97.2</v>
      </c>
      <c r="J34" s="41">
        <v>87.1</v>
      </c>
      <c r="K34" s="47"/>
      <c r="L34" s="41">
        <v>120.7</v>
      </c>
      <c r="M34" s="42">
        <v>11.6</v>
      </c>
      <c r="N34" s="42">
        <v>-19.5</v>
      </c>
      <c r="O34" s="43">
        <v>15.7</v>
      </c>
      <c r="P34" s="39">
        <f t="shared" si="0"/>
        <v>11.6</v>
      </c>
    </row>
    <row r="35" spans="2:16" ht="11.25">
      <c r="B35" s="46" t="s">
        <v>61</v>
      </c>
      <c r="E35" s="11" t="s">
        <v>62</v>
      </c>
      <c r="F35" s="10"/>
      <c r="H35" s="41">
        <v>61.6</v>
      </c>
      <c r="J35" s="41">
        <v>85.4</v>
      </c>
      <c r="K35" s="47"/>
      <c r="L35" s="41">
        <v>102</v>
      </c>
      <c r="M35" s="42">
        <v>-27.8</v>
      </c>
      <c r="N35" s="42">
        <v>-39.6</v>
      </c>
      <c r="O35" s="43">
        <v>-23.2</v>
      </c>
      <c r="P35" s="39">
        <f t="shared" si="0"/>
        <v>-27.8</v>
      </c>
    </row>
    <row r="36" spans="2:16" ht="11.25">
      <c r="B36" s="46">
        <v>52452</v>
      </c>
      <c r="E36" s="11" t="s">
        <v>63</v>
      </c>
      <c r="F36" s="10"/>
      <c r="H36" s="41">
        <v>59.6</v>
      </c>
      <c r="J36" s="41">
        <v>85.6</v>
      </c>
      <c r="K36" s="47"/>
      <c r="L36" s="41">
        <v>103.4</v>
      </c>
      <c r="M36" s="42">
        <v>-30.3</v>
      </c>
      <c r="N36" s="42">
        <v>-42.3</v>
      </c>
      <c r="O36" s="43">
        <v>-25.3</v>
      </c>
      <c r="P36" s="39">
        <f t="shared" si="0"/>
        <v>-30.3</v>
      </c>
    </row>
    <row r="37" spans="2:16" ht="11.25">
      <c r="B37" s="10" t="s">
        <v>64</v>
      </c>
      <c r="E37" s="11" t="s">
        <v>65</v>
      </c>
      <c r="F37" s="10"/>
      <c r="H37" s="41">
        <v>79.7</v>
      </c>
      <c r="J37" s="41">
        <v>79.5</v>
      </c>
      <c r="K37" s="47"/>
      <c r="L37" s="41">
        <v>100.1</v>
      </c>
      <c r="M37" s="42">
        <v>0.2</v>
      </c>
      <c r="N37" s="42">
        <v>-20.4</v>
      </c>
      <c r="O37" s="43">
        <v>2.2</v>
      </c>
      <c r="P37" s="39">
        <f t="shared" si="0"/>
        <v>0.2</v>
      </c>
    </row>
    <row r="38" spans="2:16" ht="11.25">
      <c r="B38" s="46">
        <v>52463</v>
      </c>
      <c r="E38" s="11" t="s">
        <v>66</v>
      </c>
      <c r="F38" s="10"/>
      <c r="H38" s="41">
        <v>83</v>
      </c>
      <c r="J38" s="41">
        <v>83.3</v>
      </c>
      <c r="K38" s="47"/>
      <c r="L38" s="41">
        <v>99.7</v>
      </c>
      <c r="M38" s="42">
        <v>-0.4</v>
      </c>
      <c r="N38" s="42">
        <v>-16.8</v>
      </c>
      <c r="O38" s="43">
        <v>2.7</v>
      </c>
      <c r="P38" s="39">
        <f t="shared" si="0"/>
        <v>-0.4</v>
      </c>
    </row>
    <row r="39" spans="2:16" ht="11.25">
      <c r="B39" s="10" t="s">
        <v>67</v>
      </c>
      <c r="E39" s="11" t="s">
        <v>68</v>
      </c>
      <c r="F39" s="10"/>
      <c r="H39" s="41">
        <v>117.4</v>
      </c>
      <c r="J39" s="41">
        <v>61.5</v>
      </c>
      <c r="K39" s="47"/>
      <c r="L39" s="41">
        <v>160</v>
      </c>
      <c r="M39" s="42">
        <v>91</v>
      </c>
      <c r="N39" s="42">
        <v>-26.6</v>
      </c>
      <c r="O39" s="43">
        <v>64.4</v>
      </c>
      <c r="P39" s="39">
        <f t="shared" si="0"/>
        <v>91</v>
      </c>
    </row>
    <row r="40" spans="2:16" ht="11.25">
      <c r="B40" s="46">
        <v>52472</v>
      </c>
      <c r="E40" s="11" t="s">
        <v>69</v>
      </c>
      <c r="F40" s="10"/>
      <c r="H40" s="41">
        <v>146.9</v>
      </c>
      <c r="I40" s="6" t="s">
        <v>13</v>
      </c>
      <c r="J40" s="41">
        <v>55.9</v>
      </c>
      <c r="K40" s="47"/>
      <c r="L40" s="41">
        <v>202.3</v>
      </c>
      <c r="M40" s="42">
        <v>162.9</v>
      </c>
      <c r="N40" s="42">
        <v>-27.4</v>
      </c>
      <c r="O40" s="43">
        <v>110.9</v>
      </c>
      <c r="P40" s="39">
        <f t="shared" si="0"/>
        <v>162.9</v>
      </c>
    </row>
    <row r="41" spans="2:17" ht="11.25">
      <c r="B41" s="10" t="s">
        <v>70</v>
      </c>
      <c r="E41" s="11" t="s">
        <v>88</v>
      </c>
      <c r="F41" s="10"/>
      <c r="H41" s="41">
        <v>85.7</v>
      </c>
      <c r="J41" s="41">
        <v>79.5</v>
      </c>
      <c r="K41" s="47"/>
      <c r="L41" s="41">
        <v>129.7</v>
      </c>
      <c r="M41" s="42">
        <v>7.8</v>
      </c>
      <c r="N41" s="42">
        <v>-33.9</v>
      </c>
      <c r="O41" s="43">
        <v>6.8</v>
      </c>
      <c r="P41" s="39">
        <f t="shared" si="0"/>
        <v>7.8</v>
      </c>
      <c r="Q41" s="29"/>
    </row>
    <row r="42" spans="2:18" ht="11.25">
      <c r="B42" s="46">
        <v>52484</v>
      </c>
      <c r="E42" s="11" t="s">
        <v>71</v>
      </c>
      <c r="F42" s="10"/>
      <c r="H42" s="41">
        <v>95.3</v>
      </c>
      <c r="J42" s="41">
        <v>92.5</v>
      </c>
      <c r="K42" s="50"/>
      <c r="L42" s="41">
        <v>123.2</v>
      </c>
      <c r="M42" s="42">
        <v>3</v>
      </c>
      <c r="N42" s="42">
        <v>-22.6</v>
      </c>
      <c r="O42" s="43">
        <v>14.2</v>
      </c>
      <c r="P42" s="39">
        <f t="shared" si="0"/>
        <v>3</v>
      </c>
      <c r="Q42" s="29"/>
      <c r="R42" s="29"/>
    </row>
    <row r="43" spans="2:16" ht="11.25">
      <c r="B43" s="46">
        <v>52485</v>
      </c>
      <c r="E43" s="11" t="s">
        <v>72</v>
      </c>
      <c r="F43" s="10"/>
      <c r="H43" s="41">
        <v>95</v>
      </c>
      <c r="J43" s="41">
        <v>49.1</v>
      </c>
      <c r="K43" s="47"/>
      <c r="L43" s="41">
        <v>160.7</v>
      </c>
      <c r="M43" s="42">
        <v>93.6</v>
      </c>
      <c r="N43" s="42">
        <v>-40.9</v>
      </c>
      <c r="O43" s="43">
        <v>12.9</v>
      </c>
      <c r="P43" s="39">
        <f t="shared" si="0"/>
        <v>93.6</v>
      </c>
    </row>
    <row r="44" spans="2:16" ht="11.25">
      <c r="B44" s="46">
        <v>52487</v>
      </c>
      <c r="E44" s="11" t="s">
        <v>73</v>
      </c>
      <c r="F44" s="10"/>
      <c r="H44" s="41">
        <v>81.4</v>
      </c>
      <c r="J44" s="41">
        <v>98.2</v>
      </c>
      <c r="K44" s="47"/>
      <c r="L44" s="41">
        <v>148.7</v>
      </c>
      <c r="M44" s="42">
        <v>-17.1</v>
      </c>
      <c r="N44" s="42">
        <v>-45.2</v>
      </c>
      <c r="O44" s="43">
        <v>9</v>
      </c>
      <c r="P44" s="39">
        <f t="shared" si="0"/>
        <v>-17.1</v>
      </c>
    </row>
    <row r="45" spans="2:16" ht="3" customHeight="1">
      <c r="B45" s="10"/>
      <c r="E45" s="11"/>
      <c r="F45" s="10"/>
      <c r="H45" s="41"/>
      <c r="J45" s="41"/>
      <c r="K45" s="47"/>
      <c r="L45" s="41"/>
      <c r="M45" s="42"/>
      <c r="N45" s="42"/>
      <c r="O45" s="43"/>
      <c r="P45" s="39"/>
    </row>
    <row r="46" spans="2:16" ht="11.25">
      <c r="B46" s="40" t="s">
        <v>74</v>
      </c>
      <c r="D46" s="33" t="s">
        <v>75</v>
      </c>
      <c r="E46" s="11"/>
      <c r="F46" s="10"/>
      <c r="G46" s="33"/>
      <c r="H46" s="35">
        <v>93.6</v>
      </c>
      <c r="I46" s="33"/>
      <c r="J46" s="35">
        <v>99.3</v>
      </c>
      <c r="K46" s="47"/>
      <c r="L46" s="35">
        <v>112.1</v>
      </c>
      <c r="M46" s="37">
        <v>-5.8</v>
      </c>
      <c r="N46" s="37">
        <v>-16.5</v>
      </c>
      <c r="O46" s="38">
        <v>-1</v>
      </c>
      <c r="P46" s="39">
        <f t="shared" si="0"/>
        <v>-5.8</v>
      </c>
    </row>
    <row r="47" spans="2:16" ht="3" customHeight="1">
      <c r="B47" s="10"/>
      <c r="E47" s="11"/>
      <c r="F47" s="10"/>
      <c r="G47" s="33"/>
      <c r="H47" s="35"/>
      <c r="I47" s="33"/>
      <c r="J47" s="35"/>
      <c r="K47" s="47"/>
      <c r="L47" s="35"/>
      <c r="M47" s="37"/>
      <c r="N47" s="37"/>
      <c r="O47" s="38"/>
      <c r="P47" s="39"/>
    </row>
    <row r="48" spans="2:16" ht="11.25">
      <c r="B48" s="10"/>
      <c r="D48" s="33" t="s">
        <v>76</v>
      </c>
      <c r="E48" s="45"/>
      <c r="F48" s="10"/>
      <c r="G48" s="33"/>
      <c r="H48" s="35">
        <v>82.6</v>
      </c>
      <c r="I48" s="33"/>
      <c r="J48" s="35">
        <v>88.4</v>
      </c>
      <c r="K48" s="47"/>
      <c r="L48" s="35">
        <v>98</v>
      </c>
      <c r="M48" s="37">
        <v>-6.6</v>
      </c>
      <c r="N48" s="37">
        <v>-15.7</v>
      </c>
      <c r="O48" s="38">
        <v>-3.3</v>
      </c>
      <c r="P48" s="39">
        <f t="shared" si="0"/>
        <v>-6.6</v>
      </c>
    </row>
    <row r="49" spans="2:16" ht="21" customHeight="1">
      <c r="B49" s="11"/>
      <c r="C49" s="51"/>
      <c r="D49" s="6" t="s">
        <v>77</v>
      </c>
      <c r="E49" s="11" t="s">
        <v>78</v>
      </c>
      <c r="F49" s="52"/>
      <c r="H49" s="41">
        <v>89.9</v>
      </c>
      <c r="J49" s="41">
        <v>92.3</v>
      </c>
      <c r="K49" s="47"/>
      <c r="L49" s="41">
        <v>122.4</v>
      </c>
      <c r="M49" s="42">
        <v>-2.6</v>
      </c>
      <c r="N49" s="42">
        <v>-26.5</v>
      </c>
      <c r="O49" s="43">
        <v>-0.4</v>
      </c>
      <c r="P49" s="39">
        <f t="shared" si="0"/>
        <v>-2.6</v>
      </c>
    </row>
    <row r="50" spans="1:16" ht="6.75" customHeight="1">
      <c r="A50" s="6" t="s">
        <v>79</v>
      </c>
      <c r="B50" s="11"/>
      <c r="C50" s="11"/>
      <c r="E50" s="11"/>
      <c r="F50" s="11"/>
      <c r="H50" s="53"/>
      <c r="J50" s="53"/>
      <c r="K50" s="47"/>
      <c r="L50" s="53"/>
      <c r="M50" s="54"/>
      <c r="N50" s="54"/>
      <c r="O50" s="44"/>
      <c r="P50" s="44"/>
    </row>
    <row r="51" spans="1:16" ht="14.25" customHeight="1">
      <c r="A51" s="55" t="s">
        <v>89</v>
      </c>
      <c r="B51" s="11"/>
      <c r="C51" s="11"/>
      <c r="E51" s="11"/>
      <c r="F51" s="11"/>
      <c r="H51" s="53"/>
      <c r="J51" s="53"/>
      <c r="K51" s="47"/>
      <c r="L51" s="53"/>
      <c r="M51" s="56"/>
      <c r="N51" s="56"/>
      <c r="O51" s="57"/>
      <c r="P51" s="56"/>
    </row>
    <row r="52" spans="1:16" ht="15.75" customHeight="1">
      <c r="A52" s="58" t="s">
        <v>90</v>
      </c>
      <c r="B52" s="11"/>
      <c r="C52" s="11"/>
      <c r="E52" s="11"/>
      <c r="F52" s="11"/>
      <c r="H52" s="53"/>
      <c r="J52" s="53"/>
      <c r="K52" s="47"/>
      <c r="L52" s="53"/>
      <c r="M52" s="59"/>
      <c r="N52" s="59"/>
      <c r="O52" s="60"/>
      <c r="P52" s="61"/>
    </row>
    <row r="53" spans="1:16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1.25">
      <c r="A54" s="7"/>
    </row>
    <row r="55" ht="11.25">
      <c r="A55" s="55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 1 - 01/04 H</dc:title>
  <dc:subject>Entwicklung von Umsatz und Beschäftigung im Hamburger Einzelhandel</dc:subject>
  <dc:creator>STALA</dc:creator>
  <cp:keywords/>
  <dc:description/>
  <cp:lastModifiedBy>f277</cp:lastModifiedBy>
  <cp:lastPrinted>2004-05-06T09:55:39Z</cp:lastPrinted>
  <dcterms:created xsi:type="dcterms:W3CDTF">1999-03-31T05:44:34Z</dcterms:created>
  <dcterms:modified xsi:type="dcterms:W3CDTF">2004-03-12T14:55:18Z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