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 II 1 - m 1410" sheetId="11" r:id="rId1"/>
    <sheet name=" Impressum " sheetId="14" r:id="rId2"/>
    <sheet name="Seite 3 - Inhalte" sheetId="15" r:id="rId3"/>
    <sheet name="Seite 4 - Inhalte" sheetId="16" r:id="rId4"/>
    <sheet name="T3_1" sheetId="9" state="hidden" r:id="rId5"/>
  </sheets>
  <externalReferences>
    <externalReference r:id="rId6"/>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32" i="16" l="1"/>
  <c r="F32" i="16" s="1"/>
  <c r="C32" i="16"/>
  <c r="B32" i="16"/>
  <c r="D31" i="16"/>
  <c r="E31" i="16" s="1"/>
  <c r="C31" i="16"/>
  <c r="B31" i="16"/>
  <c r="D29" i="16"/>
  <c r="F29" i="16" s="1"/>
  <c r="C29" i="16"/>
  <c r="B29" i="16"/>
  <c r="D18" i="16"/>
  <c r="E18" i="16" s="1"/>
  <c r="C18" i="16"/>
  <c r="B18" i="16"/>
  <c r="D17" i="16"/>
  <c r="F17" i="16" s="1"/>
  <c r="C17" i="16"/>
  <c r="B17" i="16"/>
  <c r="D15" i="16"/>
  <c r="F15" i="16" s="1"/>
  <c r="C15" i="16"/>
  <c r="B15" i="16"/>
  <c r="D14" i="16"/>
  <c r="E14" i="16" s="1"/>
  <c r="C14" i="16"/>
  <c r="C16" i="16" s="1"/>
  <c r="C19" i="16" s="1"/>
  <c r="C20" i="16" s="1"/>
  <c r="B14" i="16"/>
  <c r="B16" i="16" s="1"/>
  <c r="B19" i="16" s="1"/>
  <c r="D12" i="16"/>
  <c r="E12" i="16" s="1"/>
  <c r="C12" i="16"/>
  <c r="B12" i="16"/>
  <c r="D10" i="16"/>
  <c r="E10" i="16" s="1"/>
  <c r="C10" i="16"/>
  <c r="B10" i="16"/>
  <c r="D9" i="16"/>
  <c r="D11" i="16" s="1"/>
  <c r="C9" i="16"/>
  <c r="C11" i="16" s="1"/>
  <c r="C13" i="16" s="1"/>
  <c r="B9" i="16"/>
  <c r="B11" i="16" s="1"/>
  <c r="B13" i="16" s="1"/>
  <c r="G20" i="15"/>
  <c r="H20" i="15" s="1"/>
  <c r="F20" i="15"/>
  <c r="E20" i="15"/>
  <c r="D20" i="15"/>
  <c r="G19" i="15"/>
  <c r="I19" i="15" s="1"/>
  <c r="F19" i="15"/>
  <c r="E19" i="15"/>
  <c r="D19" i="15"/>
  <c r="G18" i="15"/>
  <c r="H18" i="15" s="1"/>
  <c r="F18" i="15"/>
  <c r="E18" i="15"/>
  <c r="D18" i="15"/>
  <c r="B18" i="15"/>
  <c r="G17" i="15"/>
  <c r="I17" i="15" s="1"/>
  <c r="F17" i="15"/>
  <c r="E17" i="15"/>
  <c r="D17" i="15"/>
  <c r="B17" i="15"/>
  <c r="G16" i="15"/>
  <c r="H16" i="15" s="1"/>
  <c r="F16" i="15"/>
  <c r="E16" i="15"/>
  <c r="D16" i="15"/>
  <c r="G15" i="15"/>
  <c r="I15" i="15" s="1"/>
  <c r="F15" i="15"/>
  <c r="E15" i="15"/>
  <c r="D15" i="15"/>
  <c r="B15" i="15"/>
  <c r="G14" i="15"/>
  <c r="H14" i="15" s="1"/>
  <c r="F14" i="15"/>
  <c r="E14" i="15"/>
  <c r="D14" i="15"/>
  <c r="B14" i="15"/>
  <c r="B16" i="15" s="1"/>
  <c r="B19" i="15" s="1"/>
  <c r="B20" i="15" s="1"/>
  <c r="G13" i="15"/>
  <c r="I13" i="15" s="1"/>
  <c r="F13" i="15"/>
  <c r="E13" i="15"/>
  <c r="D13" i="15"/>
  <c r="G12" i="15"/>
  <c r="H12" i="15" s="1"/>
  <c r="F12" i="15"/>
  <c r="E12" i="15"/>
  <c r="D12" i="15"/>
  <c r="B12" i="15"/>
  <c r="G11" i="15"/>
  <c r="I11" i="15" s="1"/>
  <c r="F11" i="15"/>
  <c r="E11" i="15"/>
  <c r="D11" i="15"/>
  <c r="G10" i="15"/>
  <c r="H10" i="15" s="1"/>
  <c r="F10" i="15"/>
  <c r="E10" i="15"/>
  <c r="D10" i="15"/>
  <c r="B10" i="15"/>
  <c r="G9" i="15"/>
  <c r="I9" i="15" s="1"/>
  <c r="F9" i="15"/>
  <c r="E9" i="15"/>
  <c r="D9" i="15"/>
  <c r="B9" i="15"/>
  <c r="B11" i="15" s="1"/>
  <c r="B13" i="15" s="1"/>
  <c r="D13" i="16" l="1"/>
  <c r="F11" i="16"/>
  <c r="E11" i="16"/>
  <c r="B20" i="16"/>
  <c r="H9" i="15"/>
  <c r="I10" i="15"/>
  <c r="H11" i="15"/>
  <c r="I12" i="15"/>
  <c r="H13" i="15"/>
  <c r="I14" i="15"/>
  <c r="H15" i="15"/>
  <c r="I16" i="15"/>
  <c r="H17" i="15"/>
  <c r="I18" i="15"/>
  <c r="H19" i="15"/>
  <c r="I20" i="15"/>
  <c r="E9" i="16"/>
  <c r="F10" i="16"/>
  <c r="F12" i="16"/>
  <c r="F14" i="16"/>
  <c r="E15" i="16"/>
  <c r="D16" i="16"/>
  <c r="E17" i="16"/>
  <c r="F18" i="16"/>
  <c r="E29" i="16"/>
  <c r="F31" i="16"/>
  <c r="E32" i="16"/>
  <c r="F9" i="16"/>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D19" i="16" l="1"/>
  <c r="E16" i="16"/>
  <c r="F16" i="16"/>
  <c r="F13" i="16"/>
  <c r="E13" i="16"/>
  <c r="F19" i="16" l="1"/>
  <c r="D20" i="16"/>
  <c r="E19" i="16"/>
  <c r="E20" i="16" l="1"/>
  <c r="F20" i="16"/>
</calcChain>
</file>

<file path=xl/sharedStrings.xml><?xml version="1.0" encoding="utf-8"?>
<sst xmlns="http://schemas.openxmlformats.org/spreadsheetml/2006/main" count="168" uniqueCount="139">
  <si>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</si>
  <si>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</si>
  <si>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</si>
  <si>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</si>
  <si>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</si>
  <si>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</si>
  <si>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</si>
  <si>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</si>
  <si>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</si>
  <si>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</si>
  <si>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p</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</si>
  <si>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</si>
  <si>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</si>
  <si>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</si>
  <si>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</si>
  <si>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</si>
  <si>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</si>
  <si>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</si>
  <si>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</si>
  <si>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</si>
  <si>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</si>
  <si>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</si>
  <si>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</si>
  <si>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</si>
  <si>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</si>
  <si>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</si>
  <si>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</si>
  <si>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</si>
  <si>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</si>
  <si>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</si>
  <si>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</si>
  <si>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</si>
  <si>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</si>
  <si>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</si>
  <si>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</si>
  <si>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</si>
  <si>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</si>
  <si>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</si>
  <si>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</si>
  <si>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</si>
  <si>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</si>
  <si>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</si>
  <si>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</si>
  <si>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</si>
  <si>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</si>
  <si>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</si>
  <si>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</si>
  <si>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</si>
  <si>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</si>
  <si>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</si>
  <si>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</si>
  <si>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</si>
  <si>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</si>
  <si>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</si>
  <si>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</si>
  <si>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</si>
  <si>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</si>
  <si>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</si>
  <si>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</si>
  <si>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</si>
  <si>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</si>
  <si>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</si>
  <si>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</si>
  <si>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</si>
  <si>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</si>
  <si>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Kennziffer: C II 1 - m 10/14 SH</t>
  </si>
  <si>
    <t>Ernteberichterstattung über Feldfrüchte</t>
  </si>
  <si>
    <t>und Grünland in Schleswig-Holstein</t>
  </si>
  <si>
    <t>Herausgeber</t>
  </si>
  <si>
    <t>Elke Gripp</t>
  </si>
  <si>
    <t xml:space="preserve">Telefon: </t>
  </si>
  <si>
    <t>0431 6895-9310</t>
  </si>
  <si>
    <t>ernte@statistik-nord.de</t>
  </si>
  <si>
    <t>Internet:</t>
  </si>
  <si>
    <t xml:space="preserve">© Statistisches Amt für Hamburg und Schleswig-Holstein, Hamburg 2014 
Auszugsweise Vervielfältigung und Verbreitung mit Quellenangabe gestattet.         </t>
  </si>
  <si>
    <t>vorläufige Zahl</t>
  </si>
  <si>
    <t>Qualitätskennzeichen:</t>
  </si>
  <si>
    <t>Zur besseren Einschätzung der Qualität der repräsentativen Erhebung über die Bodennutzung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t>
  </si>
  <si>
    <t>Qualitätszeichen</t>
  </si>
  <si>
    <t>Relativer Standardfehler 
in Prozent</t>
  </si>
  <si>
    <t>A</t>
  </si>
  <si>
    <t xml:space="preserve"> bis unter 2</t>
  </si>
  <si>
    <t>B</t>
  </si>
  <si>
    <t xml:space="preserve"> 2 bis unter 5</t>
  </si>
  <si>
    <t>C</t>
  </si>
  <si>
    <t xml:space="preserve"> 5 bis unter 10</t>
  </si>
  <si>
    <t>D</t>
  </si>
  <si>
    <t xml:space="preserve"> 10 bis unter 15</t>
  </si>
  <si>
    <t>E</t>
  </si>
  <si>
    <t xml:space="preserve"> 15 und mehr</t>
  </si>
  <si>
    <t>Differenzen zwischen der Gesamtzahl und der Summe der Teilzahlen entstehen durch unabhängige Rundungen.</t>
  </si>
  <si>
    <t>Allen Rechnungen liegen ungerundete Zahlen zugrunde.</t>
  </si>
  <si>
    <t>1. Endgültige Getreideernte</t>
  </si>
  <si>
    <t>Fruchtart</t>
  </si>
  <si>
    <r>
      <t>Anbaufläche</t>
    </r>
    <r>
      <rPr>
        <vertAlign val="superscript"/>
        <sz val="9"/>
        <rFont val="Arial"/>
        <family val="2"/>
      </rPr>
      <t>1</t>
    </r>
  </si>
  <si>
    <t>Ertrag</t>
  </si>
  <si>
    <r>
      <t>Qualitäts-kenn-zeichen</t>
    </r>
    <r>
      <rPr>
        <vertAlign val="superscript"/>
        <sz val="9"/>
        <color indexed="8"/>
        <rFont val="Arial"/>
        <family val="2"/>
      </rPr>
      <t>2</t>
    </r>
  </si>
  <si>
    <t>Verän-derung gegen-über 2013</t>
  </si>
  <si>
    <t>Durch-schnitt 2008 - 2013</t>
  </si>
  <si>
    <t>Veränderung 2014 gegenüber</t>
  </si>
  <si>
    <t>Durch-schnitt 2008 bis 2013</t>
  </si>
  <si>
    <t>in 1 000 ha</t>
  </si>
  <si>
    <t>%</t>
  </si>
  <si>
    <t>dt/ha</t>
  </si>
  <si>
    <t xml:space="preserve">          Winterweizen</t>
  </si>
  <si>
    <t xml:space="preserve">          Sommer- und Hartweizen</t>
  </si>
  <si>
    <t xml:space="preserve"> Weizen zusammen</t>
  </si>
  <si>
    <t xml:space="preserve"> Roggen</t>
  </si>
  <si>
    <t xml:space="preserve"> Brotgetreidearten zusammen</t>
  </si>
  <si>
    <t xml:space="preserve">          Wintergerste</t>
  </si>
  <si>
    <t xml:space="preserve">          Sommergerste</t>
  </si>
  <si>
    <t xml:space="preserve"> Gerste zusammen</t>
  </si>
  <si>
    <t xml:space="preserve"> Hafer u. Sommermenggetreide</t>
  </si>
  <si>
    <t xml:space="preserve"> Triticale</t>
  </si>
  <si>
    <t xml:space="preserve"> Futtergetreidearten zusammen</t>
  </si>
  <si>
    <t xml:space="preserve"> Getreide insgesamt</t>
  </si>
  <si>
    <r>
      <rPr>
        <vertAlign val="superscript"/>
        <sz val="8"/>
        <rFont val="Arial"/>
        <family val="2"/>
      </rPr>
      <t>1</t>
    </r>
    <r>
      <rPr>
        <sz val="8"/>
        <rFont val="Arial"/>
        <family val="2"/>
      </rPr>
      <t xml:space="preserve">  Endgültiges Ergebnis der Bodennutzungshaupterhebung 2014</t>
    </r>
  </si>
  <si>
    <r>
      <rPr>
        <vertAlign val="superscript"/>
        <sz val="8"/>
        <rFont val="Arial"/>
        <family val="2"/>
      </rPr>
      <t>2</t>
    </r>
    <r>
      <rPr>
        <sz val="8"/>
        <rFont val="Arial"/>
        <family val="2"/>
      </rPr>
      <t xml:space="preserve">  Erläuterungen zu den Qualitätskennzeichen A - E siehe "Qualitätskennzeichen"</t>
    </r>
  </si>
  <si>
    <r>
      <rPr>
        <b/>
        <sz val="9"/>
        <rFont val="Arial"/>
        <family val="2"/>
      </rPr>
      <t>Hinweis:</t>
    </r>
    <r>
      <rPr>
        <sz val="9"/>
        <rFont val="Arial"/>
        <family val="2"/>
      </rPr>
      <t xml:space="preserve"> Bundeszahlen veröffentlicht das Statistische Bundesamt in seiner Fachserie 3:</t>
    </r>
  </si>
  <si>
    <t xml:space="preserve">                 "Land- und Forstwirtschaft, Fischerei", Reihe 3.2.1 Wachstum und Ernte "Feldfrüchte"</t>
  </si>
  <si>
    <r>
      <rPr>
        <sz val="10"/>
        <rFont val="Arial"/>
        <family val="2"/>
      </rPr>
      <t>Noch:</t>
    </r>
    <r>
      <rPr>
        <b/>
        <sz val="10"/>
        <rFont val="Arial"/>
        <family val="2"/>
      </rPr>
      <t xml:space="preserve"> 1. Endgültige Getreideernte</t>
    </r>
  </si>
  <si>
    <t>Erntemenge</t>
  </si>
  <si>
    <t>Veränderung 2014 
gegenüber</t>
  </si>
  <si>
    <t>Durchschnitt 2008 bis 2013</t>
  </si>
  <si>
    <t>in 1 000 t</t>
  </si>
  <si>
    <t>Winterweizen</t>
  </si>
  <si>
    <t>Sommer- und Hartweizen</t>
  </si>
  <si>
    <t>Wintergerste</t>
  </si>
  <si>
    <t>Sommergerste</t>
  </si>
  <si>
    <t>Hafer u. Sommermenggetreide</t>
  </si>
  <si>
    <t>2. Endgültige Winterrapsernte</t>
  </si>
  <si>
    <t>Winterraps</t>
  </si>
  <si>
    <t>Endgültige Anbaufläche in 1 000 ha</t>
  </si>
  <si>
    <r>
      <t>Qualitätskennzeichen für die Anbauflächen</t>
    </r>
    <r>
      <rPr>
        <vertAlign val="superscript"/>
        <sz val="9"/>
        <rFont val="Arial"/>
        <family val="2"/>
      </rPr>
      <t>1</t>
    </r>
  </si>
  <si>
    <t xml:space="preserve">A  </t>
  </si>
  <si>
    <t>Ertrag in dt/ ha</t>
  </si>
  <si>
    <t>Erntemenge in 1 000 t</t>
  </si>
  <si>
    <r>
      <rPr>
        <vertAlign val="superscript"/>
        <sz val="8"/>
        <rFont val="Arial"/>
        <family val="2"/>
      </rPr>
      <t>1</t>
    </r>
    <r>
      <rPr>
        <sz val="8"/>
        <rFont val="Arial"/>
        <family val="2"/>
      </rPr>
      <t xml:space="preserve">  Erläuterungen zu den Qualitätskennzeichen A - E siehe "Qualitätskennzeichen"</t>
    </r>
  </si>
  <si>
    <t>Herausgegeben am: 8. Dezember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</si>
</sst>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0.0"/>
  </numFmts>
  <fonts count="5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5"/>
      <color theme="1"/>
      <name val="Arial"/>
      <family val="2"/>
    </font>
    <font>
      <sz val="10"/>
      <color indexed="8"/>
      <name val="Arial"/>
      <family val="2"/>
    </font>
    <font>
      <u/>
      <sz val="10"/>
      <color theme="10"/>
      <name val="MS Sans Serif"/>
      <family val="2"/>
    </font>
    <font>
      <sz val="10"/>
      <name val="MS Sans Serif"/>
      <family val="2"/>
    </font>
    <font>
      <b/>
      <sz val="10"/>
      <color rgb="FF000000"/>
      <name val="Arial"/>
      <family val="2"/>
    </font>
    <font>
      <sz val="10"/>
      <color rgb="FF000000"/>
      <name val="Arial"/>
      <family val="2"/>
    </font>
    <font>
      <sz val="9"/>
      <name val="MS Sans Serif"/>
      <family val="2"/>
    </font>
    <font>
      <vertAlign val="superscript"/>
      <sz val="9"/>
      <name val="Arial"/>
      <family val="2"/>
    </font>
    <font>
      <sz val="9"/>
      <color indexed="8"/>
      <name val="Arial"/>
      <family val="2"/>
    </font>
    <font>
      <vertAlign val="superscript"/>
      <sz val="9"/>
      <color indexed="8"/>
      <name val="Arial"/>
      <family val="2"/>
    </font>
    <font>
      <b/>
      <sz val="9"/>
      <name val="Arial"/>
      <family val="2"/>
    </font>
    <font>
      <b/>
      <sz val="9"/>
      <name val="MS Sans Serif"/>
      <family val="2"/>
    </font>
    <font>
      <sz val="8"/>
      <name val="Arial"/>
      <family val="2"/>
    </font>
    <font>
      <vertAlign val="superscript"/>
      <sz val="8"/>
      <name val="Arial"/>
      <family val="2"/>
    </font>
    <font>
      <sz val="11"/>
      <name val="MS Sans Serif"/>
      <family val="2"/>
    </font>
    <font>
      <b/>
      <i/>
      <sz val="11"/>
      <name val="Arial"/>
      <family val="2"/>
    </font>
    <font>
      <sz val="11"/>
      <name val="Arial"/>
      <family val="2"/>
    </font>
    <font>
      <b/>
      <sz val="11"/>
      <name val="MS Sans Serif"/>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5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top style="thin">
        <color theme="1"/>
      </top>
      <bottom/>
      <diagonal/>
    </border>
    <border>
      <left/>
      <right style="thin">
        <color auto="1"/>
      </right>
      <top style="thin">
        <color theme="1"/>
      </top>
      <bottom/>
      <diagonal/>
    </border>
    <border>
      <left style="thin">
        <color auto="1"/>
      </left>
      <right/>
      <top style="thin">
        <color theme="1"/>
      </top>
      <bottom/>
      <diagonal/>
    </border>
    <border>
      <left/>
      <right style="thin">
        <color theme="1"/>
      </right>
      <top style="thin">
        <color theme="1"/>
      </top>
      <bottom/>
      <diagonal/>
    </border>
    <border>
      <left style="thin">
        <color theme="1"/>
      </left>
      <right/>
      <top/>
      <bottom/>
      <diagonal/>
    </border>
    <border>
      <left/>
      <right style="thin">
        <color indexed="64"/>
      </right>
      <top/>
      <bottom/>
      <diagonal/>
    </border>
    <border>
      <left style="thin">
        <color indexed="64"/>
      </left>
      <right/>
      <top/>
      <bottom/>
      <diagonal/>
    </border>
    <border>
      <left/>
      <right style="thin">
        <color theme="1"/>
      </right>
      <top/>
      <bottom/>
      <diagonal/>
    </border>
    <border>
      <left style="thin">
        <color theme="1"/>
      </left>
      <right/>
      <top/>
      <bottom style="thin">
        <color theme="1"/>
      </bottom>
      <diagonal/>
    </border>
    <border>
      <left/>
      <right style="thin">
        <color auto="1"/>
      </right>
      <top/>
      <bottom style="thin">
        <color theme="1"/>
      </bottom>
      <diagonal/>
    </border>
    <border>
      <left style="thin">
        <color auto="1"/>
      </left>
      <right/>
      <top/>
      <bottom style="thin">
        <color theme="1"/>
      </bottom>
      <diagonal/>
    </border>
    <border>
      <left/>
      <right style="thin">
        <color theme="1"/>
      </right>
      <top/>
      <bottom style="thin">
        <color theme="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style="thin">
        <color rgb="FF1E4B7D"/>
      </bottom>
      <diagonal/>
    </border>
    <border>
      <left/>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s>
  <cellStyleXfs count="60">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 fillId="0" borderId="0"/>
    <xf numFmtId="0" fontId="1" fillId="0" borderId="0"/>
    <xf numFmtId="0" fontId="5" fillId="0" borderId="0"/>
    <xf numFmtId="0" fontId="2" fillId="0" borderId="0"/>
    <xf numFmtId="0" fontId="3" fillId="0" borderId="0"/>
    <xf numFmtId="0" fontId="2" fillId="0" borderId="0"/>
    <xf numFmtId="0" fontId="39" fillId="0" borderId="0" applyNumberFormat="0" applyFill="0" applyBorder="0" applyAlignment="0" applyProtection="0"/>
    <xf numFmtId="0" fontId="40" fillId="0" borderId="0"/>
    <xf numFmtId="0" fontId="35" fillId="0" borderId="0"/>
  </cellStyleXfs>
  <cellXfs count="21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50"/>
    <xf numFmtId="0" fontId="13" fillId="0" borderId="0" xfId="50" applyFont="1" applyAlignment="1">
      <alignment horizontal="left"/>
    </xf>
    <xf numFmtId="0" fontId="38" fillId="0" borderId="0" xfId="50" applyFont="1"/>
    <xf numFmtId="0" fontId="16" fillId="0" borderId="0" xfId="50" applyFont="1" applyAlignment="1">
      <alignment horizontal="left"/>
    </xf>
    <xf numFmtId="0" fontId="6" fillId="0" borderId="0" xfId="50" applyFont="1" applyAlignment="1">
      <alignment horizontal="left"/>
    </xf>
    <xf numFmtId="0" fontId="2" fillId="0" borderId="0" xfId="50" applyFont="1"/>
    <xf numFmtId="0" fontId="2" fillId="0" borderId="0" xfId="50" applyFont="1" applyAlignment="1">
      <alignment horizontal="left" vertical="top"/>
    </xf>
    <xf numFmtId="0" fontId="38" fillId="0" borderId="0" xfId="50" applyFont="1" applyAlignment="1">
      <alignment horizontal="left" vertical="top" wrapText="1"/>
    </xf>
    <xf numFmtId="0" fontId="2" fillId="0" borderId="0" xfId="50" applyFont="1" applyAlignment="1">
      <alignment horizontal="left"/>
    </xf>
    <xf numFmtId="0" fontId="2" fillId="0" borderId="0" xfId="50" applyFont="1" applyAlignment="1">
      <alignment horizontal="left" wrapText="1"/>
    </xf>
    <xf numFmtId="0" fontId="36" fillId="0" borderId="0" xfId="57" applyFont="1" applyAlignment="1">
      <alignment horizontal="left"/>
    </xf>
    <xf numFmtId="0" fontId="38" fillId="0" borderId="0" xfId="50" applyFont="1" applyAlignment="1">
      <alignment horizontal="left" wrapText="1"/>
    </xf>
    <xf numFmtId="0" fontId="36" fillId="0" borderId="0" xfId="57" applyFont="1" applyAlignment="1"/>
    <xf numFmtId="0" fontId="38" fillId="0" borderId="0" xfId="50" applyFont="1" applyAlignment="1"/>
    <xf numFmtId="0" fontId="40" fillId="0" borderId="0" xfId="58" applyAlignment="1">
      <alignment horizontal="left"/>
    </xf>
    <xf numFmtId="0" fontId="10" fillId="0" borderId="0" xfId="50" applyFont="1" applyAlignment="1">
      <alignment horizontal="left"/>
    </xf>
    <xf numFmtId="0" fontId="3" fillId="0" borderId="0" xfId="59" quotePrefix="1" applyFont="1" applyAlignment="1">
      <alignment horizontal="left"/>
    </xf>
    <xf numFmtId="0" fontId="3" fillId="0" borderId="0" xfId="59" applyFont="1"/>
    <xf numFmtId="0" fontId="3" fillId="0" borderId="0" xfId="59" applyFont="1" applyAlignment="1">
      <alignment horizontal="left"/>
    </xf>
    <xf numFmtId="0" fontId="9" fillId="0" borderId="0" xfId="59" applyFont="1" applyAlignment="1">
      <alignment horizontal="left"/>
    </xf>
    <xf numFmtId="0" fontId="3" fillId="0" borderId="0" xfId="58" applyFont="1"/>
    <xf numFmtId="0" fontId="40" fillId="0" borderId="0" xfId="58"/>
    <xf numFmtId="0" fontId="3" fillId="0" borderId="0" xfId="50" applyFont="1" applyAlignment="1">
      <alignment horizontal="left"/>
    </xf>
    <xf numFmtId="0" fontId="43" fillId="0" borderId="0" xfId="58" applyFont="1"/>
    <xf numFmtId="0" fontId="12" fillId="0" borderId="0" xfId="58" applyFont="1"/>
    <xf numFmtId="0" fontId="12" fillId="0" borderId="0" xfId="58" applyFont="1" applyBorder="1"/>
    <xf numFmtId="0" fontId="12" fillId="37" borderId="38" xfId="58" applyFont="1" applyFill="1" applyBorder="1" applyAlignment="1">
      <alignment horizontal="center" vertical="center" wrapText="1"/>
    </xf>
    <xf numFmtId="0" fontId="12" fillId="37" borderId="39" xfId="58" applyFont="1" applyFill="1" applyBorder="1" applyAlignment="1">
      <alignment horizontal="center" vertical="center"/>
    </xf>
    <xf numFmtId="0" fontId="12" fillId="37" borderId="38" xfId="58" applyFont="1" applyFill="1" applyBorder="1" applyAlignment="1">
      <alignment horizontal="center" vertical="center"/>
    </xf>
    <xf numFmtId="0" fontId="40" fillId="0" borderId="37" xfId="58" applyBorder="1"/>
    <xf numFmtId="169" fontId="40" fillId="0" borderId="0" xfId="58" applyNumberFormat="1"/>
    <xf numFmtId="0" fontId="12" fillId="0" borderId="40" xfId="58" applyFont="1" applyBorder="1" applyAlignment="1"/>
    <xf numFmtId="168" fontId="12" fillId="0" borderId="0" xfId="58" applyNumberFormat="1" applyFont="1" applyBorder="1" applyAlignment="1">
      <alignment horizontal="right"/>
    </xf>
    <xf numFmtId="49" fontId="12" fillId="0" borderId="0" xfId="58" applyNumberFormat="1" applyFont="1" applyBorder="1" applyAlignment="1">
      <alignment horizontal="center"/>
    </xf>
    <xf numFmtId="169" fontId="12" fillId="0" borderId="0" xfId="58" applyNumberFormat="1" applyFont="1" applyBorder="1" applyAlignment="1"/>
    <xf numFmtId="168" fontId="12" fillId="0" borderId="0" xfId="58" applyNumberFormat="1" applyFont="1" applyBorder="1" applyAlignment="1"/>
    <xf numFmtId="0" fontId="43" fillId="0" borderId="0" xfId="58" applyFont="1" applyFill="1"/>
    <xf numFmtId="0" fontId="47" fillId="0" borderId="40" xfId="58" applyFont="1" applyBorder="1" applyAlignment="1"/>
    <xf numFmtId="0" fontId="48" fillId="0" borderId="0" xfId="58" applyFont="1"/>
    <xf numFmtId="0" fontId="47" fillId="0" borderId="40" xfId="58" applyFont="1" applyBorder="1" applyAlignment="1">
      <alignment wrapText="1"/>
    </xf>
    <xf numFmtId="168" fontId="12" fillId="0" borderId="0" xfId="58" applyNumberFormat="1" applyFont="1" applyFill="1" applyBorder="1" applyAlignment="1"/>
    <xf numFmtId="169" fontId="12" fillId="0" borderId="0" xfId="58" applyNumberFormat="1" applyFont="1" applyFill="1" applyBorder="1" applyAlignment="1"/>
    <xf numFmtId="0" fontId="47" fillId="0" borderId="44" xfId="58" applyFont="1" applyBorder="1" applyAlignment="1"/>
    <xf numFmtId="168" fontId="47" fillId="0" borderId="47" xfId="58" applyNumberFormat="1" applyFont="1" applyBorder="1" applyAlignment="1">
      <alignment horizontal="right"/>
    </xf>
    <xf numFmtId="49" fontId="47" fillId="0" borderId="48" xfId="58" applyNumberFormat="1" applyFont="1" applyBorder="1" applyAlignment="1">
      <alignment horizontal="center"/>
    </xf>
    <xf numFmtId="169" fontId="47" fillId="0" borderId="48" xfId="58" applyNumberFormat="1" applyFont="1" applyBorder="1" applyAlignment="1"/>
    <xf numFmtId="168" fontId="47" fillId="0" borderId="48" xfId="58" applyNumberFormat="1" applyFont="1" applyBorder="1" applyAlignment="1"/>
    <xf numFmtId="0" fontId="12" fillId="0" borderId="49" xfId="58" applyFont="1" applyBorder="1" applyAlignment="1">
      <alignment vertical="center" wrapText="1"/>
    </xf>
    <xf numFmtId="0" fontId="47" fillId="0" borderId="0" xfId="58" applyFont="1" applyAlignment="1">
      <alignment horizontal="center"/>
    </xf>
    <xf numFmtId="170" fontId="12" fillId="0" borderId="0" xfId="58" applyNumberFormat="1" applyFont="1" applyBorder="1" applyAlignment="1">
      <alignment vertical="center"/>
    </xf>
    <xf numFmtId="0" fontId="12" fillId="0" borderId="0" xfId="58" applyFont="1" applyAlignment="1">
      <alignment horizontal="left"/>
    </xf>
    <xf numFmtId="170" fontId="12" fillId="0" borderId="0" xfId="58" applyNumberFormat="1" applyFont="1" applyBorder="1"/>
    <xf numFmtId="0" fontId="40" fillId="0" borderId="0" xfId="58" applyAlignment="1"/>
    <xf numFmtId="0" fontId="9" fillId="0" borderId="0" xfId="58" applyFont="1" applyAlignment="1">
      <alignment horizontal="center"/>
    </xf>
    <xf numFmtId="0" fontId="9" fillId="0" borderId="0" xfId="58" applyFont="1"/>
    <xf numFmtId="0" fontId="51" fillId="0" borderId="0" xfId="58" applyFont="1"/>
    <xf numFmtId="0" fontId="52" fillId="0" borderId="0" xfId="58" applyFont="1" applyAlignment="1"/>
    <xf numFmtId="0" fontId="53" fillId="0" borderId="0" xfId="58" applyFont="1" applyAlignment="1"/>
    <xf numFmtId="0" fontId="51" fillId="0" borderId="0" xfId="58" applyFont="1" applyAlignment="1"/>
    <xf numFmtId="0" fontId="52" fillId="0" borderId="0" xfId="58" applyFont="1" applyAlignment="1">
      <alignment horizontal="right"/>
    </xf>
    <xf numFmtId="0" fontId="12" fillId="37" borderId="38" xfId="58" applyFont="1" applyFill="1" applyBorder="1" applyAlignment="1">
      <alignment horizontal="centerContinuous" vertical="center"/>
    </xf>
    <xf numFmtId="0" fontId="12" fillId="37" borderId="39" xfId="58" applyFont="1" applyFill="1" applyBorder="1" applyAlignment="1">
      <alignment horizontal="centerContinuous" vertical="center"/>
    </xf>
    <xf numFmtId="0" fontId="12" fillId="0" borderId="40" xfId="58" applyFont="1" applyBorder="1" applyAlignment="1">
      <alignment horizontal="center" vertical="center"/>
    </xf>
    <xf numFmtId="0" fontId="12" fillId="0" borderId="0" xfId="58" applyFont="1" applyBorder="1" applyAlignment="1">
      <alignment horizontal="centerContinuous" vertical="center"/>
    </xf>
    <xf numFmtId="0" fontId="12" fillId="0" borderId="40" xfId="58" applyFont="1" applyBorder="1" applyAlignment="1">
      <alignment horizontal="left" indent="3"/>
    </xf>
    <xf numFmtId="169" fontId="12" fillId="0" borderId="0" xfId="58" applyNumberFormat="1" applyFont="1" applyBorder="1" applyAlignment="1">
      <alignment horizontal="right" indent="1"/>
    </xf>
    <xf numFmtId="0" fontId="51" fillId="0" borderId="0" xfId="58" applyFont="1" applyFill="1"/>
    <xf numFmtId="0" fontId="47" fillId="0" borderId="40" xfId="58" applyFont="1" applyBorder="1" applyAlignment="1">
      <alignment horizontal="left" indent="2"/>
    </xf>
    <xf numFmtId="0" fontId="54" fillId="0" borderId="0" xfId="58" applyFont="1"/>
    <xf numFmtId="0" fontId="12" fillId="0" borderId="40" xfId="58" applyFont="1" applyBorder="1" applyAlignment="1">
      <alignment horizontal="left" indent="2"/>
    </xf>
    <xf numFmtId="0" fontId="47" fillId="0" borderId="40" xfId="58" applyFont="1" applyBorder="1" applyAlignment="1">
      <alignment horizontal="left" indent="1"/>
    </xf>
    <xf numFmtId="169" fontId="47" fillId="0" borderId="48" xfId="58" applyNumberFormat="1" applyFont="1" applyBorder="1" applyAlignment="1">
      <alignment horizontal="right" indent="1"/>
    </xf>
    <xf numFmtId="0" fontId="53" fillId="0" borderId="49" xfId="58" applyFont="1" applyBorder="1" applyAlignment="1">
      <alignment vertical="center"/>
    </xf>
    <xf numFmtId="0" fontId="54" fillId="0" borderId="0" xfId="58" applyFont="1" applyAlignment="1">
      <alignment horizontal="center"/>
    </xf>
    <xf numFmtId="0" fontId="9" fillId="0" borderId="0" xfId="58" applyFont="1" applyAlignment="1">
      <alignment horizontal="centerContinuous"/>
    </xf>
    <xf numFmtId="0" fontId="53" fillId="0" borderId="0" xfId="58" applyFont="1" applyAlignment="1">
      <alignment horizontal="centerContinuous"/>
    </xf>
    <xf numFmtId="0" fontId="53" fillId="0" borderId="0" xfId="58" applyFont="1"/>
    <xf numFmtId="0" fontId="12" fillId="0" borderId="37" xfId="58" applyFont="1" applyBorder="1"/>
    <xf numFmtId="0" fontId="12" fillId="0" borderId="0" xfId="58" applyFont="1" applyBorder="1" applyAlignment="1">
      <alignment horizontal="centerContinuous"/>
    </xf>
    <xf numFmtId="168" fontId="12" fillId="0" borderId="0" xfId="58" applyNumberFormat="1" applyFont="1" applyBorder="1" applyAlignment="1">
      <alignment horizontal="right" indent="1"/>
    </xf>
    <xf numFmtId="0" fontId="12" fillId="0" borderId="40" xfId="58" applyFont="1" applyBorder="1" applyAlignment="1">
      <alignment wrapText="1"/>
    </xf>
    <xf numFmtId="168" fontId="12" fillId="0" borderId="0" xfId="58" applyNumberFormat="1" applyFont="1" applyBorder="1" applyAlignment="1" applyProtection="1">
      <alignment horizontal="right" indent="1"/>
    </xf>
    <xf numFmtId="0" fontId="51" fillId="0" borderId="0" xfId="58" applyFont="1" applyAlignment="1">
      <alignment horizontal="center" vertical="center"/>
    </xf>
    <xf numFmtId="0" fontId="12" fillId="0" borderId="44" xfId="58" applyFont="1" applyBorder="1" applyAlignment="1"/>
    <xf numFmtId="168" fontId="12" fillId="0" borderId="48" xfId="58" applyNumberFormat="1" applyFont="1" applyBorder="1" applyAlignment="1">
      <alignment horizontal="right" indent="1"/>
    </xf>
    <xf numFmtId="169" fontId="12" fillId="0" borderId="48" xfId="58" applyNumberFormat="1" applyFont="1" applyBorder="1" applyAlignment="1">
      <alignment horizontal="right" indent="1"/>
    </xf>
    <xf numFmtId="0" fontId="53" fillId="0" borderId="0" xfId="58" applyFont="1" applyBorder="1"/>
    <xf numFmtId="0" fontId="53" fillId="0" borderId="0" xfId="58" applyFont="1" applyBorder="1" applyAlignment="1">
      <alignment horizontal="centerContinuous" vertical="center"/>
    </xf>
    <xf numFmtId="0" fontId="3" fillId="0" borderId="0" xfId="58" applyFont="1" applyBorder="1" applyAlignment="1">
      <alignment horizontal="right"/>
    </xf>
    <xf numFmtId="0" fontId="3" fillId="0" borderId="0" xfId="58" applyFont="1" applyBorder="1"/>
    <xf numFmtId="0" fontId="40" fillId="0" borderId="0" xfId="58" applyBorder="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2" fillId="0" borderId="0" xfId="50" applyFont="1" applyAlignment="1">
      <alignment horizontal="left" vertical="top"/>
    </xf>
    <xf numFmtId="0" fontId="13" fillId="0" borderId="0" xfId="50" applyFont="1" applyAlignment="1">
      <alignment horizontal="left"/>
    </xf>
    <xf numFmtId="0" fontId="16" fillId="0" borderId="0" xfId="50" applyFont="1" applyAlignment="1">
      <alignment horizontal="left"/>
    </xf>
    <xf numFmtId="0" fontId="6" fillId="0" borderId="0" xfId="50" applyFont="1" applyAlignment="1">
      <alignment horizontal="left"/>
    </xf>
    <xf numFmtId="0" fontId="10" fillId="0" borderId="0" xfId="50" applyFont="1" applyAlignment="1">
      <alignment horizontal="left"/>
    </xf>
    <xf numFmtId="0" fontId="10" fillId="0" borderId="0" xfId="50" applyFont="1" applyAlignment="1">
      <alignment horizontal="left" vertical="top" wrapText="1"/>
    </xf>
    <xf numFmtId="0" fontId="38" fillId="0" borderId="0" xfId="50" applyFont="1" applyAlignment="1">
      <alignment horizontal="left" vertical="top" wrapText="1"/>
    </xf>
    <xf numFmtId="0" fontId="2" fillId="0" borderId="0" xfId="50" applyFont="1" applyAlignment="1">
      <alignment horizontal="left" wrapText="1"/>
    </xf>
    <xf numFmtId="0" fontId="38" fillId="0" borderId="0" xfId="50" applyFont="1" applyAlignment="1">
      <alignment horizontal="left" wrapText="1"/>
    </xf>
    <xf numFmtId="0" fontId="42" fillId="0" borderId="0" xfId="58" applyFont="1" applyAlignment="1">
      <alignment horizontal="left" vertical="center" wrapText="1"/>
    </xf>
    <xf numFmtId="0" fontId="10" fillId="0" borderId="0" xfId="50" applyFont="1" applyAlignment="1">
      <alignment horizontal="left" wrapText="1"/>
    </xf>
    <xf numFmtId="0" fontId="36" fillId="0" borderId="0" xfId="57" applyFont="1" applyAlignment="1"/>
    <xf numFmtId="0" fontId="38" fillId="0" borderId="0" xfId="50" applyFont="1" applyAlignment="1"/>
    <xf numFmtId="0" fontId="3" fillId="0" borderId="0" xfId="58" applyFont="1" applyAlignment="1">
      <alignment horizontal="left" wrapText="1"/>
    </xf>
    <xf numFmtId="0" fontId="41" fillId="0" borderId="0" xfId="58" applyFont="1" applyAlignment="1">
      <alignment horizontal="left" vertical="center"/>
    </xf>
    <xf numFmtId="0" fontId="12" fillId="37" borderId="23" xfId="58" applyFont="1" applyFill="1" applyBorder="1" applyAlignment="1">
      <alignment horizontal="center" vertical="center"/>
    </xf>
    <xf numFmtId="0" fontId="12" fillId="37" borderId="24" xfId="58" applyFont="1" applyFill="1" applyBorder="1" applyAlignment="1">
      <alignment horizontal="center" vertical="center"/>
    </xf>
    <xf numFmtId="0" fontId="12" fillId="37" borderId="27" xfId="58" applyFont="1" applyFill="1" applyBorder="1" applyAlignment="1">
      <alignment horizontal="center" vertical="center"/>
    </xf>
    <xf numFmtId="0" fontId="12" fillId="37" borderId="28" xfId="58" applyFont="1" applyFill="1" applyBorder="1" applyAlignment="1">
      <alignment horizontal="center" vertical="center"/>
    </xf>
    <xf numFmtId="0" fontId="12" fillId="37" borderId="31" xfId="58" applyFont="1" applyFill="1" applyBorder="1" applyAlignment="1">
      <alignment horizontal="center" vertical="center"/>
    </xf>
    <xf numFmtId="0" fontId="12" fillId="37" borderId="32" xfId="58" applyFont="1" applyFill="1" applyBorder="1" applyAlignment="1">
      <alignment horizontal="center" vertical="center"/>
    </xf>
    <xf numFmtId="0" fontId="12" fillId="37" borderId="25" xfId="58" applyFont="1" applyFill="1" applyBorder="1" applyAlignment="1">
      <alignment horizontal="center" vertical="center" wrapText="1"/>
    </xf>
    <xf numFmtId="0" fontId="12" fillId="37" borderId="26" xfId="58" applyFont="1" applyFill="1" applyBorder="1" applyAlignment="1">
      <alignment horizontal="center" vertical="center" wrapText="1"/>
    </xf>
    <xf numFmtId="0" fontId="12" fillId="37" borderId="29" xfId="58" applyFont="1" applyFill="1" applyBorder="1" applyAlignment="1">
      <alignment horizontal="center" vertical="center" wrapText="1"/>
    </xf>
    <xf numFmtId="0" fontId="12" fillId="37" borderId="30" xfId="58" applyFont="1" applyFill="1" applyBorder="1" applyAlignment="1">
      <alignment horizontal="center" vertical="center" wrapText="1"/>
    </xf>
    <xf numFmtId="0" fontId="12" fillId="37" borderId="33" xfId="58" applyFont="1" applyFill="1" applyBorder="1" applyAlignment="1">
      <alignment horizontal="center" vertical="center" wrapText="1"/>
    </xf>
    <xf numFmtId="0" fontId="12" fillId="37" borderId="34" xfId="58" applyFont="1" applyFill="1" applyBorder="1" applyAlignment="1">
      <alignment horizontal="center" vertical="center" wrapText="1"/>
    </xf>
    <xf numFmtId="0" fontId="3" fillId="0" borderId="29" xfId="58" applyFont="1" applyBorder="1" applyAlignment="1">
      <alignment horizontal="center" vertical="center"/>
    </xf>
    <xf numFmtId="0" fontId="3" fillId="0" borderId="28" xfId="58" applyFont="1" applyBorder="1" applyAlignment="1">
      <alignment horizontal="center" vertical="center"/>
    </xf>
    <xf numFmtId="0" fontId="3" fillId="0" borderId="29" xfId="58" applyFont="1" applyBorder="1" applyAlignment="1">
      <alignment horizontal="left" vertical="center"/>
    </xf>
    <xf numFmtId="0" fontId="3" fillId="0" borderId="28" xfId="58" applyFont="1" applyBorder="1" applyAlignment="1">
      <alignment horizontal="left" vertical="center"/>
    </xf>
    <xf numFmtId="0" fontId="3" fillId="0" borderId="35" xfId="58" applyFont="1" applyBorder="1" applyAlignment="1">
      <alignment horizontal="center" vertical="center"/>
    </xf>
    <xf numFmtId="0" fontId="3" fillId="0" borderId="35" xfId="58" applyFont="1" applyBorder="1" applyAlignment="1">
      <alignment horizontal="left" vertical="center"/>
    </xf>
    <xf numFmtId="0" fontId="3" fillId="0" borderId="36" xfId="58" applyFont="1" applyBorder="1" applyAlignment="1">
      <alignment horizontal="center" vertical="center"/>
    </xf>
    <xf numFmtId="0" fontId="3" fillId="0" borderId="36" xfId="58" applyFont="1" applyBorder="1" applyAlignment="1">
      <alignment horizontal="left" vertical="center"/>
    </xf>
    <xf numFmtId="0" fontId="9" fillId="0" borderId="0" xfId="58" applyFont="1" applyBorder="1" applyAlignment="1">
      <alignment horizontal="center" vertical="center"/>
    </xf>
    <xf numFmtId="0" fontId="12" fillId="37" borderId="37" xfId="58" applyFont="1" applyFill="1" applyBorder="1" applyAlignment="1">
      <alignment horizontal="center" vertical="center"/>
    </xf>
    <xf numFmtId="0" fontId="12" fillId="37" borderId="40" xfId="58" applyFont="1" applyFill="1" applyBorder="1" applyAlignment="1">
      <alignment horizontal="center" vertical="center"/>
    </xf>
    <xf numFmtId="0" fontId="12" fillId="37" borderId="44" xfId="58" applyFont="1" applyFill="1" applyBorder="1" applyAlignment="1">
      <alignment horizontal="center" vertical="center"/>
    </xf>
    <xf numFmtId="0" fontId="12" fillId="37" borderId="38" xfId="58" applyFont="1" applyFill="1" applyBorder="1" applyAlignment="1">
      <alignment horizontal="center" vertical="center"/>
    </xf>
    <xf numFmtId="0" fontId="12" fillId="37" borderId="39" xfId="58" applyFont="1" applyFill="1" applyBorder="1" applyAlignment="1">
      <alignment horizontal="center" vertical="center"/>
    </xf>
    <xf numFmtId="0" fontId="45" fillId="37" borderId="38" xfId="58" applyFont="1" applyFill="1" applyBorder="1" applyAlignment="1">
      <alignment horizontal="center" vertical="center"/>
    </xf>
    <xf numFmtId="0" fontId="45" fillId="37" borderId="41" xfId="58" applyFont="1" applyFill="1" applyBorder="1" applyAlignment="1">
      <alignment horizontal="center" vertical="center" wrapText="1"/>
    </xf>
    <xf numFmtId="0" fontId="45" fillId="37" borderId="43" xfId="58" applyFont="1" applyFill="1" applyBorder="1" applyAlignment="1">
      <alignment horizontal="center" vertical="center" wrapText="1"/>
    </xf>
    <xf numFmtId="0" fontId="45" fillId="37" borderId="45" xfId="58" applyFont="1" applyFill="1" applyBorder="1" applyAlignment="1">
      <alignment horizontal="center" vertical="center" wrapText="1"/>
    </xf>
    <xf numFmtId="0" fontId="12" fillId="37" borderId="38" xfId="58" applyFont="1" applyFill="1" applyBorder="1" applyAlignment="1">
      <alignment horizontal="center" vertical="center" wrapText="1"/>
    </xf>
    <xf numFmtId="0" fontId="12" fillId="37" borderId="41" xfId="58" applyFont="1" applyFill="1" applyBorder="1" applyAlignment="1">
      <alignment horizontal="center" vertical="center" wrapText="1"/>
    </xf>
    <xf numFmtId="0" fontId="12" fillId="37" borderId="42" xfId="58" applyFont="1" applyFill="1" applyBorder="1" applyAlignment="1">
      <alignment horizontal="center" vertical="center" wrapText="1"/>
    </xf>
    <xf numFmtId="0" fontId="12" fillId="37" borderId="46" xfId="58" applyFont="1" applyFill="1" applyBorder="1" applyAlignment="1">
      <alignment horizontal="center" vertical="center"/>
    </xf>
    <xf numFmtId="0" fontId="49" fillId="0" borderId="0" xfId="58" applyFont="1" applyBorder="1" applyAlignment="1">
      <alignment horizontal="left" wrapText="1"/>
    </xf>
    <xf numFmtId="0" fontId="9" fillId="0" borderId="0" xfId="58" applyFont="1" applyAlignment="1">
      <alignment horizontal="center"/>
    </xf>
    <xf numFmtId="0" fontId="12" fillId="37" borderId="50" xfId="58" applyFont="1" applyFill="1" applyBorder="1" applyAlignment="1">
      <alignment horizontal="center" vertical="center"/>
    </xf>
    <xf numFmtId="0" fontId="12" fillId="37" borderId="39" xfId="58" applyFont="1" applyFill="1" applyBorder="1" applyAlignment="1">
      <alignment horizontal="center" vertical="center" wrapText="1"/>
    </xf>
    <xf numFmtId="0" fontId="12" fillId="37" borderId="43" xfId="58" applyFont="1" applyFill="1" applyBorder="1" applyAlignment="1">
      <alignment horizontal="center" vertical="center" wrapText="1"/>
    </xf>
    <xf numFmtId="0" fontId="12" fillId="37" borderId="45" xfId="58" applyFont="1" applyFill="1" applyBorder="1" applyAlignment="1">
      <alignment horizontal="center" vertical="center" wrapText="1"/>
    </xf>
    <xf numFmtId="0" fontId="12" fillId="37" borderId="41" xfId="58" applyFont="1" applyFill="1" applyBorder="1" applyAlignment="1">
      <alignment horizontal="center" vertical="center"/>
    </xf>
    <xf numFmtId="0" fontId="12" fillId="37" borderId="43" xfId="58" applyFont="1" applyFill="1" applyBorder="1" applyAlignment="1">
      <alignment horizontal="center" vertical="center"/>
    </xf>
    <xf numFmtId="0" fontId="12" fillId="37" borderId="45" xfId="58" applyFont="1" applyFill="1" applyBorder="1" applyAlignment="1">
      <alignment horizontal="center" vertical="center"/>
    </xf>
    <xf numFmtId="0" fontId="12" fillId="37" borderId="49" xfId="58"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8" xfId="56"/>
    <cellStyle name="Standard_T0_1"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35</xdr:row>
      <xdr:rowOff>19050</xdr:rowOff>
    </xdr:from>
    <xdr:to>
      <xdr:col>6</xdr:col>
      <xdr:colOff>900450</xdr:colOff>
      <xdr:row>54</xdr:row>
      <xdr:rowOff>146476</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0350"/>
          <a:ext cx="6444000" cy="32040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2/AB-232/Ernte/BEE/Erntesch&#228;tzungen/2014/BEE-end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E "/>
      <sheetName val="BEE-endg"/>
    </sheetNames>
    <sheetDataSet>
      <sheetData sheetId="0">
        <row r="14">
          <cell r="E14">
            <v>188646.21</v>
          </cell>
          <cell r="F14">
            <v>19.066979598521939</v>
          </cell>
          <cell r="K14">
            <v>90.220108784871172</v>
          </cell>
          <cell r="L14">
            <v>89.56</v>
          </cell>
          <cell r="M14">
            <v>104.79</v>
          </cell>
          <cell r="R14">
            <v>1796199.3333333333</v>
          </cell>
          <cell r="S14">
            <v>1418962</v>
          </cell>
          <cell r="T14">
            <v>1976824</v>
          </cell>
        </row>
        <row r="15">
          <cell r="E15">
            <v>3751.67</v>
          </cell>
          <cell r="F15">
            <v>-73.240145879711292</v>
          </cell>
          <cell r="K15">
            <v>68.42011273754926</v>
          </cell>
          <cell r="L15">
            <v>74.36</v>
          </cell>
          <cell r="M15">
            <v>79.33</v>
          </cell>
          <cell r="R15">
            <v>42719.5</v>
          </cell>
          <cell r="S15">
            <v>104251</v>
          </cell>
          <cell r="T15">
            <v>29762</v>
          </cell>
        </row>
        <row r="16">
          <cell r="F16">
            <v>11.562929201640173</v>
          </cell>
          <cell r="K16">
            <v>89.557225814810906</v>
          </cell>
          <cell r="L16">
            <v>88.32</v>
          </cell>
          <cell r="M16">
            <v>104.29</v>
          </cell>
        </row>
        <row r="17">
          <cell r="E17">
            <v>22766.42</v>
          </cell>
          <cell r="F17">
            <v>-14.10927079112632</v>
          </cell>
          <cell r="K17">
            <v>66.862475968918815</v>
          </cell>
          <cell r="L17">
            <v>76.55</v>
          </cell>
          <cell r="M17">
            <v>80.83</v>
          </cell>
          <cell r="R17">
            <v>167542.83333333334</v>
          </cell>
          <cell r="S17">
            <v>202905</v>
          </cell>
          <cell r="T17">
            <v>184021</v>
          </cell>
        </row>
        <row r="18">
          <cell r="F18">
            <v>8.1428273024321953</v>
          </cell>
          <cell r="K18">
            <v>87.088909651700845</v>
          </cell>
          <cell r="L18">
            <v>86.76</v>
          </cell>
          <cell r="M18">
            <v>101.81</v>
          </cell>
        </row>
        <row r="19">
          <cell r="E19">
            <v>54459.99</v>
          </cell>
          <cell r="F19">
            <v>1.9880749213599955</v>
          </cell>
          <cell r="K19">
            <v>82.73829253625378</v>
          </cell>
          <cell r="L19">
            <v>85.3</v>
          </cell>
          <cell r="M19">
            <v>96.75</v>
          </cell>
          <cell r="R19">
            <v>452472.5</v>
          </cell>
          <cell r="S19">
            <v>455488</v>
          </cell>
          <cell r="T19">
            <v>526900</v>
          </cell>
        </row>
        <row r="20">
          <cell r="E20">
            <v>4196.6000000000004</v>
          </cell>
          <cell r="F20">
            <v>-51.836017972834156</v>
          </cell>
          <cell r="K20">
            <v>47.130457377764273</v>
          </cell>
          <cell r="L20">
            <v>55.86</v>
          </cell>
          <cell r="M20">
            <v>55.13</v>
          </cell>
          <cell r="R20">
            <v>40931.333333333336</v>
          </cell>
          <cell r="S20">
            <v>48672</v>
          </cell>
          <cell r="T20">
            <v>23136</v>
          </cell>
        </row>
        <row r="21">
          <cell r="F21">
            <v>-5.562492895845125</v>
          </cell>
          <cell r="K21">
            <v>77.858479242989176</v>
          </cell>
          <cell r="L21">
            <v>81.17</v>
          </cell>
          <cell r="M21">
            <v>93.77</v>
          </cell>
        </row>
        <row r="22">
          <cell r="E22">
            <v>6851.91</v>
          </cell>
          <cell r="F22">
            <v>-40.210313769085921</v>
          </cell>
          <cell r="K22">
            <v>53.3915047125749</v>
          </cell>
          <cell r="L22">
            <v>54.31</v>
          </cell>
          <cell r="M22">
            <v>56.23</v>
          </cell>
          <cell r="R22">
            <v>42620</v>
          </cell>
          <cell r="S22">
            <v>62239</v>
          </cell>
          <cell r="T22">
            <v>38528</v>
          </cell>
        </row>
        <row r="23">
          <cell r="E23">
            <v>5213.01</v>
          </cell>
          <cell r="F23">
            <v>-9.3444746841496595</v>
          </cell>
          <cell r="K23">
            <v>69.794018914208152</v>
          </cell>
          <cell r="L23">
            <v>76.260000000000005</v>
          </cell>
          <cell r="M23">
            <v>79.569999999999993</v>
          </cell>
          <cell r="R23">
            <v>44888</v>
          </cell>
          <cell r="S23">
            <v>43852</v>
          </cell>
          <cell r="T23">
            <v>41480</v>
          </cell>
        </row>
        <row r="24">
          <cell r="F24">
            <v>-10.842401550845167</v>
          </cell>
          <cell r="K24">
            <v>74.680844667842948</v>
          </cell>
          <cell r="L24">
            <v>76.930000000000007</v>
          </cell>
          <cell r="M24">
            <v>89.09</v>
          </cell>
        </row>
        <row r="25">
          <cell r="F25">
            <v>2.7313079300468246</v>
          </cell>
          <cell r="K25">
            <v>83.957044340410135</v>
          </cell>
          <cell r="L25">
            <v>83.96</v>
          </cell>
          <cell r="M25">
            <v>98.66</v>
          </cell>
        </row>
        <row r="26">
          <cell r="D26">
            <v>112601.69</v>
          </cell>
          <cell r="E26">
            <v>100004.46</v>
          </cell>
          <cell r="K26">
            <v>41.371609143193297</v>
          </cell>
          <cell r="L26">
            <v>41.04</v>
          </cell>
          <cell r="M26">
            <v>46.24</v>
          </cell>
          <cell r="R26">
            <v>402648</v>
          </cell>
          <cell r="S26">
            <v>462117</v>
          </cell>
          <cell r="T26">
            <v>462421</v>
          </cell>
        </row>
      </sheetData>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42" t="s">
        <v>40</v>
      </c>
      <c r="B3" s="142"/>
      <c r="C3" s="142"/>
      <c r="D3" s="142"/>
    </row>
    <row r="4" spans="1:7" ht="20.25" x14ac:dyDescent="0.3">
      <c r="A4" s="142" t="s">
        <v>41</v>
      </c>
      <c r="B4" s="142"/>
      <c r="C4" s="142"/>
      <c r="D4" s="142"/>
    </row>
    <row r="11" spans="1:7" ht="15.6" x14ac:dyDescent="0.3">
      <c r="A11" s="1"/>
      <c r="F11" s="2"/>
      <c r="G11" s="3"/>
    </row>
    <row r="13" spans="1:7" x14ac:dyDescent="0.25">
      <c r="A13" s="5"/>
    </row>
    <row r="15" spans="1:7" ht="22.7" x14ac:dyDescent="0.25">
      <c r="D15" s="143" t="s">
        <v>59</v>
      </c>
      <c r="E15" s="143"/>
      <c r="F15" s="143"/>
      <c r="G15" s="143"/>
    </row>
    <row r="16" spans="1:7" ht="15.6" x14ac:dyDescent="0.25">
      <c r="D16" s="144" t="s">
        <v>65</v>
      </c>
      <c r="E16" s="144"/>
      <c r="F16" s="144"/>
      <c r="G16" s="144"/>
    </row>
    <row r="18" spans="1:7" ht="30.75" x14ac:dyDescent="0.4">
      <c r="A18" s="145" t="s">
        <v>66</v>
      </c>
      <c r="B18" s="145"/>
      <c r="C18" s="145"/>
      <c r="D18" s="145"/>
      <c r="E18" s="145"/>
      <c r="F18" s="145"/>
      <c r="G18" s="145"/>
    </row>
    <row r="19" spans="1:7" ht="30.75" x14ac:dyDescent="0.4">
      <c r="A19" s="145" t="s">
        <v>67</v>
      </c>
      <c r="B19" s="145"/>
      <c r="C19" s="145"/>
      <c r="D19" s="145"/>
      <c r="E19" s="145"/>
      <c r="F19" s="145"/>
      <c r="G19" s="145"/>
    </row>
    <row r="20" spans="1:7" ht="16.149999999999999" x14ac:dyDescent="0.3">
      <c r="A20" s="41"/>
      <c r="B20" s="41"/>
      <c r="C20" s="41"/>
      <c r="D20" s="41"/>
      <c r="E20" s="41"/>
      <c r="F20" s="41"/>
    </row>
    <row r="21" spans="1:7" ht="15.6" x14ac:dyDescent="0.3">
      <c r="E21" s="140" t="s">
        <v>138</v>
      </c>
      <c r="F21" s="140"/>
      <c r="G21" s="140"/>
    </row>
    <row r="22" spans="1:7" ht="16.149999999999999" x14ac:dyDescent="0.3">
      <c r="A22" s="141"/>
      <c r="B22" s="141"/>
      <c r="C22" s="141"/>
      <c r="D22" s="141"/>
      <c r="E22" s="141"/>
      <c r="F22" s="141"/>
      <c r="G22" s="141"/>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view="pageLayout" zoomScaleNormal="100" workbookViewId="0">
      <selection activeCell="A2" sqref="A2"/>
    </sheetView>
  </sheetViews>
  <sheetFormatPr baseColWidth="10" defaultColWidth="11.28515625" defaultRowHeight="12.75" x14ac:dyDescent="0.2"/>
  <cols>
    <col min="1" max="1" width="10.140625" style="49" customWidth="1"/>
    <col min="2" max="6" width="13.140625" style="49" customWidth="1"/>
    <col min="7" max="7" width="16" style="49" customWidth="1"/>
    <col min="8" max="16384" width="11.28515625" style="49"/>
  </cols>
  <sheetData>
    <row r="1" spans="1:7" ht="16.149999999999999" x14ac:dyDescent="0.35">
      <c r="A1" s="147" t="s">
        <v>0</v>
      </c>
      <c r="B1" s="147"/>
      <c r="C1" s="147"/>
      <c r="D1" s="147"/>
      <c r="E1" s="147"/>
      <c r="F1" s="147"/>
      <c r="G1" s="147"/>
    </row>
    <row r="2" spans="1:7" ht="11.45" customHeight="1" x14ac:dyDescent="0.35">
      <c r="A2" s="50"/>
      <c r="B2" s="50"/>
      <c r="C2" s="50"/>
      <c r="D2" s="50"/>
      <c r="E2" s="50"/>
      <c r="F2" s="50"/>
      <c r="G2" s="50"/>
    </row>
    <row r="3" spans="1:7" ht="11.45" customHeight="1" x14ac:dyDescent="0.35">
      <c r="A3" s="51"/>
      <c r="B3" s="51"/>
      <c r="C3" s="51"/>
      <c r="D3" s="51"/>
      <c r="E3" s="51"/>
      <c r="F3" s="51"/>
      <c r="G3" s="51"/>
    </row>
    <row r="4" spans="1:7" ht="16.149999999999999" x14ac:dyDescent="0.35">
      <c r="A4" s="148" t="s">
        <v>1</v>
      </c>
      <c r="B4" s="149"/>
      <c r="C4" s="149"/>
      <c r="D4" s="149"/>
      <c r="E4" s="149"/>
      <c r="F4" s="149"/>
      <c r="G4" s="149"/>
    </row>
    <row r="5" spans="1:7" ht="11.45" customHeight="1" x14ac:dyDescent="0.35">
      <c r="A5" s="52"/>
      <c r="B5" s="53"/>
      <c r="C5" s="53"/>
      <c r="D5" s="53"/>
      <c r="E5" s="53"/>
      <c r="F5" s="53"/>
      <c r="G5" s="53"/>
    </row>
    <row r="6" spans="1:7" ht="14.45" x14ac:dyDescent="0.35">
      <c r="A6" s="150" t="s">
        <v>68</v>
      </c>
      <c r="B6" s="150"/>
      <c r="C6" s="150"/>
      <c r="D6" s="150"/>
      <c r="E6" s="150"/>
      <c r="F6" s="150"/>
      <c r="G6" s="150"/>
    </row>
    <row r="7" spans="1:7" ht="5.25" customHeight="1" x14ac:dyDescent="0.35">
      <c r="A7" s="54"/>
      <c r="B7" s="51"/>
      <c r="C7" s="51"/>
      <c r="D7" s="51"/>
      <c r="E7" s="51"/>
      <c r="F7" s="51"/>
      <c r="G7" s="51"/>
    </row>
    <row r="8" spans="1:7" x14ac:dyDescent="0.2">
      <c r="A8" s="151" t="s">
        <v>42</v>
      </c>
      <c r="B8" s="152"/>
      <c r="C8" s="152"/>
      <c r="D8" s="152"/>
      <c r="E8" s="152"/>
      <c r="F8" s="152"/>
      <c r="G8" s="152"/>
    </row>
    <row r="9" spans="1:7" x14ac:dyDescent="0.2">
      <c r="A9" s="153" t="s">
        <v>4</v>
      </c>
      <c r="B9" s="154"/>
      <c r="C9" s="154"/>
      <c r="D9" s="154"/>
      <c r="E9" s="154"/>
      <c r="F9" s="154"/>
      <c r="G9" s="154"/>
    </row>
    <row r="10" spans="1:7" ht="5.25" customHeight="1" x14ac:dyDescent="0.35">
      <c r="A10" s="54"/>
      <c r="B10" s="51"/>
      <c r="C10" s="51"/>
      <c r="D10" s="51"/>
      <c r="E10" s="51"/>
      <c r="F10" s="51"/>
      <c r="G10" s="51"/>
    </row>
    <row r="11" spans="1:7" x14ac:dyDescent="0.2">
      <c r="A11" s="146" t="s">
        <v>2</v>
      </c>
      <c r="B11" s="146"/>
      <c r="C11" s="146"/>
      <c r="D11" s="146"/>
      <c r="E11" s="146"/>
      <c r="F11" s="146"/>
      <c r="G11" s="146"/>
    </row>
    <row r="12" spans="1:7" ht="14.45" x14ac:dyDescent="0.35">
      <c r="A12" s="55" t="s">
        <v>3</v>
      </c>
      <c r="B12" s="56"/>
      <c r="C12" s="56"/>
      <c r="D12" s="56"/>
      <c r="E12" s="56"/>
      <c r="F12" s="56"/>
      <c r="G12" s="56"/>
    </row>
    <row r="13" spans="1:7" ht="11.45" customHeight="1" x14ac:dyDescent="0.35">
      <c r="A13" s="55"/>
      <c r="B13" s="56"/>
      <c r="C13" s="56"/>
      <c r="D13" s="56"/>
      <c r="E13" s="56"/>
      <c r="F13" s="56"/>
      <c r="G13" s="56"/>
    </row>
    <row r="14" spans="1:7" ht="11.45" customHeight="1" x14ac:dyDescent="0.35">
      <c r="A14" s="151"/>
      <c r="B14" s="151"/>
      <c r="C14" s="151"/>
      <c r="D14" s="151"/>
      <c r="E14" s="151"/>
      <c r="F14" s="151"/>
      <c r="G14" s="151"/>
    </row>
    <row r="15" spans="1:7" x14ac:dyDescent="0.2">
      <c r="A15" s="156" t="s">
        <v>43</v>
      </c>
      <c r="B15" s="156"/>
      <c r="C15" s="156"/>
      <c r="D15" s="156"/>
      <c r="E15" s="156"/>
      <c r="F15" s="156"/>
      <c r="G15" s="156"/>
    </row>
    <row r="16" spans="1:7" ht="5.25" customHeight="1" x14ac:dyDescent="0.35">
      <c r="A16" s="54"/>
      <c r="B16" s="51"/>
      <c r="C16" s="51"/>
      <c r="D16" s="51"/>
      <c r="E16" s="51"/>
      <c r="F16" s="51"/>
      <c r="G16" s="51"/>
    </row>
    <row r="17" spans="1:7" ht="14.45" x14ac:dyDescent="0.35">
      <c r="A17" s="153" t="s">
        <v>69</v>
      </c>
      <c r="B17" s="153"/>
      <c r="C17" s="153"/>
      <c r="D17" s="153"/>
      <c r="E17" s="153"/>
      <c r="F17" s="153"/>
      <c r="G17" s="153"/>
    </row>
    <row r="18" spans="1:7" ht="14.45" x14ac:dyDescent="0.35">
      <c r="A18" s="57" t="s">
        <v>70</v>
      </c>
      <c r="B18" s="57" t="s">
        <v>71</v>
      </c>
      <c r="C18" s="58"/>
      <c r="D18" s="58"/>
      <c r="E18" s="58"/>
      <c r="F18" s="58"/>
      <c r="G18" s="58"/>
    </row>
    <row r="19" spans="1:7" ht="14.45" x14ac:dyDescent="0.35">
      <c r="A19" s="57" t="s">
        <v>53</v>
      </c>
      <c r="B19" s="59" t="s">
        <v>72</v>
      </c>
      <c r="C19" s="58"/>
      <c r="D19" s="58"/>
      <c r="E19" s="58"/>
      <c r="F19" s="58"/>
      <c r="G19" s="58"/>
    </row>
    <row r="20" spans="1:7" ht="11.45" customHeight="1" x14ac:dyDescent="0.35">
      <c r="A20" s="57"/>
      <c r="B20" s="59"/>
      <c r="C20" s="58"/>
      <c r="D20" s="58"/>
      <c r="E20" s="58"/>
      <c r="F20" s="58"/>
      <c r="G20" s="58"/>
    </row>
    <row r="21" spans="1:7" ht="14.45" x14ac:dyDescent="0.35">
      <c r="A21" s="156" t="s">
        <v>60</v>
      </c>
      <c r="B21" s="156"/>
      <c r="C21" s="156"/>
      <c r="D21" s="156"/>
      <c r="E21" s="156"/>
      <c r="F21" s="156"/>
      <c r="G21" s="156"/>
    </row>
    <row r="22" spans="1:7" ht="5.25" customHeight="1" x14ac:dyDescent="0.35">
      <c r="A22" s="54"/>
      <c r="B22" s="51"/>
      <c r="C22" s="51"/>
      <c r="D22" s="51"/>
      <c r="E22" s="51"/>
      <c r="F22" s="51"/>
      <c r="G22" s="51"/>
    </row>
    <row r="23" spans="1:7" ht="14.45" x14ac:dyDescent="0.35">
      <c r="A23" s="58" t="s">
        <v>54</v>
      </c>
      <c r="B23" s="153" t="s">
        <v>55</v>
      </c>
      <c r="C23" s="153"/>
      <c r="D23" s="58"/>
      <c r="E23" s="58"/>
      <c r="F23" s="58"/>
      <c r="G23" s="58"/>
    </row>
    <row r="24" spans="1:7" x14ac:dyDescent="0.2">
      <c r="A24" s="58" t="s">
        <v>56</v>
      </c>
      <c r="B24" s="153" t="s">
        <v>57</v>
      </c>
      <c r="C24" s="153"/>
      <c r="D24" s="58"/>
      <c r="E24" s="58"/>
      <c r="F24" s="58"/>
      <c r="G24" s="58"/>
    </row>
    <row r="25" spans="1:7" ht="14.45" x14ac:dyDescent="0.35">
      <c r="A25" s="58"/>
      <c r="B25" s="153" t="s">
        <v>58</v>
      </c>
      <c r="C25" s="153"/>
      <c r="D25" s="60"/>
      <c r="E25" s="60"/>
      <c r="F25" s="60"/>
      <c r="G25" s="60"/>
    </row>
    <row r="26" spans="1:7" ht="14.45" x14ac:dyDescent="0.35">
      <c r="A26" s="54"/>
      <c r="B26" s="51"/>
      <c r="C26" s="51"/>
      <c r="D26" s="51"/>
      <c r="E26" s="51"/>
      <c r="F26" s="51"/>
      <c r="G26" s="51"/>
    </row>
    <row r="27" spans="1:7" ht="14.45" x14ac:dyDescent="0.35">
      <c r="A27" s="58" t="s">
        <v>73</v>
      </c>
      <c r="B27" s="157" t="s">
        <v>61</v>
      </c>
      <c r="C27" s="158"/>
      <c r="D27" s="158"/>
      <c r="E27" s="158"/>
      <c r="F27" s="158"/>
      <c r="G27" s="158"/>
    </row>
    <row r="28" spans="1:7" ht="11.45" customHeight="1" x14ac:dyDescent="0.35">
      <c r="A28" s="58"/>
      <c r="B28" s="61"/>
      <c r="C28" s="62"/>
      <c r="D28" s="62"/>
      <c r="E28" s="62"/>
      <c r="F28" s="62"/>
      <c r="G28" s="62"/>
    </row>
    <row r="29" spans="1:7" s="63" customFormat="1" ht="27.75" customHeight="1" x14ac:dyDescent="0.2">
      <c r="A29" s="159" t="s">
        <v>74</v>
      </c>
      <c r="B29" s="159"/>
      <c r="C29" s="159"/>
      <c r="D29" s="159"/>
      <c r="E29" s="159"/>
      <c r="F29" s="159"/>
      <c r="G29" s="159"/>
    </row>
    <row r="30" spans="1:7" s="63" customFormat="1" ht="42.6" customHeight="1" x14ac:dyDescent="0.2">
      <c r="A30" s="159" t="s">
        <v>64</v>
      </c>
      <c r="B30" s="159"/>
      <c r="C30" s="159"/>
      <c r="D30" s="159"/>
      <c r="E30" s="159"/>
      <c r="F30" s="159"/>
      <c r="G30" s="159"/>
    </row>
    <row r="31" spans="1:7" ht="14.45" x14ac:dyDescent="0.35">
      <c r="A31" s="58"/>
      <c r="B31" s="60"/>
      <c r="C31" s="60"/>
      <c r="D31" s="60"/>
      <c r="E31" s="60"/>
      <c r="F31" s="60"/>
      <c r="G31" s="60"/>
    </row>
    <row r="32" spans="1:7" x14ac:dyDescent="0.2">
      <c r="A32" s="64" t="s">
        <v>62</v>
      </c>
      <c r="B32" s="64"/>
      <c r="C32" s="60"/>
      <c r="D32" s="60"/>
      <c r="E32" s="60"/>
      <c r="F32" s="60"/>
      <c r="G32" s="60"/>
    </row>
    <row r="33" spans="1:7" ht="5.25" customHeight="1" x14ac:dyDescent="0.35">
      <c r="A33" s="64"/>
      <c r="B33" s="64"/>
      <c r="C33" s="60"/>
      <c r="D33" s="60"/>
      <c r="E33" s="60"/>
      <c r="F33" s="60"/>
      <c r="G33" s="60"/>
    </row>
    <row r="34" spans="1:7" x14ac:dyDescent="0.2">
      <c r="A34" s="65">
        <v>0</v>
      </c>
      <c r="B34" s="66" t="s">
        <v>5</v>
      </c>
      <c r="C34" s="51"/>
      <c r="D34" s="51"/>
      <c r="E34" s="51"/>
      <c r="F34" s="51"/>
      <c r="G34" s="51"/>
    </row>
    <row r="35" spans="1:7" x14ac:dyDescent="0.2">
      <c r="A35" s="67" t="s">
        <v>11</v>
      </c>
      <c r="B35" s="66" t="s">
        <v>6</v>
      </c>
      <c r="C35" s="51"/>
      <c r="D35" s="51"/>
      <c r="E35" s="51"/>
      <c r="F35" s="51"/>
      <c r="G35" s="51"/>
    </row>
    <row r="36" spans="1:7" x14ac:dyDescent="0.2">
      <c r="A36" s="68" t="s">
        <v>12</v>
      </c>
      <c r="B36" s="66" t="s">
        <v>7</v>
      </c>
      <c r="C36" s="51"/>
      <c r="D36" s="51"/>
      <c r="E36" s="51"/>
      <c r="F36" s="51"/>
      <c r="G36" s="51"/>
    </row>
    <row r="37" spans="1:7" x14ac:dyDescent="0.2">
      <c r="A37" s="68" t="s">
        <v>13</v>
      </c>
      <c r="B37" s="66" t="s">
        <v>8</v>
      </c>
      <c r="C37" s="51"/>
      <c r="D37" s="51"/>
      <c r="E37" s="51"/>
      <c r="F37" s="51"/>
      <c r="G37" s="51"/>
    </row>
    <row r="38" spans="1:7" x14ac:dyDescent="0.2">
      <c r="A38" s="67" t="s">
        <v>63</v>
      </c>
      <c r="B38" s="66" t="s">
        <v>9</v>
      </c>
      <c r="C38" s="51"/>
      <c r="D38" s="51"/>
      <c r="E38" s="51"/>
      <c r="F38" s="51"/>
      <c r="G38" s="51"/>
    </row>
    <row r="39" spans="1:7" x14ac:dyDescent="0.2">
      <c r="A39" s="67" t="s">
        <v>10</v>
      </c>
      <c r="B39" s="66" t="s">
        <v>75</v>
      </c>
      <c r="C39" s="51"/>
      <c r="D39" s="51"/>
      <c r="E39" s="51"/>
      <c r="F39" s="51"/>
      <c r="G39" s="51"/>
    </row>
    <row r="40" spans="1:7" ht="14.45" x14ac:dyDescent="0.35">
      <c r="A40" s="51"/>
      <c r="B40" s="51"/>
      <c r="C40" s="51"/>
      <c r="D40" s="51"/>
      <c r="E40" s="51"/>
      <c r="F40" s="51"/>
      <c r="G40" s="51"/>
    </row>
    <row r="41" spans="1:7" ht="12.75" customHeight="1" x14ac:dyDescent="0.2">
      <c r="A41" s="160" t="s">
        <v>76</v>
      </c>
      <c r="B41" s="160"/>
      <c r="C41" s="160"/>
      <c r="D41" s="160"/>
      <c r="E41" s="160"/>
      <c r="F41" s="160"/>
      <c r="G41" s="160"/>
    </row>
    <row r="42" spans="1:7" ht="6" customHeight="1" x14ac:dyDescent="0.2">
      <c r="A42" s="155" t="s">
        <v>77</v>
      </c>
      <c r="B42" s="155"/>
      <c r="C42" s="155"/>
      <c r="D42" s="155"/>
      <c r="E42" s="155"/>
      <c r="F42" s="155"/>
      <c r="G42" s="155"/>
    </row>
    <row r="43" spans="1:7" x14ac:dyDescent="0.2">
      <c r="A43" s="155"/>
      <c r="B43" s="155"/>
      <c r="C43" s="155"/>
      <c r="D43" s="155"/>
      <c r="E43" s="155"/>
      <c r="F43" s="155"/>
      <c r="G43" s="155"/>
    </row>
    <row r="44" spans="1:7" x14ac:dyDescent="0.2">
      <c r="A44" s="155"/>
      <c r="B44" s="155"/>
      <c r="C44" s="155"/>
      <c r="D44" s="155"/>
      <c r="E44" s="155"/>
      <c r="F44" s="155"/>
      <c r="G44" s="155"/>
    </row>
    <row r="45" spans="1:7" x14ac:dyDescent="0.2">
      <c r="A45" s="155"/>
      <c r="B45" s="155"/>
      <c r="C45" s="155"/>
      <c r="D45" s="155"/>
      <c r="E45" s="155"/>
      <c r="F45" s="155"/>
      <c r="G45" s="155"/>
    </row>
    <row r="46" spans="1:7" x14ac:dyDescent="0.2">
      <c r="A46" s="155"/>
      <c r="B46" s="155"/>
      <c r="C46" s="155"/>
      <c r="D46" s="155"/>
      <c r="E46" s="155"/>
      <c r="F46" s="155"/>
      <c r="G46" s="155"/>
    </row>
    <row r="47" spans="1:7" x14ac:dyDescent="0.2">
      <c r="A47" s="155"/>
      <c r="B47" s="155"/>
      <c r="C47" s="155"/>
      <c r="D47" s="155"/>
      <c r="E47" s="155"/>
      <c r="F47" s="155"/>
      <c r="G47" s="155"/>
    </row>
    <row r="48" spans="1:7" ht="8.4499999999999993" customHeight="1" x14ac:dyDescent="0.35">
      <c r="A48" s="69"/>
      <c r="B48" s="69"/>
      <c r="C48" s="51"/>
      <c r="D48" s="51"/>
      <c r="E48" s="51"/>
      <c r="F48" s="51"/>
      <c r="G48" s="69"/>
    </row>
    <row r="49" spans="1:7" s="70" customFormat="1" ht="9.75" customHeight="1" x14ac:dyDescent="0.2">
      <c r="A49" s="51"/>
      <c r="B49" s="161" t="s">
        <v>78</v>
      </c>
      <c r="C49" s="162"/>
      <c r="D49" s="167" t="s">
        <v>79</v>
      </c>
      <c r="E49" s="168"/>
      <c r="F49" s="51"/>
      <c r="G49" s="69"/>
    </row>
    <row r="50" spans="1:7" s="70" customFormat="1" ht="9.75" customHeight="1" x14ac:dyDescent="0.2">
      <c r="A50" s="51"/>
      <c r="B50" s="163"/>
      <c r="C50" s="164"/>
      <c r="D50" s="169"/>
      <c r="E50" s="170"/>
      <c r="F50" s="51"/>
      <c r="G50" s="69"/>
    </row>
    <row r="51" spans="1:7" ht="9.75" customHeight="1" x14ac:dyDescent="0.2">
      <c r="A51" s="51"/>
      <c r="B51" s="165"/>
      <c r="C51" s="166"/>
      <c r="D51" s="171"/>
      <c r="E51" s="172"/>
      <c r="F51" s="51"/>
      <c r="G51" s="69"/>
    </row>
    <row r="52" spans="1:7" ht="15" customHeight="1" x14ac:dyDescent="0.35">
      <c r="A52" s="51"/>
      <c r="B52" s="173" t="s">
        <v>80</v>
      </c>
      <c r="C52" s="174"/>
      <c r="D52" s="175" t="s">
        <v>81</v>
      </c>
      <c r="E52" s="176"/>
      <c r="F52" s="51"/>
      <c r="G52" s="69"/>
    </row>
    <row r="53" spans="1:7" ht="15" customHeight="1" x14ac:dyDescent="0.2">
      <c r="A53" s="51"/>
      <c r="B53" s="177" t="s">
        <v>82</v>
      </c>
      <c r="C53" s="177"/>
      <c r="D53" s="178" t="s">
        <v>83</v>
      </c>
      <c r="E53" s="178"/>
      <c r="F53" s="51"/>
      <c r="G53" s="69"/>
    </row>
    <row r="54" spans="1:7" ht="15" customHeight="1" x14ac:dyDescent="0.2">
      <c r="A54" s="51"/>
      <c r="B54" s="177" t="s">
        <v>84</v>
      </c>
      <c r="C54" s="177"/>
      <c r="D54" s="178" t="s">
        <v>85</v>
      </c>
      <c r="E54" s="178"/>
      <c r="F54" s="51"/>
      <c r="G54" s="69"/>
    </row>
    <row r="55" spans="1:7" ht="15" customHeight="1" x14ac:dyDescent="0.2">
      <c r="A55" s="51"/>
      <c r="B55" s="177" t="s">
        <v>86</v>
      </c>
      <c r="C55" s="177"/>
      <c r="D55" s="178" t="s">
        <v>87</v>
      </c>
      <c r="E55" s="178"/>
      <c r="F55" s="51"/>
      <c r="G55" s="69"/>
    </row>
    <row r="56" spans="1:7" ht="15" customHeight="1" x14ac:dyDescent="0.2">
      <c r="A56" s="69"/>
      <c r="B56" s="179" t="s">
        <v>88</v>
      </c>
      <c r="C56" s="179"/>
      <c r="D56" s="180" t="s">
        <v>89</v>
      </c>
      <c r="E56" s="180"/>
      <c r="F56" s="51"/>
      <c r="G56" s="69"/>
    </row>
    <row r="57" spans="1:7" ht="8.4499999999999993" customHeight="1" x14ac:dyDescent="0.2">
      <c r="A57" s="51"/>
      <c r="B57" s="51"/>
      <c r="C57" s="51"/>
      <c r="D57" s="51"/>
      <c r="E57" s="51"/>
      <c r="F57" s="51"/>
      <c r="G57" s="51"/>
    </row>
    <row r="58" spans="1:7" x14ac:dyDescent="0.2">
      <c r="A58" s="71" t="s">
        <v>90</v>
      </c>
      <c r="B58" s="51"/>
      <c r="C58" s="51"/>
      <c r="D58" s="51"/>
      <c r="E58" s="51"/>
      <c r="F58" s="51"/>
      <c r="G58" s="51"/>
    </row>
    <row r="59" spans="1:7" x14ac:dyDescent="0.2">
      <c r="A59" s="71" t="s">
        <v>91</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sheetData>
  <mergeCells count="30">
    <mergeCell ref="B54:C54"/>
    <mergeCell ref="D54:E54"/>
    <mergeCell ref="B55:C55"/>
    <mergeCell ref="D55:E55"/>
    <mergeCell ref="B56:C56"/>
    <mergeCell ref="D56:E56"/>
    <mergeCell ref="B49:C51"/>
    <mergeCell ref="D49:E51"/>
    <mergeCell ref="B52:C52"/>
    <mergeCell ref="D52:E52"/>
    <mergeCell ref="B53:C53"/>
    <mergeCell ref="D53:E53"/>
    <mergeCell ref="A42:G47"/>
    <mergeCell ref="A14:G14"/>
    <mergeCell ref="A15:G15"/>
    <mergeCell ref="A17:G17"/>
    <mergeCell ref="A21:G21"/>
    <mergeCell ref="B23:C23"/>
    <mergeCell ref="B24:C24"/>
    <mergeCell ref="B25:C25"/>
    <mergeCell ref="B27:G27"/>
    <mergeCell ref="A29:G29"/>
    <mergeCell ref="A30:G30"/>
    <mergeCell ref="A41:G41"/>
    <mergeCell ref="A11:G11"/>
    <mergeCell ref="A1:G1"/>
    <mergeCell ref="A4:G4"/>
    <mergeCell ref="A6:G6"/>
    <mergeCell ref="A8:G8"/>
    <mergeCell ref="A9:G9"/>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10/14 SH</oddFooter>
    <firstFooter>&amp;L&amp;"Arial,Standard"&amp;8Statistikamt Nord&amp;C&amp;"Arial,Standard"&amp;8 2&amp;R&amp;"Arial,Standard"&amp;8Statistischer Bericht C II 1 - 10/14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topLeftCell="A16" zoomScaleNormal="100" workbookViewId="0">
      <selection activeCell="A2" sqref="A2"/>
    </sheetView>
  </sheetViews>
  <sheetFormatPr baseColWidth="10" defaultColWidth="11.28515625" defaultRowHeight="10.5" x14ac:dyDescent="0.15"/>
  <cols>
    <col min="1" max="1" width="25.85546875" style="72" customWidth="1"/>
    <col min="2" max="2" width="10.7109375" style="72" customWidth="1"/>
    <col min="3" max="3" width="8.140625" style="72" customWidth="1"/>
    <col min="4" max="9" width="7.85546875" style="72" customWidth="1"/>
    <col min="10" max="16384" width="11.28515625" style="72"/>
  </cols>
  <sheetData>
    <row r="1" spans="1:11" ht="12.75" x14ac:dyDescent="0.15">
      <c r="A1" s="181" t="s">
        <v>92</v>
      </c>
      <c r="B1" s="181"/>
      <c r="C1" s="181"/>
      <c r="D1" s="181"/>
      <c r="E1" s="181"/>
      <c r="F1" s="181"/>
      <c r="G1" s="181"/>
      <c r="H1" s="181"/>
      <c r="I1" s="181"/>
    </row>
    <row r="2" spans="1:11" ht="6" customHeight="1" x14ac:dyDescent="0.25">
      <c r="A2" s="73"/>
      <c r="B2" s="73"/>
      <c r="C2" s="73"/>
      <c r="D2" s="73"/>
      <c r="E2" s="73"/>
      <c r="F2" s="74"/>
      <c r="G2" s="73"/>
      <c r="H2" s="73"/>
      <c r="I2" s="73"/>
    </row>
    <row r="3" spans="1:11" ht="6" customHeight="1" x14ac:dyDescent="0.25">
      <c r="A3" s="73"/>
      <c r="B3" s="73"/>
      <c r="C3" s="73"/>
      <c r="D3" s="73"/>
      <c r="E3" s="73"/>
      <c r="F3" s="74"/>
      <c r="G3" s="73"/>
      <c r="H3" s="73"/>
      <c r="I3" s="73"/>
    </row>
    <row r="4" spans="1:11" ht="33" customHeight="1" x14ac:dyDescent="0.15">
      <c r="A4" s="182" t="s">
        <v>93</v>
      </c>
      <c r="B4" s="185" t="s">
        <v>94</v>
      </c>
      <c r="C4" s="185"/>
      <c r="D4" s="185"/>
      <c r="E4" s="185" t="s">
        <v>95</v>
      </c>
      <c r="F4" s="185"/>
      <c r="G4" s="185"/>
      <c r="H4" s="185"/>
      <c r="I4" s="186"/>
    </row>
    <row r="5" spans="1:11" ht="27.75" customHeight="1" x14ac:dyDescent="0.15">
      <c r="A5" s="183"/>
      <c r="B5" s="187">
        <v>2014</v>
      </c>
      <c r="C5" s="188" t="s">
        <v>96</v>
      </c>
      <c r="D5" s="191" t="s">
        <v>97</v>
      </c>
      <c r="E5" s="191" t="s">
        <v>98</v>
      </c>
      <c r="F5" s="185">
        <v>2013</v>
      </c>
      <c r="G5" s="187">
        <v>2014</v>
      </c>
      <c r="H5" s="192" t="s">
        <v>99</v>
      </c>
      <c r="I5" s="193"/>
    </row>
    <row r="6" spans="1:11" ht="54.75" customHeight="1" x14ac:dyDescent="0.15">
      <c r="A6" s="183"/>
      <c r="B6" s="187"/>
      <c r="C6" s="189"/>
      <c r="D6" s="191"/>
      <c r="E6" s="191"/>
      <c r="F6" s="185"/>
      <c r="G6" s="187"/>
      <c r="H6" s="75" t="s">
        <v>100</v>
      </c>
      <c r="I6" s="76">
        <v>2013</v>
      </c>
    </row>
    <row r="7" spans="1:11" ht="22.15" customHeight="1" x14ac:dyDescent="0.15">
      <c r="A7" s="184"/>
      <c r="B7" s="77" t="s">
        <v>101</v>
      </c>
      <c r="C7" s="190"/>
      <c r="D7" s="77" t="s">
        <v>102</v>
      </c>
      <c r="E7" s="185" t="s">
        <v>103</v>
      </c>
      <c r="F7" s="185"/>
      <c r="G7" s="185"/>
      <c r="H7" s="186" t="s">
        <v>102</v>
      </c>
      <c r="I7" s="194"/>
    </row>
    <row r="8" spans="1:11" ht="22.15" customHeight="1" x14ac:dyDescent="0.35">
      <c r="A8" s="78"/>
      <c r="B8" s="79"/>
      <c r="C8" s="79"/>
      <c r="D8" s="70"/>
      <c r="E8" s="70"/>
      <c r="F8" s="70"/>
      <c r="G8" s="70"/>
      <c r="H8" s="70"/>
      <c r="I8" s="70"/>
    </row>
    <row r="9" spans="1:11" ht="20.100000000000001" customHeight="1" x14ac:dyDescent="0.25">
      <c r="A9" s="80" t="s">
        <v>104</v>
      </c>
      <c r="B9" s="81">
        <f>SUM('[2]BEE '!$E$14)/1000</f>
        <v>188.64621</v>
      </c>
      <c r="C9" s="82" t="s">
        <v>80</v>
      </c>
      <c r="D9" s="83">
        <f>SUM('[2]BEE '!$F$14)</f>
        <v>19.066979598521939</v>
      </c>
      <c r="E9" s="84">
        <f>SUM('[2]BEE '!$K$14)</f>
        <v>90.220108784871172</v>
      </c>
      <c r="F9" s="84">
        <f>SUM('[2]BEE '!$L$14)</f>
        <v>89.56</v>
      </c>
      <c r="G9" s="84">
        <f>SUM('[2]BEE '!$M$14)</f>
        <v>104.79</v>
      </c>
      <c r="H9" s="83">
        <f t="shared" ref="H9:H20" si="0">G9*100/E9-100</f>
        <v>16.149272497410266</v>
      </c>
      <c r="I9" s="83">
        <f t="shared" ref="I9:I20" si="1">G9*100/F9-100</f>
        <v>17.005359535506926</v>
      </c>
      <c r="J9" s="85"/>
      <c r="K9" s="85"/>
    </row>
    <row r="10" spans="1:11" ht="20.100000000000001" customHeight="1" x14ac:dyDescent="0.25">
      <c r="A10" s="80" t="s">
        <v>105</v>
      </c>
      <c r="B10" s="81">
        <f>SUM('[2]BEE '!$E$15)/1000</f>
        <v>3.7516700000000003</v>
      </c>
      <c r="C10" s="82" t="s">
        <v>84</v>
      </c>
      <c r="D10" s="83">
        <f>SUM('[2]BEE '!$F$15)</f>
        <v>-73.240145879711292</v>
      </c>
      <c r="E10" s="84">
        <f>SUM('[2]BEE '!$K$15)</f>
        <v>68.42011273754926</v>
      </c>
      <c r="F10" s="84">
        <f>SUM('[2]BEE '!$L$15)</f>
        <v>74.36</v>
      </c>
      <c r="G10" s="84">
        <f>SUM('[2]BEE '!$M$15)</f>
        <v>79.33</v>
      </c>
      <c r="H10" s="83">
        <f t="shared" si="0"/>
        <v>15.945438886222917</v>
      </c>
      <c r="I10" s="83">
        <f t="shared" si="1"/>
        <v>6.6837009144701511</v>
      </c>
    </row>
    <row r="11" spans="1:11" s="87" customFormat="1" ht="20.100000000000001" customHeight="1" x14ac:dyDescent="0.25">
      <c r="A11" s="86" t="s">
        <v>106</v>
      </c>
      <c r="B11" s="81">
        <f>SUM(B9:B10)</f>
        <v>192.39787999999999</v>
      </c>
      <c r="C11" s="82" t="s">
        <v>80</v>
      </c>
      <c r="D11" s="83">
        <f>SUM('[2]BEE '!$F$16)</f>
        <v>11.562929201640173</v>
      </c>
      <c r="E11" s="84">
        <f>SUM('[2]BEE '!$K$16)</f>
        <v>89.557225814810906</v>
      </c>
      <c r="F11" s="84">
        <f>SUM('[2]BEE '!$L$16)</f>
        <v>88.32</v>
      </c>
      <c r="G11" s="84">
        <f>SUM('[2]BEE '!$M$16)</f>
        <v>104.29</v>
      </c>
      <c r="H11" s="83">
        <f t="shared" si="0"/>
        <v>16.450681730197815</v>
      </c>
      <c r="I11" s="83">
        <f t="shared" si="1"/>
        <v>18.081974637681171</v>
      </c>
    </row>
    <row r="12" spans="1:11" ht="22.15" customHeight="1" x14ac:dyDescent="0.25">
      <c r="A12" s="80" t="s">
        <v>107</v>
      </c>
      <c r="B12" s="81">
        <f>SUM('[2]BEE '!$E$17)/1000</f>
        <v>22.766419999999997</v>
      </c>
      <c r="C12" s="82" t="s">
        <v>82</v>
      </c>
      <c r="D12" s="83">
        <f>SUM('[2]BEE '!$F$17)</f>
        <v>-14.10927079112632</v>
      </c>
      <c r="E12" s="84">
        <f>SUM('[2]BEE '!$K$17)</f>
        <v>66.862475968918815</v>
      </c>
      <c r="F12" s="84">
        <f>SUM('[2]BEE '!$L$17)</f>
        <v>76.55</v>
      </c>
      <c r="G12" s="84">
        <f>SUM('[2]BEE '!$M$17)</f>
        <v>80.83</v>
      </c>
      <c r="H12" s="83">
        <f t="shared" si="0"/>
        <v>20.889929409096396</v>
      </c>
      <c r="I12" s="83">
        <f t="shared" si="1"/>
        <v>5.5911169170476853</v>
      </c>
    </row>
    <row r="13" spans="1:11" s="87" customFormat="1" ht="27.95" customHeight="1" x14ac:dyDescent="0.25">
      <c r="A13" s="88" t="s">
        <v>108</v>
      </c>
      <c r="B13" s="81">
        <f>SUM(B11:B12)</f>
        <v>215.16429999999997</v>
      </c>
      <c r="C13" s="82" t="s">
        <v>80</v>
      </c>
      <c r="D13" s="83">
        <f>SUM('[2]BEE '!$F$18)</f>
        <v>8.1428273024321953</v>
      </c>
      <c r="E13" s="84">
        <f>SUM('[2]BEE '!$K$18)</f>
        <v>87.088909651700845</v>
      </c>
      <c r="F13" s="84">
        <f>SUM('[2]BEE '!$L$18)</f>
        <v>86.76</v>
      </c>
      <c r="G13" s="84">
        <f>SUM('[2]BEE '!$M$18)</f>
        <v>101.81</v>
      </c>
      <c r="H13" s="83">
        <f t="shared" si="0"/>
        <v>16.903518952268399</v>
      </c>
      <c r="I13" s="83">
        <f t="shared" si="1"/>
        <v>17.346703550023051</v>
      </c>
      <c r="J13" s="72"/>
      <c r="K13" s="72"/>
    </row>
    <row r="14" spans="1:11" ht="22.15" customHeight="1" x14ac:dyDescent="0.25">
      <c r="A14" s="80" t="s">
        <v>109</v>
      </c>
      <c r="B14" s="81">
        <f>SUM('[2]BEE '!$E$19)/1000</f>
        <v>54.459989999999998</v>
      </c>
      <c r="C14" s="82" t="s">
        <v>80</v>
      </c>
      <c r="D14" s="83">
        <f>SUM('[2]BEE '!$F$19)</f>
        <v>1.9880749213599955</v>
      </c>
      <c r="E14" s="84">
        <f>SUM('[2]BEE '!$K$19)</f>
        <v>82.73829253625378</v>
      </c>
      <c r="F14" s="84">
        <f>SUM('[2]BEE '!$L$19)</f>
        <v>85.3</v>
      </c>
      <c r="G14" s="84">
        <f>SUM('[2]BEE '!$M$19)</f>
        <v>96.75</v>
      </c>
      <c r="H14" s="83">
        <f t="shared" si="0"/>
        <v>16.934972954157416</v>
      </c>
      <c r="I14" s="83">
        <f t="shared" si="1"/>
        <v>13.423212192262611</v>
      </c>
    </row>
    <row r="15" spans="1:11" ht="20.100000000000001" customHeight="1" x14ac:dyDescent="0.25">
      <c r="A15" s="80" t="s">
        <v>110</v>
      </c>
      <c r="B15" s="81">
        <f>SUM('[2]BEE '!$E$20)/1000</f>
        <v>4.1966000000000001</v>
      </c>
      <c r="C15" s="82" t="s">
        <v>84</v>
      </c>
      <c r="D15" s="83">
        <f>SUM('[2]BEE '!$F$20)</f>
        <v>-51.836017972834156</v>
      </c>
      <c r="E15" s="84">
        <f>SUM('[2]BEE '!$K$20)</f>
        <v>47.130457377764273</v>
      </c>
      <c r="F15" s="84">
        <f>SUM('[2]BEE '!$L$20)</f>
        <v>55.86</v>
      </c>
      <c r="G15" s="84">
        <f>SUM('[2]BEE '!$M$20)</f>
        <v>55.13</v>
      </c>
      <c r="H15" s="83">
        <f t="shared" si="0"/>
        <v>16.973191153476563</v>
      </c>
      <c r="I15" s="83">
        <f t="shared" si="1"/>
        <v>-1.3068385248836307</v>
      </c>
    </row>
    <row r="16" spans="1:11" s="87" customFormat="1" ht="20.100000000000001" customHeight="1" x14ac:dyDescent="0.25">
      <c r="A16" s="86" t="s">
        <v>111</v>
      </c>
      <c r="B16" s="81">
        <f>SUM(B14:B15)</f>
        <v>58.656589999999994</v>
      </c>
      <c r="C16" s="82" t="s">
        <v>80</v>
      </c>
      <c r="D16" s="83">
        <f>SUM('[2]BEE '!$F$21)</f>
        <v>-5.562492895845125</v>
      </c>
      <c r="E16" s="84">
        <f>SUM('[2]BEE '!$K$21)</f>
        <v>77.858479242989176</v>
      </c>
      <c r="F16" s="84">
        <f>SUM('[2]BEE '!$L$21)</f>
        <v>81.17</v>
      </c>
      <c r="G16" s="84">
        <f>SUM('[2]BEE '!$M$21)</f>
        <v>93.77</v>
      </c>
      <c r="H16" s="83">
        <f t="shared" si="0"/>
        <v>20.436464867689523</v>
      </c>
      <c r="I16" s="83">
        <f t="shared" si="1"/>
        <v>15.52297646913884</v>
      </c>
    </row>
    <row r="17" spans="1:9" ht="20.100000000000001" customHeight="1" x14ac:dyDescent="0.25">
      <c r="A17" s="80" t="s">
        <v>112</v>
      </c>
      <c r="B17" s="81">
        <f>SUM('[2]BEE '!$E$22)/1000</f>
        <v>6.8519100000000002</v>
      </c>
      <c r="C17" s="82" t="s">
        <v>82</v>
      </c>
      <c r="D17" s="83">
        <f>SUM('[2]BEE '!$F$22)</f>
        <v>-40.210313769085921</v>
      </c>
      <c r="E17" s="89">
        <f>SUM('[2]BEE '!$K$22)</f>
        <v>53.3915047125749</v>
      </c>
      <c r="F17" s="89">
        <f>SUM('[2]BEE '!$L$22)</f>
        <v>54.31</v>
      </c>
      <c r="G17" s="89">
        <f>SUM('[2]BEE '!$M$22)</f>
        <v>56.23</v>
      </c>
      <c r="H17" s="90">
        <f t="shared" si="0"/>
        <v>5.3163800172063134</v>
      </c>
      <c r="I17" s="90">
        <f t="shared" si="1"/>
        <v>3.5352605413367684</v>
      </c>
    </row>
    <row r="18" spans="1:9" ht="20.100000000000001" customHeight="1" x14ac:dyDescent="0.25">
      <c r="A18" s="80" t="s">
        <v>113</v>
      </c>
      <c r="B18" s="81">
        <f>SUM('[2]BEE '!$E$23)/1000</f>
        <v>5.2130100000000006</v>
      </c>
      <c r="C18" s="82" t="s">
        <v>84</v>
      </c>
      <c r="D18" s="83">
        <f>SUM('[2]BEE '!$F$23)</f>
        <v>-9.3444746841496595</v>
      </c>
      <c r="E18" s="84">
        <f>SUM('[2]BEE '!$K$23)</f>
        <v>69.794018914208152</v>
      </c>
      <c r="F18" s="84">
        <f>SUM('[2]BEE '!$L$23)</f>
        <v>76.260000000000005</v>
      </c>
      <c r="G18" s="84">
        <f>SUM('[2]BEE '!$M$23)</f>
        <v>79.569999999999993</v>
      </c>
      <c r="H18" s="83">
        <f t="shared" si="0"/>
        <v>14.006903797599932</v>
      </c>
      <c r="I18" s="83">
        <f t="shared" si="1"/>
        <v>4.340414371885629</v>
      </c>
    </row>
    <row r="19" spans="1:9" s="87" customFormat="1" ht="27.95" customHeight="1" x14ac:dyDescent="0.25">
      <c r="A19" s="88" t="s">
        <v>114</v>
      </c>
      <c r="B19" s="81">
        <f>SUM(B16:B18)</f>
        <v>70.721509999999995</v>
      </c>
      <c r="C19" s="82" t="s">
        <v>80</v>
      </c>
      <c r="D19" s="83">
        <f>SUM('[2]BEE '!$F$24)</f>
        <v>-10.842401550845167</v>
      </c>
      <c r="E19" s="84">
        <f>SUM('[2]BEE '!$K$24)</f>
        <v>74.680844667842948</v>
      </c>
      <c r="F19" s="84">
        <f>SUM('[2]BEE '!$L$24)</f>
        <v>76.930000000000007</v>
      </c>
      <c r="G19" s="84">
        <f>SUM('[2]BEE '!$M$24)</f>
        <v>89.09</v>
      </c>
      <c r="H19" s="83">
        <f t="shared" si="0"/>
        <v>19.294312211176063</v>
      </c>
      <c r="I19" s="83">
        <f t="shared" si="1"/>
        <v>15.806577408033263</v>
      </c>
    </row>
    <row r="20" spans="1:9" ht="35.25" customHeight="1" x14ac:dyDescent="0.25">
      <c r="A20" s="91" t="s">
        <v>115</v>
      </c>
      <c r="B20" s="92">
        <f>SUM(B19,B13)</f>
        <v>285.88580999999999</v>
      </c>
      <c r="C20" s="93" t="s">
        <v>80</v>
      </c>
      <c r="D20" s="94">
        <f>SUM('[2]BEE '!$F$25)</f>
        <v>2.7313079300468246</v>
      </c>
      <c r="E20" s="95">
        <f>SUM('[2]BEE '!$K$25)</f>
        <v>83.957044340410135</v>
      </c>
      <c r="F20" s="95">
        <f>SUM('[2]BEE '!$L$25)</f>
        <v>83.96</v>
      </c>
      <c r="G20" s="95">
        <f>SUM('[2]BEE '!$M$25)</f>
        <v>98.66</v>
      </c>
      <c r="H20" s="94">
        <f t="shared" si="0"/>
        <v>17.512474117092097</v>
      </c>
      <c r="I20" s="94">
        <f t="shared" si="1"/>
        <v>17.508337303477859</v>
      </c>
    </row>
    <row r="21" spans="1:9" ht="12.75" customHeight="1" x14ac:dyDescent="0.25">
      <c r="A21" s="96"/>
      <c r="B21" s="97"/>
      <c r="C21" s="97"/>
      <c r="D21" s="97"/>
      <c r="E21" s="97"/>
      <c r="F21" s="97"/>
      <c r="H21" s="97"/>
      <c r="I21" s="97"/>
    </row>
    <row r="22" spans="1:9" ht="12.75" customHeight="1" x14ac:dyDescent="0.2">
      <c r="A22" s="195" t="s">
        <v>116</v>
      </c>
      <c r="B22" s="195"/>
      <c r="C22" s="195"/>
      <c r="D22" s="195"/>
      <c r="E22" s="195"/>
      <c r="F22" s="98"/>
      <c r="H22" s="99"/>
      <c r="I22" s="99"/>
    </row>
    <row r="23" spans="1:9" ht="12" x14ac:dyDescent="0.2">
      <c r="A23" s="195" t="s">
        <v>117</v>
      </c>
      <c r="B23" s="195"/>
      <c r="C23" s="195"/>
      <c r="D23" s="195"/>
      <c r="E23" s="195"/>
      <c r="F23" s="100"/>
      <c r="H23" s="99"/>
      <c r="I23" s="99"/>
    </row>
    <row r="24" spans="1:9" ht="11.65" x14ac:dyDescent="0.25">
      <c r="A24" s="99"/>
      <c r="B24" s="99"/>
      <c r="C24" s="99"/>
      <c r="D24" s="73"/>
      <c r="E24" s="73"/>
      <c r="F24" s="100"/>
      <c r="H24" s="73"/>
      <c r="I24" s="73"/>
    </row>
    <row r="25" spans="1:9" ht="11.65" x14ac:dyDescent="0.25">
      <c r="A25" s="99"/>
      <c r="B25" s="73"/>
      <c r="C25" s="73"/>
    </row>
    <row r="38" spans="1:1" ht="12" x14ac:dyDescent="0.2">
      <c r="A38" s="73" t="s">
        <v>118</v>
      </c>
    </row>
    <row r="39" spans="1:1" ht="12" x14ac:dyDescent="0.2">
      <c r="A39" s="99" t="s">
        <v>119</v>
      </c>
    </row>
  </sheetData>
  <mergeCells count="15">
    <mergeCell ref="A22:E22"/>
    <mergeCell ref="A23:E23"/>
    <mergeCell ref="A1:I1"/>
    <mergeCell ref="A4:A7"/>
    <mergeCell ref="B4:D4"/>
    <mergeCell ref="E4:I4"/>
    <mergeCell ref="B5:B6"/>
    <mergeCell ref="C5:C7"/>
    <mergeCell ref="D5:D6"/>
    <mergeCell ref="E5:E6"/>
    <mergeCell ref="F5:F6"/>
    <mergeCell ref="G5:G6"/>
    <mergeCell ref="H5:I5"/>
    <mergeCell ref="E7:G7"/>
    <mergeCell ref="H7:I7"/>
  </mergeCells>
  <conditionalFormatting sqref="A8:I8 A9:A20 D9:I20">
    <cfRule type="expression" dxfId="2" priority="2" stopIfTrue="1">
      <formula>MOD(ROW(),2)=1</formula>
    </cfRule>
  </conditionalFormatting>
  <conditionalFormatting sqref="B9:C20">
    <cfRule type="expression" dxfId="1"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10/14 SH</oddFooter>
    <firstFooter>&amp;L&amp;"Arial,Standard"&amp;8Statistikamt Nord&amp;C&amp;"Arial,Standard"&amp;8 2&amp;R&amp;"Arial,Standard"&amp;8Statistischer Bericht C II 1 - 10/14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view="pageLayout" topLeftCell="A22" zoomScaleNormal="100" workbookViewId="0">
      <selection activeCell="A2" sqref="A2"/>
    </sheetView>
  </sheetViews>
  <sheetFormatPr baseColWidth="10" defaultColWidth="11.140625" defaultRowHeight="12.75" x14ac:dyDescent="0.2"/>
  <cols>
    <col min="1" max="1" width="30" style="70" customWidth="1"/>
    <col min="2" max="3" width="13.140625" style="70" customWidth="1"/>
    <col min="4" max="4" width="11.5703125" style="70" customWidth="1"/>
    <col min="5" max="5" width="13" style="70" customWidth="1"/>
    <col min="6" max="6" width="11.140625" style="70" customWidth="1"/>
    <col min="7" max="7" width="7.7109375" style="70" customWidth="1"/>
    <col min="8" max="16384" width="11.140625" style="70"/>
  </cols>
  <sheetData>
    <row r="1" spans="1:20" s="101" customFormat="1" ht="12.75" customHeight="1" x14ac:dyDescent="0.2">
      <c r="A1" s="196" t="s">
        <v>120</v>
      </c>
      <c r="B1" s="196"/>
      <c r="C1" s="196"/>
      <c r="D1" s="196"/>
      <c r="E1" s="196"/>
      <c r="F1" s="196"/>
    </row>
    <row r="2" spans="1:20" ht="10.5" customHeight="1" x14ac:dyDescent="0.35">
      <c r="A2" s="102"/>
      <c r="B2" s="102"/>
      <c r="C2" s="102"/>
      <c r="D2" s="102"/>
      <c r="E2" s="102"/>
      <c r="F2" s="102"/>
    </row>
    <row r="3" spans="1:20" ht="10.5" customHeight="1" x14ac:dyDescent="0.35">
      <c r="A3" s="69"/>
      <c r="B3" s="69"/>
      <c r="C3" s="69"/>
      <c r="D3" s="69"/>
      <c r="E3" s="103"/>
      <c r="F3" s="69"/>
    </row>
    <row r="4" spans="1:20" s="104" customFormat="1" ht="20.100000000000001" customHeight="1" x14ac:dyDescent="0.2">
      <c r="A4" s="197" t="s">
        <v>93</v>
      </c>
      <c r="B4" s="185" t="s">
        <v>121</v>
      </c>
      <c r="C4" s="185"/>
      <c r="D4" s="185"/>
      <c r="E4" s="191" t="s">
        <v>122</v>
      </c>
      <c r="F4" s="198"/>
    </row>
    <row r="5" spans="1:20" s="104" customFormat="1" ht="16.5" customHeight="1" x14ac:dyDescent="0.2">
      <c r="A5" s="197"/>
      <c r="B5" s="185"/>
      <c r="C5" s="185"/>
      <c r="D5" s="185"/>
      <c r="E5" s="192"/>
      <c r="F5" s="193"/>
      <c r="K5" s="105"/>
      <c r="L5" s="106"/>
      <c r="M5" s="105"/>
      <c r="N5" s="107"/>
    </row>
    <row r="6" spans="1:20" s="104" customFormat="1" ht="38.25" customHeight="1" x14ac:dyDescent="0.2">
      <c r="A6" s="197"/>
      <c r="B6" s="75" t="s">
        <v>123</v>
      </c>
      <c r="C6" s="77">
        <v>2013</v>
      </c>
      <c r="D6" s="77">
        <v>2014</v>
      </c>
      <c r="E6" s="75" t="s">
        <v>123</v>
      </c>
      <c r="F6" s="76">
        <v>2013</v>
      </c>
      <c r="K6" s="108"/>
      <c r="L6" s="108"/>
      <c r="T6" s="108"/>
    </row>
    <row r="7" spans="1:20" s="104" customFormat="1" ht="20.100000000000001" customHeight="1" x14ac:dyDescent="0.2">
      <c r="A7" s="197"/>
      <c r="B7" s="109" t="s">
        <v>124</v>
      </c>
      <c r="C7" s="109"/>
      <c r="D7" s="109"/>
      <c r="E7" s="109" t="s">
        <v>102</v>
      </c>
      <c r="F7" s="110"/>
    </row>
    <row r="8" spans="1:20" s="104" customFormat="1" ht="21" customHeight="1" x14ac:dyDescent="0.35">
      <c r="A8" s="111"/>
      <c r="B8" s="112"/>
      <c r="C8" s="112"/>
      <c r="D8" s="112"/>
      <c r="E8" s="112"/>
      <c r="F8" s="112"/>
    </row>
    <row r="9" spans="1:20" s="104" customFormat="1" ht="21" customHeight="1" x14ac:dyDescent="0.35">
      <c r="A9" s="113" t="s">
        <v>125</v>
      </c>
      <c r="B9" s="114">
        <f>SUM('[2]BEE '!$R$14)/1000</f>
        <v>1796.1993333333332</v>
      </c>
      <c r="C9" s="114">
        <f>SUM('[2]BEE '!$S$14)/1000</f>
        <v>1418.962</v>
      </c>
      <c r="D9" s="114">
        <f>SUM('[2]BEE '!$T$14)/1000</f>
        <v>1976.8240000000001</v>
      </c>
      <c r="E9" s="114">
        <f t="shared" ref="E9:E20" si="0">D9*100/B9-100</f>
        <v>10.055936627671983</v>
      </c>
      <c r="F9" s="114">
        <f t="shared" ref="F9:F20" si="1">D9*100/C9-100</f>
        <v>39.314794899370099</v>
      </c>
      <c r="G9" s="115"/>
      <c r="H9" s="115"/>
    </row>
    <row r="10" spans="1:20" s="104" customFormat="1" ht="21" customHeight="1" x14ac:dyDescent="0.35">
      <c r="A10" s="113" t="s">
        <v>126</v>
      </c>
      <c r="B10" s="114">
        <f>SUM('[2]BEE '!$R$15)/1000</f>
        <v>42.719499999999996</v>
      </c>
      <c r="C10" s="114">
        <f>SUM('[2]BEE '!$S$15)/1000</f>
        <v>104.251</v>
      </c>
      <c r="D10" s="114">
        <f>SUM('[2]BEE '!$T$15)/1000</f>
        <v>29.762</v>
      </c>
      <c r="E10" s="114">
        <f t="shared" si="0"/>
        <v>-30.331581596226542</v>
      </c>
      <c r="F10" s="114">
        <f t="shared" si="1"/>
        <v>-71.451592790476838</v>
      </c>
    </row>
    <row r="11" spans="1:20" s="117" customFormat="1" ht="21" customHeight="1" x14ac:dyDescent="0.35">
      <c r="A11" s="116" t="s">
        <v>106</v>
      </c>
      <c r="B11" s="114">
        <f>SUM(B9:B10)</f>
        <v>1838.9188333333332</v>
      </c>
      <c r="C11" s="114">
        <f>SUM(C9:C10)</f>
        <v>1523.213</v>
      </c>
      <c r="D11" s="114">
        <f>SUM(D9:D10)</f>
        <v>2006.586</v>
      </c>
      <c r="E11" s="114">
        <f t="shared" si="0"/>
        <v>9.1177034911727759</v>
      </c>
      <c r="F11" s="114">
        <f t="shared" si="1"/>
        <v>31.733775906586942</v>
      </c>
    </row>
    <row r="12" spans="1:20" s="104" customFormat="1" ht="21" customHeight="1" x14ac:dyDescent="0.35">
      <c r="A12" s="118" t="s">
        <v>107</v>
      </c>
      <c r="B12" s="114">
        <f>SUM('[2]BEE '!$R$17)/1000</f>
        <v>167.54283333333333</v>
      </c>
      <c r="C12" s="114">
        <f>SUM('[2]BEE '!$S$17)/1000</f>
        <v>202.905</v>
      </c>
      <c r="D12" s="114">
        <f>SUM('[2]BEE '!$T$17)/1000</f>
        <v>184.02099999999999</v>
      </c>
      <c r="E12" s="114">
        <f t="shared" si="0"/>
        <v>9.8351963726688751</v>
      </c>
      <c r="F12" s="114">
        <f t="shared" si="1"/>
        <v>-9.3068184618417575</v>
      </c>
    </row>
    <row r="13" spans="1:20" s="117" customFormat="1" ht="21" customHeight="1" x14ac:dyDescent="0.35">
      <c r="A13" s="119" t="s">
        <v>108</v>
      </c>
      <c r="B13" s="114">
        <f>SUM(B11:B12)</f>
        <v>2006.4616666666666</v>
      </c>
      <c r="C13" s="114">
        <f>SUM(C11:C12)</f>
        <v>1726.1179999999999</v>
      </c>
      <c r="D13" s="114">
        <f>SUM(D11:D12)</f>
        <v>2190.607</v>
      </c>
      <c r="E13" s="114">
        <f t="shared" si="0"/>
        <v>9.1776153211665417</v>
      </c>
      <c r="F13" s="114">
        <f t="shared" si="1"/>
        <v>26.909458101937417</v>
      </c>
    </row>
    <row r="14" spans="1:20" s="104" customFormat="1" ht="21" customHeight="1" x14ac:dyDescent="0.35">
      <c r="A14" s="113" t="s">
        <v>127</v>
      </c>
      <c r="B14" s="114">
        <f>SUM('[2]BEE '!$R$19)/1000</f>
        <v>452.47250000000003</v>
      </c>
      <c r="C14" s="114">
        <f>SUM('[2]BEE '!$S$19)/1000</f>
        <v>455.488</v>
      </c>
      <c r="D14" s="114">
        <f>SUM('[2]BEE '!$T$19)/1000</f>
        <v>526.9</v>
      </c>
      <c r="E14" s="114">
        <f t="shared" si="0"/>
        <v>16.44906596533491</v>
      </c>
      <c r="F14" s="114">
        <f t="shared" si="1"/>
        <v>15.678129829984542</v>
      </c>
    </row>
    <row r="15" spans="1:20" s="104" customFormat="1" ht="21" customHeight="1" x14ac:dyDescent="0.35">
      <c r="A15" s="113" t="s">
        <v>128</v>
      </c>
      <c r="B15" s="114">
        <f>SUM('[2]BEE '!$R$20)/1000</f>
        <v>40.931333333333335</v>
      </c>
      <c r="C15" s="114">
        <f>SUM('[2]BEE '!$S$20)/1000</f>
        <v>48.671999999999997</v>
      </c>
      <c r="D15" s="114">
        <f>SUM('[2]BEE '!$T$20)/1000</f>
        <v>23.135999999999999</v>
      </c>
      <c r="E15" s="114">
        <f t="shared" si="0"/>
        <v>-43.476065605811364</v>
      </c>
      <c r="F15" s="114">
        <f t="shared" si="1"/>
        <v>-52.465483234714</v>
      </c>
    </row>
    <row r="16" spans="1:20" s="117" customFormat="1" ht="21" customHeight="1" x14ac:dyDescent="0.35">
      <c r="A16" s="116" t="s">
        <v>111</v>
      </c>
      <c r="B16" s="114">
        <f>SUM(B14:B15)</f>
        <v>493.40383333333335</v>
      </c>
      <c r="C16" s="114">
        <f>SUM(C14:C15)</f>
        <v>504.15999999999997</v>
      </c>
      <c r="D16" s="114">
        <f>SUM(D14:D15)</f>
        <v>550.03599999999994</v>
      </c>
      <c r="E16" s="114">
        <f t="shared" si="0"/>
        <v>11.477852996007641</v>
      </c>
      <c r="F16" s="114">
        <f t="shared" si="1"/>
        <v>9.0994922246905645</v>
      </c>
    </row>
    <row r="17" spans="1:7" s="104" customFormat="1" ht="21" customHeight="1" x14ac:dyDescent="0.35">
      <c r="A17" s="118" t="s">
        <v>129</v>
      </c>
      <c r="B17" s="114">
        <f>SUM('[2]BEE '!$R$22)/1000</f>
        <v>42.62</v>
      </c>
      <c r="C17" s="114">
        <f>SUM('[2]BEE '!$S$22)/1000</f>
        <v>62.238999999999997</v>
      </c>
      <c r="D17" s="114">
        <f>SUM('[2]BEE '!$T$22)/1000</f>
        <v>38.527999999999999</v>
      </c>
      <c r="E17" s="114">
        <f t="shared" si="0"/>
        <v>-9.6011262318160533</v>
      </c>
      <c r="F17" s="114">
        <f t="shared" si="1"/>
        <v>-38.096691784893714</v>
      </c>
    </row>
    <row r="18" spans="1:7" s="104" customFormat="1" ht="21" customHeight="1" x14ac:dyDescent="0.35">
      <c r="A18" s="118" t="s">
        <v>113</v>
      </c>
      <c r="B18" s="114">
        <f>SUM('[2]BEE '!$R$23)/1000</f>
        <v>44.887999999999998</v>
      </c>
      <c r="C18" s="114">
        <f>SUM('[2]BEE '!$S$23)/1000</f>
        <v>43.851999999999997</v>
      </c>
      <c r="D18" s="114">
        <f>SUM('[2]BEE '!$T$23)/1000</f>
        <v>41.48</v>
      </c>
      <c r="E18" s="114">
        <f t="shared" si="0"/>
        <v>-7.5922295490999829</v>
      </c>
      <c r="F18" s="114">
        <f t="shared" si="1"/>
        <v>-5.4091033476238124</v>
      </c>
    </row>
    <row r="19" spans="1:7" s="117" customFormat="1" ht="21" customHeight="1" x14ac:dyDescent="0.35">
      <c r="A19" s="119" t="s">
        <v>114</v>
      </c>
      <c r="B19" s="114">
        <f>SUM(B16:B18)</f>
        <v>580.91183333333333</v>
      </c>
      <c r="C19" s="114">
        <f>SUM(C16:C18)</f>
        <v>610.25099999999998</v>
      </c>
      <c r="D19" s="114">
        <f>SUM(D16:D18)</f>
        <v>630.04399999999998</v>
      </c>
      <c r="E19" s="114">
        <f t="shared" si="0"/>
        <v>8.4577665400171185</v>
      </c>
      <c r="F19" s="114">
        <f t="shared" si="1"/>
        <v>3.2434195109881045</v>
      </c>
    </row>
    <row r="20" spans="1:7" s="117" customFormat="1" ht="21" customHeight="1" x14ac:dyDescent="0.35">
      <c r="A20" s="91" t="s">
        <v>115</v>
      </c>
      <c r="B20" s="120">
        <f>SUM(B19,B13)</f>
        <v>2587.3734999999997</v>
      </c>
      <c r="C20" s="120">
        <f>SUM(C19,C13)</f>
        <v>2336.3689999999997</v>
      </c>
      <c r="D20" s="120">
        <f>SUM(D19,D13)</f>
        <v>2820.6509999999998</v>
      </c>
      <c r="E20" s="120">
        <f t="shared" si="0"/>
        <v>9.015996337598736</v>
      </c>
      <c r="F20" s="120">
        <f t="shared" si="1"/>
        <v>20.72797576067822</v>
      </c>
    </row>
    <row r="21" spans="1:7" s="104" customFormat="1" ht="22.7" customHeight="1" x14ac:dyDescent="0.35">
      <c r="A21" s="121"/>
      <c r="B21" s="122"/>
      <c r="C21" s="122"/>
      <c r="E21" s="122"/>
      <c r="F21" s="122"/>
    </row>
    <row r="22" spans="1:7" s="104" customFormat="1" ht="18" customHeight="1" x14ac:dyDescent="0.35"/>
    <row r="23" spans="1:7" s="104" customFormat="1" ht="20.100000000000001" customHeight="1" x14ac:dyDescent="0.2">
      <c r="A23" s="123" t="s">
        <v>130</v>
      </c>
      <c r="B23" s="124"/>
      <c r="C23" s="124"/>
      <c r="D23" s="124"/>
      <c r="E23" s="124"/>
      <c r="F23" s="124"/>
    </row>
    <row r="24" spans="1:7" s="104" customFormat="1" ht="15.75" customHeight="1" x14ac:dyDescent="0.35">
      <c r="A24" s="125"/>
      <c r="B24" s="125"/>
      <c r="C24" s="125"/>
      <c r="D24" s="125"/>
      <c r="E24" s="125"/>
      <c r="F24" s="125"/>
    </row>
    <row r="25" spans="1:7" s="104" customFormat="1" ht="36" customHeight="1" x14ac:dyDescent="0.2">
      <c r="A25" s="182" t="s">
        <v>131</v>
      </c>
      <c r="B25" s="192" t="s">
        <v>123</v>
      </c>
      <c r="C25" s="201">
        <v>2013</v>
      </c>
      <c r="D25" s="201">
        <v>2014</v>
      </c>
      <c r="E25" s="193" t="s">
        <v>122</v>
      </c>
      <c r="F25" s="204"/>
    </row>
    <row r="26" spans="1:7" s="104" customFormat="1" ht="36" customHeight="1" x14ac:dyDescent="0.2">
      <c r="A26" s="183"/>
      <c r="B26" s="199"/>
      <c r="C26" s="202"/>
      <c r="D26" s="202"/>
      <c r="E26" s="75" t="s">
        <v>123</v>
      </c>
      <c r="F26" s="76">
        <v>2013</v>
      </c>
    </row>
    <row r="27" spans="1:7" s="104" customFormat="1" ht="19.5" customHeight="1" x14ac:dyDescent="0.2">
      <c r="A27" s="184"/>
      <c r="B27" s="200"/>
      <c r="C27" s="203"/>
      <c r="D27" s="203"/>
      <c r="E27" s="186" t="s">
        <v>102</v>
      </c>
      <c r="F27" s="194"/>
    </row>
    <row r="28" spans="1:7" s="104" customFormat="1" ht="19.899999999999999" customHeight="1" x14ac:dyDescent="0.35">
      <c r="A28" s="126"/>
      <c r="B28" s="112"/>
      <c r="C28" s="112"/>
      <c r="D28" s="112"/>
      <c r="E28" s="112"/>
      <c r="F28" s="127"/>
    </row>
    <row r="29" spans="1:7" s="117" customFormat="1" ht="19.899999999999999" customHeight="1" x14ac:dyDescent="0.2">
      <c r="A29" s="80" t="s">
        <v>132</v>
      </c>
      <c r="B29" s="128">
        <f>97324.71/1000</f>
        <v>97.32471000000001</v>
      </c>
      <c r="C29" s="128">
        <f>SUM('[2]BEE '!$D$26)/1000</f>
        <v>112.60169</v>
      </c>
      <c r="D29" s="128">
        <f>SUM('[2]BEE '!$E$26)/1000</f>
        <v>100.00446000000001</v>
      </c>
      <c r="E29" s="114">
        <f>SUM(D29*100/B29-100)</f>
        <v>2.753411749184778</v>
      </c>
      <c r="F29" s="114">
        <f>SUM(D29*100/C29-100)</f>
        <v>-11.187425339708483</v>
      </c>
    </row>
    <row r="30" spans="1:7" s="117" customFormat="1" ht="39.6" customHeight="1" x14ac:dyDescent="0.2">
      <c r="A30" s="129" t="s">
        <v>133</v>
      </c>
      <c r="B30" s="128" t="s">
        <v>134</v>
      </c>
      <c r="C30" s="128" t="s">
        <v>134</v>
      </c>
      <c r="D30" s="128" t="s">
        <v>134</v>
      </c>
      <c r="E30" s="114"/>
      <c r="F30" s="114"/>
    </row>
    <row r="31" spans="1:7" s="104" customFormat="1" ht="19.899999999999999" customHeight="1" x14ac:dyDescent="0.35">
      <c r="A31" s="80" t="s">
        <v>135</v>
      </c>
      <c r="B31" s="130">
        <f>SUM('[2]BEE '!$K$26)</f>
        <v>41.371609143193297</v>
      </c>
      <c r="C31" s="128">
        <f>SUM('[2]BEE '!$L$26)</f>
        <v>41.04</v>
      </c>
      <c r="D31" s="128">
        <f>SUM('[2]BEE '!$M$26)</f>
        <v>46.24</v>
      </c>
      <c r="E31" s="114">
        <f>SUM(D31*100/B31-100)</f>
        <v>11.767467975336615</v>
      </c>
      <c r="F31" s="114">
        <f>SUM(D31*100/C31-100)</f>
        <v>12.670565302144254</v>
      </c>
      <c r="G31" s="131"/>
    </row>
    <row r="32" spans="1:7" s="104" customFormat="1" ht="19.899999999999999" customHeight="1" x14ac:dyDescent="0.35">
      <c r="A32" s="132" t="s">
        <v>136</v>
      </c>
      <c r="B32" s="133">
        <f>SUM('[2]BEE '!$R$26)/1000</f>
        <v>402.64800000000002</v>
      </c>
      <c r="C32" s="133">
        <f>SUM('[2]BEE '!$S$26)/1000</f>
        <v>462.11700000000002</v>
      </c>
      <c r="D32" s="133">
        <f>SUM('[2]BEE '!$T$26)/1000</f>
        <v>462.42099999999999</v>
      </c>
      <c r="E32" s="134">
        <f>SUM(D32*100/B32-100)</f>
        <v>14.844976257177478</v>
      </c>
      <c r="F32" s="134">
        <f>(D32*100/C32)-100</f>
        <v>6.5784206164238412E-2</v>
      </c>
    </row>
    <row r="33" spans="1:9" s="104" customFormat="1" ht="12.75" customHeight="1" x14ac:dyDescent="0.35">
      <c r="A33" s="135"/>
      <c r="C33" s="136"/>
      <c r="D33" s="136"/>
      <c r="E33" s="136"/>
      <c r="F33" s="136"/>
    </row>
    <row r="34" spans="1:9" s="117" customFormat="1" ht="18.95" customHeight="1" x14ac:dyDescent="0.2">
      <c r="A34" s="195" t="s">
        <v>137</v>
      </c>
      <c r="B34" s="195"/>
      <c r="C34" s="195"/>
      <c r="D34" s="195"/>
      <c r="E34" s="195"/>
      <c r="F34" s="70"/>
    </row>
    <row r="35" spans="1:9" ht="18" customHeight="1" x14ac:dyDescent="0.35"/>
    <row r="46" spans="1:9" ht="14.45" x14ac:dyDescent="0.35">
      <c r="I46" s="137"/>
    </row>
    <row r="47" spans="1:9" ht="14.45" x14ac:dyDescent="0.35">
      <c r="A47" s="69"/>
      <c r="B47" s="69"/>
      <c r="C47" s="69"/>
      <c r="D47" s="69"/>
      <c r="E47" s="69"/>
      <c r="F47" s="69"/>
    </row>
    <row r="48" spans="1:9" ht="14.45" x14ac:dyDescent="0.35">
      <c r="A48" s="69"/>
      <c r="B48" s="69"/>
      <c r="C48" s="69"/>
      <c r="D48" s="69"/>
      <c r="E48" s="69"/>
      <c r="F48" s="69"/>
      <c r="G48" s="138"/>
    </row>
    <row r="49" spans="7:7" ht="14.45" x14ac:dyDescent="0.35">
      <c r="G49" s="139"/>
    </row>
  </sheetData>
  <mergeCells count="11">
    <mergeCell ref="A34:E34"/>
    <mergeCell ref="A1:F1"/>
    <mergeCell ref="A4:A7"/>
    <mergeCell ref="B4:D5"/>
    <mergeCell ref="E4:F5"/>
    <mergeCell ref="A25:A27"/>
    <mergeCell ref="B25:B27"/>
    <mergeCell ref="C25:C27"/>
    <mergeCell ref="D25:D27"/>
    <mergeCell ref="E25:F25"/>
    <mergeCell ref="E27:F27"/>
  </mergeCells>
  <conditionalFormatting sqref="A8:F20 A28:F3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10/14 SH</oddFooter>
    <firstFooter>&amp;L&amp;"Arial,Standard"&amp;8Statistikamt Nord&amp;C&amp;"Arial,Standard"&amp;8 2&amp;R&amp;"Arial,Standard"&amp;8Statistischer Bericht C II 1 - 10/14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24</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05" t="s">
        <v>25</v>
      </c>
      <c r="B3" s="210" t="s">
        <v>26</v>
      </c>
      <c r="C3" s="211"/>
      <c r="D3" s="8"/>
      <c r="E3" s="8"/>
      <c r="F3" s="8"/>
      <c r="G3" s="8"/>
      <c r="H3" s="8"/>
      <c r="I3" s="8"/>
      <c r="J3" s="8"/>
      <c r="K3" s="8"/>
      <c r="L3" s="8"/>
      <c r="M3" s="8"/>
      <c r="N3" s="8"/>
      <c r="O3" s="8"/>
      <c r="P3" s="10"/>
      <c r="Q3" s="10"/>
      <c r="R3" s="11"/>
      <c r="S3" s="11"/>
      <c r="T3" s="11"/>
      <c r="U3" s="11"/>
      <c r="V3" s="11"/>
      <c r="W3" s="11"/>
      <c r="X3" s="11"/>
      <c r="Y3" s="11"/>
      <c r="Z3" s="11"/>
    </row>
    <row r="4" spans="1:26" x14ac:dyDescent="0.2">
      <c r="A4" s="206"/>
      <c r="B4" s="212" t="s">
        <v>44</v>
      </c>
      <c r="C4" s="213"/>
      <c r="D4" s="8"/>
      <c r="E4" s="8"/>
      <c r="F4" s="8"/>
      <c r="G4" s="8"/>
      <c r="H4" s="8"/>
      <c r="I4" s="8"/>
      <c r="J4" s="8"/>
      <c r="K4" s="8"/>
      <c r="L4" s="8"/>
      <c r="M4" s="8"/>
      <c r="N4" s="8"/>
      <c r="O4" s="8"/>
      <c r="P4" s="10"/>
      <c r="Q4" s="10"/>
      <c r="R4" s="11"/>
      <c r="S4" s="11"/>
      <c r="T4" s="11"/>
      <c r="U4" s="11"/>
      <c r="V4" s="11"/>
      <c r="W4" s="11"/>
      <c r="X4" s="11"/>
      <c r="Y4" s="11"/>
      <c r="Z4" s="11"/>
    </row>
    <row r="5" spans="1:26" x14ac:dyDescent="0.2">
      <c r="A5" s="206"/>
      <c r="B5" s="208"/>
      <c r="C5" s="209"/>
      <c r="D5" s="8"/>
      <c r="E5" s="8"/>
      <c r="F5" s="8"/>
      <c r="G5" s="8"/>
      <c r="H5" s="8"/>
      <c r="I5" s="8"/>
      <c r="J5" s="8"/>
      <c r="K5" s="8"/>
      <c r="L5" s="8"/>
      <c r="M5" s="8"/>
      <c r="N5" s="8"/>
      <c r="O5" s="8"/>
      <c r="P5" s="8"/>
      <c r="Q5" s="8"/>
      <c r="R5" s="8"/>
      <c r="S5" s="8"/>
      <c r="T5" s="8"/>
      <c r="U5" s="8"/>
      <c r="V5" s="8"/>
      <c r="W5" s="8"/>
      <c r="X5" s="8"/>
      <c r="Y5" s="8"/>
      <c r="Z5" s="11"/>
    </row>
    <row r="6" spans="1:26" x14ac:dyDescent="0.2">
      <c r="A6" s="207"/>
      <c r="B6" s="208"/>
      <c r="C6" s="209"/>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14</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45</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46</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47</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17</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48</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19</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49</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21</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18</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22</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16</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23</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50</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51</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20</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27</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52</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15</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28</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29</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30</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31</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32</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33</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34</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35</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36</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37</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38</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39</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1410</vt:lpstr>
      <vt:lpstr> Impressum </vt:lpstr>
      <vt:lpstr>Seite 3 - Inhalte</vt:lpstr>
      <vt:lpstr>Seite 4 - Inhalte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2014-12-09T06:29:44Z</cp:lastPrinted>
  <dcterms:created xsi:type="dcterms:W3CDTF">2012-03-28T07:56:08Z</dcterms:created>
  <dcterms:modified xsi:type="dcterms:W3CDTF">2014-12-09T06:34:42Z</dcterms:modified>
  <cp:category>LIS-Bericht</cp:category>
</cp:coreProperties>
</file>