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15" windowWidth="14790" windowHeight="10725"/>
  </bookViews>
  <sheets>
    <sheet name="C II 1 - m 1507 SH" sheetId="11" r:id="rId1"/>
    <sheet name="Seite 2 - Impressum" sheetId="17" r:id="rId2"/>
    <sheet name="Seite 3 - Inhalte" sheetId="22" r:id="rId3"/>
    <sheet name="Seite 4 - Inhalte" sheetId="23" r:id="rId4"/>
    <sheet name="T3_1" sheetId="9" state="hidden" r:id="rId5"/>
  </sheets>
  <externalReferences>
    <externalReference r:id="rId6"/>
    <externalReference r:id="rId7"/>
    <externalReference r:id="rId8"/>
    <externalReference r:id="rId9"/>
  </externalReferences>
  <definedNames>
    <definedName name="\a" localSheetId="2">#REF!</definedName>
    <definedName name="\a" localSheetId="3">#REF!</definedName>
    <definedName name="\a">#REF!</definedName>
    <definedName name="\b" localSheetId="2">#REF!</definedName>
    <definedName name="\b" localSheetId="3">#REF!</definedName>
    <definedName name="\b">#REF!</definedName>
    <definedName name="\g" localSheetId="2">#REF!</definedName>
    <definedName name="\g" localSheetId="3">#REF!</definedName>
    <definedName name="\g">#REF!</definedName>
    <definedName name="\t">#REF!</definedName>
    <definedName name="_">'[1]Tab 3 (14)'!#REF!</definedName>
    <definedName name="Apr_94">#REF!</definedName>
    <definedName name="ar">#REF!</definedName>
    <definedName name="endgültig">#REF!</definedName>
    <definedName name="Halbjahr">#REF!</definedName>
    <definedName name="Jahr">#REF!</definedName>
    <definedName name="lg">#REF!</definedName>
    <definedName name="libcouv">[2]Textes!$A$15:$M$33</definedName>
    <definedName name="libmens">#REF!</definedName>
    <definedName name="mois">#REF!</definedName>
    <definedName name="mr">#REF!</definedName>
    <definedName name="pays">#REF!</definedName>
    <definedName name="_xlnm.Criteria">#REF!</definedName>
    <definedName name="vorläufig">#REF!</definedName>
    <definedName name="Z_1004_Abruf_aus_Zeitreihe_variabel">#REF!</definedName>
  </definedNames>
  <calcPr calcId="145621"/>
</workbook>
</file>

<file path=xl/calcChain.xml><?xml version="1.0" encoding="utf-8"?>
<calcChain xmlns="http://schemas.openxmlformats.org/spreadsheetml/2006/main">
  <c r="B9" i="23" l="1"/>
  <c r="D12" i="22" l="1"/>
  <c r="D13" i="23"/>
  <c r="D11" i="23"/>
  <c r="D11" i="22" l="1"/>
  <c r="D13" i="22"/>
  <c r="D24" i="23" l="1"/>
  <c r="C24" i="23"/>
  <c r="D22" i="23"/>
  <c r="C22" i="23"/>
  <c r="D17" i="23"/>
  <c r="C17" i="23"/>
  <c r="D16" i="23"/>
  <c r="C16" i="23"/>
  <c r="D14" i="23"/>
  <c r="C14" i="23"/>
  <c r="D9" i="23"/>
  <c r="C9" i="23"/>
  <c r="D25" i="23"/>
  <c r="C25" i="23"/>
  <c r="C16" i="22"/>
  <c r="B16" i="22"/>
  <c r="D21" i="23"/>
  <c r="C21" i="23"/>
  <c r="C12" i="22"/>
  <c r="B12" i="22"/>
  <c r="D20" i="23"/>
  <c r="C20" i="23"/>
  <c r="D18" i="23"/>
  <c r="C18" i="23"/>
  <c r="C11" i="22"/>
  <c r="B11" i="22"/>
  <c r="C13" i="23"/>
  <c r="C8" i="22"/>
  <c r="B8" i="22"/>
  <c r="C11" i="23"/>
  <c r="C7" i="22"/>
  <c r="B7" i="22"/>
  <c r="B25" i="23" l="1"/>
  <c r="B21" i="23"/>
  <c r="B20" i="23"/>
  <c r="B17" i="23"/>
  <c r="B16" i="23"/>
  <c r="B13" i="23"/>
  <c r="D16" i="22" l="1"/>
  <c r="D8" i="22"/>
  <c r="D7" i="22"/>
  <c r="D9" i="22" l="1"/>
  <c r="D15" i="22" s="1"/>
  <c r="F12" i="22"/>
  <c r="F8" i="22"/>
  <c r="E8" i="22"/>
  <c r="B9" i="22"/>
  <c r="B13" i="22" l="1"/>
  <c r="B15" i="22" s="1"/>
  <c r="C9" i="22"/>
  <c r="E7" i="22"/>
  <c r="F7" i="22"/>
  <c r="C13" i="22"/>
  <c r="F13" i="22" s="1"/>
  <c r="E12" i="22"/>
  <c r="F16" i="22"/>
  <c r="E9" i="22"/>
  <c r="E11" i="22"/>
  <c r="E16" i="22"/>
  <c r="F11" i="22"/>
  <c r="D27" i="9"/>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 r="E13" i="22" l="1"/>
  <c r="C15" i="22"/>
  <c r="F15" i="22" s="1"/>
  <c r="F9" i="22"/>
  <c r="E15" i="22"/>
  <c r="E16" i="23" l="1"/>
  <c r="E9" i="23"/>
  <c r="E25" i="23"/>
  <c r="E13" i="23"/>
  <c r="E20" i="23"/>
  <c r="E21" i="23"/>
  <c r="E17" i="23"/>
  <c r="B14" i="23" l="1"/>
  <c r="G17" i="23"/>
  <c r="F17" i="23"/>
  <c r="G20" i="23"/>
  <c r="F20" i="23"/>
  <c r="F13" i="23"/>
  <c r="G13" i="23"/>
  <c r="G25" i="23"/>
  <c r="F25" i="23"/>
  <c r="F21" i="23"/>
  <c r="G21" i="23"/>
  <c r="B18" i="23"/>
  <c r="B22" i="23" s="1"/>
  <c r="F16" i="23"/>
  <c r="G16" i="23"/>
  <c r="G9" i="23"/>
  <c r="F9" i="23"/>
  <c r="E18" i="23"/>
  <c r="F18" i="23" l="1"/>
  <c r="G18" i="23"/>
  <c r="E11" i="23"/>
  <c r="E22" i="23"/>
  <c r="G22" i="23" l="1"/>
  <c r="F22" i="23"/>
  <c r="F11" i="23"/>
  <c r="G11" i="23"/>
  <c r="E14" i="23"/>
  <c r="F14" i="23" l="1"/>
  <c r="G14" i="23"/>
  <c r="E24" i="23" l="1"/>
  <c r="G24" i="23" l="1"/>
</calcChain>
</file>

<file path=xl/sharedStrings.xml><?xml version="1.0" encoding="utf-8"?>
<sst xmlns="http://schemas.openxmlformats.org/spreadsheetml/2006/main" count="134" uniqueCount="124">
  <si>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</si>
  <si>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</si>
  <si>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</si>
  <si>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</si>
  <si>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</si>
  <si>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</si>
  <si>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</si>
  <si>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</si>
  <si>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</si>
  <si>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</si>
  <si>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</si>
  <si>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</si>
  <si>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</si>
  <si>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</si>
  <si>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</si>
  <si>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</si>
  <si>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</si>
  <si>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</si>
  <si>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</si>
  <si>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</si>
  <si>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</si>
  <si>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</si>
  <si>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</si>
  <si>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</si>
  <si>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</si>
  <si>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</si>
  <si>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</si>
  <si>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</si>
  <si>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</si>
  <si>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</si>
  <si>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</si>
  <si>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</si>
  <si>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</si>
  <si>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</si>
  <si>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</si>
  <si>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</si>
  <si>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</si>
  <si>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</si>
  <si>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</si>
  <si>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</si>
  <si>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</si>
  <si>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</si>
  <si>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</si>
  <si>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</si>
  <si>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</si>
  <si>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</si>
  <si>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</si>
  <si>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</si>
  <si>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</si>
  <si>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</si>
  <si>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</si>
  <si>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</si>
  <si>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E-Mail:</t>
  </si>
  <si>
    <t xml:space="preserve">E-Mail: </t>
  </si>
  <si>
    <t>info@statistik-nord.de</t>
  </si>
  <si>
    <t xml:space="preserve">Auskünfte: </t>
  </si>
  <si>
    <t xml:space="preserve">040 42831-1766 </t>
  </si>
  <si>
    <t>0431 6895-9393</t>
  </si>
  <si>
    <t>STATISTISCHE BERICHTE</t>
  </si>
  <si>
    <t>Auskunftsdienst:</t>
  </si>
  <si>
    <t>www.statistik-nord.de</t>
  </si>
  <si>
    <t>Zeichenerklärung:</t>
  </si>
  <si>
    <t>×</t>
  </si>
  <si>
    <t>Sofern in den Produkten auf das Vorhandensein von Copyrightrechten Dritter 
hingewiesen wird, sind die in deren Produkten ausgewiesenen Copyrightbestimmungen 
zu wahren. Alle übrigen Rechte bleiben vorbehalten.</t>
  </si>
  <si>
    <t>Herausgeber:</t>
  </si>
  <si>
    <t>Fruchtart</t>
  </si>
  <si>
    <t>in 1 000 ha</t>
  </si>
  <si>
    <t>Winterraps</t>
  </si>
  <si>
    <t>Ernteberichterstattung über Feldfrüchte</t>
  </si>
  <si>
    <t>Elke Gripp</t>
  </si>
  <si>
    <t xml:space="preserve">Telefon: </t>
  </si>
  <si>
    <t>0431 6895-9310</t>
  </si>
  <si>
    <t>ernte@statistik-nord.de</t>
  </si>
  <si>
    <t>Internet:</t>
  </si>
  <si>
    <t xml:space="preserve">© Statistisches Amt für Hamburg und Schleswig-Holstein, Hamburg 2015 
Auszugsweise Vervielfältigung und Verbreitung mit Quellenangabe gestattet.         </t>
  </si>
  <si>
    <t>Differenzen zwischen der Gesamtzahl und der Summe der Teilzahlen entstehen durch unabhängige Rundungen.</t>
  </si>
  <si>
    <t>Allen Rechnungen liegen ungerundete Zahlen zugrunde.</t>
  </si>
  <si>
    <t>%</t>
  </si>
  <si>
    <t xml:space="preserve">Kennziffer: C II 1 - m 7/15 SH </t>
  </si>
  <si>
    <t>Qualitätskennzeichnung:</t>
  </si>
  <si>
    <t>1 000 t</t>
  </si>
  <si>
    <t xml:space="preserve"> Durchschnitt 2009 - 2014</t>
  </si>
  <si>
    <t>Durchschnitt 2009 - 2014</t>
  </si>
  <si>
    <t xml:space="preserve"> Veränderung Vorschätzung 2015 gegenüber</t>
  </si>
  <si>
    <t>Erntemenge</t>
  </si>
  <si>
    <t xml:space="preserve">1. Die voraussichtlichen Getreide- und Ölfruchternten </t>
  </si>
  <si>
    <t xml:space="preserve">2. Vorläufige Getreide-, Ölfruchtanbaufläche und voraussichtliche Erträge </t>
  </si>
  <si>
    <t>Ertrag</t>
  </si>
  <si>
    <t>Veränderung 2015 gegenüber</t>
  </si>
  <si>
    <t>dt/ha</t>
  </si>
  <si>
    <t xml:space="preserve">   Roggen</t>
  </si>
  <si>
    <t xml:space="preserve">  Gerste zusammen</t>
  </si>
  <si>
    <t xml:space="preserve"> </t>
  </si>
  <si>
    <t>(7)</t>
  </si>
  <si>
    <t>Vorläufige
 Anbau-
fläche 
2015</t>
  </si>
  <si>
    <t>Es ist zu berücksichtigen, dass bei den Flächenangaben aus der vorläufigen Bodennutzungshaupterhebung 2015 eine Qualitätskennzeichnung erfolgte. Alle Merkmalswerte mit einem einfachen relativen Standartfehler von mehr als 10 Prozent bis unter 15 Prozent wurden mit Klammern versehen und alle Werte mit einem Standartfehler von mehr als 15 Prozent wurden durch einen Schrägstrich ersetzt. Mit den auf  Basis dieser Flächen berechneten Erntemengen wurde entsprechen verfahren.</t>
  </si>
  <si>
    <r>
      <t>Prognose für 2015</t>
    </r>
    <r>
      <rPr>
        <vertAlign val="superscript"/>
        <sz val="9"/>
        <rFont val="Arial"/>
        <family val="2"/>
      </rPr>
      <t>a</t>
    </r>
  </si>
  <si>
    <r>
      <rPr>
        <vertAlign val="superscript"/>
        <sz val="8"/>
        <rFont val="Arial"/>
        <family val="2"/>
      </rPr>
      <t xml:space="preserve">a  </t>
    </r>
    <r>
      <rPr>
        <sz val="8"/>
        <rFont val="Arial"/>
        <family val="2"/>
      </rPr>
      <t>Prognose der 450 Ernte- und Betriebsberichterstatter</t>
    </r>
  </si>
  <si>
    <r>
      <rPr>
        <vertAlign val="superscript"/>
        <sz val="8"/>
        <rFont val="Arial"/>
        <family val="2"/>
      </rPr>
      <t xml:space="preserve">1  </t>
    </r>
    <r>
      <rPr>
        <sz val="8"/>
        <rFont val="Arial"/>
        <family val="2"/>
      </rPr>
      <t>ohne Körnermais und CCM</t>
    </r>
  </si>
  <si>
    <r>
      <t>Getreide insgesamt</t>
    </r>
    <r>
      <rPr>
        <b/>
        <vertAlign val="superscript"/>
        <sz val="9"/>
        <rFont val="Arial"/>
        <family val="2"/>
      </rPr>
      <t>1</t>
    </r>
  </si>
  <si>
    <t xml:space="preserve">                 </t>
  </si>
  <si>
    <r>
      <t>Hinweis:</t>
    </r>
    <r>
      <rPr>
        <sz val="10"/>
        <color rgb="FF000000"/>
        <rFont val="Arial"/>
        <family val="2"/>
      </rPr>
      <t xml:space="preserve">  Bundeszahlen veröffentlicht das Statistische Bundesamt in seiner Fachserie 3 „Land- und Forstwirt-
                 schaft, Fischerei“, Reihe 3.2.1 Wachstum und Ernte „Feldfrüchte“</t>
    </r>
  </si>
  <si>
    <t xml:space="preserve">(74,8) </t>
  </si>
  <si>
    <t xml:space="preserve">(79,3) </t>
  </si>
  <si>
    <t xml:space="preserve">(70,0) </t>
  </si>
  <si>
    <t xml:space="preserve">/  </t>
  </si>
  <si>
    <r>
      <t>Prognose 
für 
2015</t>
    </r>
    <r>
      <rPr>
        <vertAlign val="superscript"/>
        <sz val="9"/>
        <rFont val="Arial"/>
        <family val="2"/>
      </rPr>
      <t>a</t>
    </r>
  </si>
  <si>
    <t xml:space="preserve"> Winterweizen </t>
  </si>
  <si>
    <t xml:space="preserve"> Sommer- und Hartweizen</t>
  </si>
  <si>
    <t xml:space="preserve">    Roggen</t>
  </si>
  <si>
    <t xml:space="preserve"> Wintergerste</t>
  </si>
  <si>
    <t xml:space="preserve"> Sommergerste</t>
  </si>
  <si>
    <t xml:space="preserve">    Triticale</t>
  </si>
  <si>
    <t xml:space="preserve">  Brotgetreidearten zusammen</t>
  </si>
  <si>
    <t xml:space="preserve">   Weizen zusammen</t>
  </si>
  <si>
    <t xml:space="preserve">  Futtergetreidearten zusammen</t>
  </si>
  <si>
    <t xml:space="preserve">   Weizen</t>
  </si>
  <si>
    <t xml:space="preserve">   Gerste</t>
  </si>
  <si>
    <t xml:space="preserve">   Hafer, Sommermenggetreide 
   und Triticale</t>
  </si>
  <si>
    <t>(- 6)</t>
  </si>
  <si>
    <t xml:space="preserve">    Hafer und Sommermenggetreide</t>
  </si>
  <si>
    <t>und Grünland in Schleswig-Holstein</t>
  </si>
  <si>
    <t>Juni 2015</t>
  </si>
  <si>
    <t>Herausgegeben am: 16. Juli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</si>
</sst>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0.0&quot;  &quot;;\-###\ ##0.0&quot;  &quot;;&quot;-  &quot;"/>
    <numFmt numFmtId="170" formatCode="0.0"/>
    <numFmt numFmtId="171" formatCode="###\ ##0.0&quot;  &quot;;\-###\ ##0.0&quot;  &quot;;&quot;–  &quot;"/>
    <numFmt numFmtId="172" formatCode="#####\ ##0.0&quot;  &quot;;\-#####\ ##0.0&quot;  &quot;;&quot;-  &quot;"/>
    <numFmt numFmtId="173" formatCode="\A\-00000"/>
    <numFmt numFmtId="174" formatCode="\ 0"/>
    <numFmt numFmtId="175" formatCode="\-\ 0"/>
  </numFmts>
  <fonts count="53" x14ac:knownFonts="1">
    <font>
      <sz val="10"/>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MS Sans Serif"/>
      <family val="2"/>
    </font>
    <font>
      <sz val="10"/>
      <name val="MS Sans Serif"/>
      <family val="2"/>
    </font>
    <font>
      <u/>
      <sz val="10"/>
      <color theme="10"/>
      <name val="Arial"/>
      <family val="2"/>
    </font>
    <font>
      <sz val="10"/>
      <name val="MS Sans Serif"/>
      <family val="2"/>
    </font>
    <font>
      <vertAlign val="superscript"/>
      <sz val="9"/>
      <name val="Arial"/>
      <family val="2"/>
    </font>
    <font>
      <sz val="8"/>
      <name val="Arial"/>
      <family val="2"/>
    </font>
    <font>
      <vertAlign val="superscript"/>
      <sz val="8"/>
      <name val="Arial"/>
      <family val="2"/>
    </font>
    <font>
      <sz val="28"/>
      <color theme="1"/>
      <name val="Arial"/>
      <family val="2"/>
    </font>
    <font>
      <sz val="10"/>
      <color indexed="8"/>
      <name val="Arial"/>
      <family val="2"/>
    </font>
    <font>
      <b/>
      <sz val="9"/>
      <name val="Arial"/>
      <family val="2"/>
    </font>
    <font>
      <sz val="9"/>
      <color indexed="10"/>
      <name val="Arial"/>
      <family val="2"/>
    </font>
    <font>
      <b/>
      <vertAlign val="superscript"/>
      <sz val="9"/>
      <name val="Arial"/>
      <family val="2"/>
    </font>
    <font>
      <b/>
      <sz val="9"/>
      <color rgb="FFFF0000"/>
      <name val="Arial"/>
      <family val="2"/>
    </font>
    <font>
      <b/>
      <sz val="12"/>
      <color rgb="FFFF0000"/>
      <name val="MS Sans Serif"/>
      <family val="2"/>
    </font>
    <font>
      <strike/>
      <sz val="9"/>
      <name val="Arial"/>
      <family val="2"/>
    </font>
    <font>
      <b/>
      <sz val="10"/>
      <color rgb="FF000000"/>
      <name val="Arial"/>
      <family val="2"/>
    </font>
    <font>
      <sz val="10"/>
      <color rgb="FF000000"/>
      <name val="Arial"/>
      <family val="2"/>
    </font>
  </fonts>
  <fills count="38">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s>
  <borders count="37">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right style="thin">
        <color rgb="FF1E4B7D"/>
      </right>
      <top/>
      <bottom style="thin">
        <color rgb="FF1E4B7D"/>
      </bottom>
      <diagonal/>
    </border>
    <border>
      <left/>
      <right/>
      <top style="thin">
        <color rgb="FF1E4B7D"/>
      </top>
      <bottom style="thin">
        <color rgb="FF1E4B7D"/>
      </bottom>
      <diagonal/>
    </border>
    <border>
      <left/>
      <right/>
      <top/>
      <bottom style="thin">
        <color rgb="FF1E4B7D"/>
      </bottom>
      <diagonal/>
    </border>
    <border>
      <left style="thin">
        <color rgb="FF1E4B7D"/>
      </left>
      <right/>
      <top/>
      <bottom style="thin">
        <color rgb="FF1E4B7D"/>
      </bottom>
      <diagonal/>
    </border>
    <border>
      <left style="thin">
        <color rgb="FF1E4B7D"/>
      </left>
      <right style="thin">
        <color rgb="FF1E4B7D"/>
      </right>
      <top style="thin">
        <color rgb="FF1E4B7D"/>
      </top>
      <bottom/>
      <diagonal/>
    </border>
    <border>
      <left style="thin">
        <color rgb="FF1E4B7D"/>
      </left>
      <right/>
      <top style="thin">
        <color rgb="FF1E4B7D"/>
      </top>
      <bottom/>
      <diagonal/>
    </border>
    <border>
      <left/>
      <right style="thin">
        <color rgb="FF1E4B7D"/>
      </right>
      <top/>
      <bottom/>
      <diagonal/>
    </border>
    <border>
      <left style="thin">
        <color rgb="FF1E4B7D"/>
      </left>
      <right/>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s>
  <cellStyleXfs count="68">
    <xf numFmtId="0" fontId="0" fillId="0" borderId="0"/>
    <xf numFmtId="0" fontId="18" fillId="6" borderId="0" applyNumberFormat="0" applyBorder="0" applyAlignment="0" applyProtection="0"/>
    <xf numFmtId="0" fontId="19" fillId="0" borderId="0" applyNumberFormat="0" applyFill="0" applyBorder="0" applyAlignment="0" applyProtection="0"/>
    <xf numFmtId="43" fontId="20" fillId="0" borderId="0" applyFont="0" applyFill="0" applyBorder="0" applyAlignment="0" applyProtection="0"/>
    <xf numFmtId="41" fontId="20" fillId="0" borderId="0" applyFont="0" applyFill="0" applyBorder="0" applyAlignment="0" applyProtection="0"/>
    <xf numFmtId="44" fontId="20" fillId="0" borderId="0" applyFont="0" applyFill="0" applyBorder="0" applyAlignment="0" applyProtection="0"/>
    <xf numFmtId="42" fontId="20" fillId="0" borderId="0" applyFont="0" applyFill="0" applyBorder="0" applyAlignment="0" applyProtection="0"/>
    <xf numFmtId="9" fontId="20" fillId="0" borderId="0" applyFont="0" applyFill="0" applyBorder="0" applyAlignment="0" applyProtection="0"/>
    <xf numFmtId="0" fontId="21" fillId="0" borderId="0" applyNumberFormat="0" applyFill="0" applyBorder="0" applyAlignment="0" applyProtection="0"/>
    <xf numFmtId="0" fontId="22" fillId="0" borderId="14" applyNumberFormat="0" applyFill="0" applyAlignment="0" applyProtection="0"/>
    <xf numFmtId="0" fontId="23" fillId="0" borderId="15" applyNumberFormat="0" applyFill="0" applyAlignment="0" applyProtection="0"/>
    <xf numFmtId="0" fontId="24" fillId="0" borderId="16" applyNumberFormat="0" applyFill="0" applyAlignment="0" applyProtection="0"/>
    <xf numFmtId="0" fontId="24" fillId="0" borderId="0" applyNumberFormat="0" applyFill="0" applyBorder="0" applyAlignment="0" applyProtection="0"/>
    <xf numFmtId="0" fontId="25" fillId="7" borderId="0" applyNumberFormat="0" applyBorder="0" applyAlignment="0" applyProtection="0"/>
    <xf numFmtId="0" fontId="26" fillId="8" borderId="0" applyNumberFormat="0" applyBorder="0" applyAlignment="0" applyProtection="0"/>
    <xf numFmtId="0" fontId="27" fillId="9" borderId="17" applyNumberFormat="0" applyAlignment="0" applyProtection="0"/>
    <xf numFmtId="0" fontId="28" fillId="10" borderId="18" applyNumberFormat="0" applyAlignment="0" applyProtection="0"/>
    <xf numFmtId="0" fontId="29" fillId="10" borderId="17" applyNumberFormat="0" applyAlignment="0" applyProtection="0"/>
    <xf numFmtId="0" fontId="30" fillId="0" borderId="19" applyNumberFormat="0" applyFill="0" applyAlignment="0" applyProtection="0"/>
    <xf numFmtId="0" fontId="31" fillId="11" borderId="20" applyNumberFormat="0" applyAlignment="0" applyProtection="0"/>
    <xf numFmtId="0" fontId="20" fillId="12" borderId="21" applyNumberFormat="0" applyFont="0" applyAlignment="0" applyProtection="0"/>
    <xf numFmtId="0" fontId="32" fillId="0" borderId="0" applyNumberFormat="0" applyFill="0" applyBorder="0" applyAlignment="0" applyProtection="0"/>
    <xf numFmtId="0" fontId="33" fillId="0" borderId="22" applyNumberFormat="0" applyFill="0" applyAlignment="0" applyProtection="0"/>
    <xf numFmtId="0" fontId="34"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4" fillId="16" borderId="0" applyNumberFormat="0" applyBorder="0" applyAlignment="0" applyProtection="0"/>
    <xf numFmtId="0" fontId="34"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4" fillId="20" borderId="0" applyNumberFormat="0" applyBorder="0" applyAlignment="0" applyProtection="0"/>
    <xf numFmtId="0" fontId="34"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4" fillId="24" borderId="0" applyNumberFormat="0" applyBorder="0" applyAlignment="0" applyProtection="0"/>
    <xf numFmtId="0" fontId="34"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4" fillId="28" borderId="0" applyNumberFormat="0" applyBorder="0" applyAlignment="0" applyProtection="0"/>
    <xf numFmtId="0" fontId="34"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4" fillId="32" borderId="0" applyNumberFormat="0" applyBorder="0" applyAlignment="0" applyProtection="0"/>
    <xf numFmtId="0" fontId="34"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34" fillId="36" borderId="0" applyNumberFormat="0" applyBorder="0" applyAlignment="0" applyProtection="0"/>
    <xf numFmtId="0" fontId="11" fillId="0" borderId="0" applyFill="0" applyBorder="0" applyAlignment="0"/>
    <xf numFmtId="0" fontId="12" fillId="0" borderId="0" applyFill="0" applyBorder="0" applyAlignment="0"/>
    <xf numFmtId="0" fontId="2" fillId="0" borderId="0" applyFill="0" applyAlignment="0"/>
    <xf numFmtId="0" fontId="35" fillId="0" borderId="0"/>
    <xf numFmtId="0" fontId="3" fillId="0" borderId="0"/>
    <xf numFmtId="0" fontId="1" fillId="0" borderId="0"/>
    <xf numFmtId="0" fontId="5" fillId="0" borderId="0"/>
    <xf numFmtId="0" fontId="2" fillId="0" borderId="0"/>
    <xf numFmtId="0" fontId="3" fillId="0" borderId="0"/>
    <xf numFmtId="0" fontId="2" fillId="0" borderId="0"/>
    <xf numFmtId="0" fontId="36" fillId="0" borderId="0" applyNumberFormat="0" applyFill="0" applyBorder="0" applyAlignment="0" applyProtection="0"/>
    <xf numFmtId="0" fontId="37" fillId="0" borderId="0"/>
    <xf numFmtId="0" fontId="39" fillId="0" borderId="0"/>
    <xf numFmtId="0" fontId="35" fillId="0" borderId="0"/>
    <xf numFmtId="0" fontId="1" fillId="0" borderId="0"/>
    <xf numFmtId="0" fontId="3" fillId="0" borderId="0"/>
    <xf numFmtId="0" fontId="2" fillId="0" borderId="0"/>
    <xf numFmtId="0" fontId="35" fillId="0" borderId="0"/>
    <xf numFmtId="0" fontId="12" fillId="37" borderId="31" applyBorder="0" applyAlignment="0">
      <alignment horizontal="left" vertical="center" wrapText="1" indent="1"/>
    </xf>
    <xf numFmtId="0" fontId="3" fillId="0" borderId="0"/>
    <xf numFmtId="0" fontId="3" fillId="37" borderId="31" applyBorder="0" applyAlignment="0">
      <alignment horizontal="left" vertical="center" wrapText="1" indent="1"/>
    </xf>
  </cellStyleXfs>
  <cellXfs count="181">
    <xf numFmtId="0" fontId="0" fillId="0" borderId="0" xfId="0"/>
    <xf numFmtId="0" fontId="5" fillId="0" borderId="0" xfId="0" applyFont="1"/>
    <xf numFmtId="0" fontId="6" fillId="0" borderId="0" xfId="0" applyFont="1"/>
    <xf numFmtId="0" fontId="5" fillId="0" borderId="0" xfId="0" applyFont="1" applyAlignment="1">
      <alignment horizontal="right"/>
    </xf>
    <xf numFmtId="0" fontId="3" fillId="0" borderId="0" xfId="0" applyFont="1"/>
    <xf numFmtId="0" fontId="3" fillId="0" borderId="0" xfId="0" applyFont="1"/>
    <xf numFmtId="0" fontId="3" fillId="0" borderId="0" xfId="0" applyFont="1" applyFill="1" applyAlignment="1">
      <alignment horizontal="center" vertical="center"/>
    </xf>
    <xf numFmtId="0" fontId="3" fillId="0" borderId="0" xfId="0" applyFont="1" applyAlignment="1">
      <alignment vertical="center" wrapText="1"/>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vertical="center"/>
    </xf>
    <xf numFmtId="0" fontId="3" fillId="0" borderId="0" xfId="0" applyFont="1" applyAlignment="1">
      <alignment vertical="center"/>
    </xf>
    <xf numFmtId="164" fontId="3" fillId="2" borderId="0" xfId="0" applyNumberFormat="1" applyFont="1" applyFill="1" applyAlignment="1">
      <alignment horizontal="center" vertical="center"/>
    </xf>
    <xf numFmtId="0" fontId="3" fillId="2" borderId="0" xfId="0" applyFont="1" applyFill="1" applyBorder="1" applyAlignment="1">
      <alignment vertical="center"/>
    </xf>
    <xf numFmtId="164" fontId="3" fillId="3" borderId="0" xfId="0" applyNumberFormat="1" applyFont="1" applyFill="1" applyAlignment="1">
      <alignment horizontal="center" vertical="center"/>
    </xf>
    <xf numFmtId="0" fontId="3" fillId="3" borderId="0" xfId="0" applyFont="1" applyFill="1" applyBorder="1" applyAlignment="1">
      <alignment vertical="center"/>
    </xf>
    <xf numFmtId="165" fontId="3" fillId="0" borderId="0" xfId="0" applyNumberFormat="1" applyFont="1" applyFill="1" applyBorder="1" applyAlignment="1">
      <alignment horizontal="left" vertical="center"/>
    </xf>
    <xf numFmtId="165" fontId="3" fillId="0" borderId="0" xfId="0" applyNumberFormat="1" applyFont="1" applyFill="1" applyBorder="1" applyAlignment="1">
      <alignment horizontal="right" vertical="center"/>
    </xf>
    <xf numFmtId="165" fontId="9" fillId="0" borderId="0" xfId="0" applyNumberFormat="1" applyFont="1" applyFill="1" applyBorder="1" applyAlignment="1">
      <alignment horizontal="left" vertical="center"/>
    </xf>
    <xf numFmtId="0" fontId="3" fillId="0" borderId="0" xfId="0" applyFont="1" applyFill="1" applyAlignment="1">
      <alignment vertical="center"/>
    </xf>
    <xf numFmtId="0" fontId="3" fillId="0" borderId="0" xfId="0" applyFont="1" applyBorder="1" applyAlignment="1" applyProtection="1">
      <alignment vertical="center"/>
      <protection locked="0"/>
    </xf>
    <xf numFmtId="0" fontId="3" fillId="0" borderId="0" xfId="0" applyFont="1" applyAlignment="1">
      <alignment horizontal="right" vertical="center"/>
    </xf>
    <xf numFmtId="0" fontId="3" fillId="4" borderId="0" xfId="0" applyFont="1" applyFill="1" applyAlignment="1">
      <alignment vertical="center"/>
    </xf>
    <xf numFmtId="0" fontId="13" fillId="0" borderId="0" xfId="0" applyFont="1" applyFill="1" applyAlignment="1">
      <alignment horizontal="centerContinuous" vertical="center"/>
    </xf>
    <xf numFmtId="0" fontId="9" fillId="0" borderId="0" xfId="0" applyFont="1" applyFill="1" applyAlignment="1">
      <alignment horizontal="centerContinuous" vertical="center"/>
    </xf>
    <xf numFmtId="0" fontId="3" fillId="0" borderId="0" xfId="0" applyFont="1" applyFill="1" applyAlignment="1">
      <alignment horizontal="centerContinuous" vertical="center"/>
    </xf>
    <xf numFmtId="0" fontId="14" fillId="0" borderId="0" xfId="0" applyFont="1" applyFill="1" applyAlignment="1">
      <alignment horizontal="centerContinuous" vertical="center"/>
    </xf>
    <xf numFmtId="0" fontId="3" fillId="0" borderId="0" xfId="0" applyFont="1" applyAlignment="1">
      <alignment horizontal="centerContinuous" vertical="center"/>
    </xf>
    <xf numFmtId="0" fontId="3" fillId="5" borderId="10" xfId="0" applyFont="1" applyFill="1" applyBorder="1" applyAlignment="1">
      <alignment horizontal="center" vertical="center"/>
    </xf>
    <xf numFmtId="0" fontId="3" fillId="5" borderId="11" xfId="0" applyFont="1" applyFill="1" applyBorder="1" applyAlignment="1">
      <alignment horizontal="centerContinuous" vertical="center"/>
    </xf>
    <xf numFmtId="0" fontId="3" fillId="5" borderId="11" xfId="0" applyFont="1" applyFill="1" applyBorder="1" applyAlignment="1">
      <alignment horizontal="center" vertical="center"/>
    </xf>
    <xf numFmtId="0" fontId="3" fillId="5" borderId="12" xfId="0" applyFont="1" applyFill="1" applyBorder="1" applyAlignment="1">
      <alignment horizontal="center" vertical="center"/>
    </xf>
    <xf numFmtId="0" fontId="8" fillId="0" borderId="0" xfId="0" applyFont="1" applyAlignment="1">
      <alignment vertical="center"/>
    </xf>
    <xf numFmtId="0" fontId="3" fillId="0" borderId="0" xfId="0" applyFont="1" applyBorder="1" applyAlignment="1">
      <alignment vertical="center"/>
    </xf>
    <xf numFmtId="0" fontId="3" fillId="0" borderId="13" xfId="0" applyFont="1" applyBorder="1" applyAlignment="1">
      <alignment horizontal="center" vertical="center"/>
    </xf>
    <xf numFmtId="0" fontId="3" fillId="5" borderId="11"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9" fillId="0" borderId="0" xfId="0" applyFont="1" applyBorder="1" applyAlignment="1">
      <alignment horizontal="left" vertical="center"/>
    </xf>
    <xf numFmtId="0" fontId="3" fillId="0" borderId="0" xfId="0" applyFont="1" applyBorder="1" applyAlignment="1" applyProtection="1">
      <alignment horizontal="right" vertical="center"/>
      <protection locked="0"/>
    </xf>
    <xf numFmtId="0" fontId="3" fillId="0" borderId="0" xfId="0" applyFont="1" applyBorder="1" applyAlignment="1">
      <alignment horizontal="left" vertical="center"/>
    </xf>
    <xf numFmtId="0" fontId="3" fillId="0" borderId="0" xfId="0" applyFont="1" applyBorder="1" applyAlignment="1" applyProtection="1">
      <alignment horizontal="right"/>
      <protection locked="0"/>
    </xf>
    <xf numFmtId="0" fontId="4" fillId="0" borderId="0" xfId="0" applyFont="1" applyAlignment="1">
      <alignment horizontal="center"/>
    </xf>
    <xf numFmtId="166" fontId="3" fillId="0" borderId="0" xfId="0" applyNumberFormat="1" applyFont="1" applyAlignment="1">
      <alignment horizontal="right" vertical="center"/>
    </xf>
    <xf numFmtId="166" fontId="3" fillId="0" borderId="0" xfId="0" applyNumberFormat="1" applyFont="1" applyFill="1" applyBorder="1" applyAlignment="1">
      <alignment horizontal="right" vertical="center"/>
    </xf>
    <xf numFmtId="167" fontId="3" fillId="0" borderId="0" xfId="0" applyNumberFormat="1" applyFont="1" applyFill="1" applyBorder="1" applyAlignment="1">
      <alignment horizontal="right" vertical="center"/>
    </xf>
    <xf numFmtId="167" fontId="3" fillId="0" borderId="0" xfId="0" applyNumberFormat="1" applyFont="1" applyAlignment="1">
      <alignment horizontal="right" vertical="center"/>
    </xf>
    <xf numFmtId="166" fontId="3" fillId="0" borderId="0" xfId="0" applyNumberFormat="1" applyFont="1" applyFill="1" applyBorder="1" applyAlignment="1">
      <alignment vertical="center"/>
    </xf>
    <xf numFmtId="167" fontId="3" fillId="0" borderId="0" xfId="0" applyNumberFormat="1" applyFont="1" applyFill="1" applyBorder="1" applyAlignment="1">
      <alignment vertical="center"/>
    </xf>
    <xf numFmtId="168" fontId="3" fillId="0" borderId="0" xfId="0" applyNumberFormat="1" applyFont="1"/>
    <xf numFmtId="0" fontId="0" fillId="0" borderId="0" xfId="0" applyAlignment="1">
      <alignment horizontal="left"/>
    </xf>
    <xf numFmtId="0" fontId="10" fillId="0" borderId="0" xfId="0" applyFont="1" applyAlignment="1">
      <alignment horizontal="left"/>
    </xf>
    <xf numFmtId="0" fontId="2" fillId="0" borderId="0" xfId="0" applyFont="1" applyAlignment="1">
      <alignment horizontal="left"/>
    </xf>
    <xf numFmtId="0" fontId="2" fillId="0" borderId="0" xfId="0" applyFont="1" applyAlignment="1">
      <alignment horizontal="left" wrapText="1"/>
    </xf>
    <xf numFmtId="0" fontId="0" fillId="0" borderId="0" xfId="0" applyAlignment="1">
      <alignment horizontal="left" wrapText="1"/>
    </xf>
    <xf numFmtId="0" fontId="3" fillId="0" borderId="0" xfId="0" applyFont="1" applyAlignment="1">
      <alignment horizontal="left"/>
    </xf>
    <xf numFmtId="0" fontId="0" fillId="0" borderId="0" xfId="0" applyAlignment="1"/>
    <xf numFmtId="0" fontId="2" fillId="0" borderId="0" xfId="50" applyFont="1"/>
    <xf numFmtId="0" fontId="44" fillId="0" borderId="0" xfId="50" applyFont="1"/>
    <xf numFmtId="0" fontId="2" fillId="0" borderId="0" xfId="50" applyFont="1" applyAlignment="1">
      <alignment horizontal="left"/>
    </xf>
    <xf numFmtId="0" fontId="2" fillId="0" borderId="0" xfId="50" applyFont="1" applyAlignment="1">
      <alignment horizontal="left" wrapText="1"/>
    </xf>
    <xf numFmtId="0" fontId="38" fillId="0" borderId="0" xfId="57" applyFont="1" applyAlignment="1">
      <alignment horizontal="left"/>
    </xf>
    <xf numFmtId="0" fontId="44" fillId="0" borderId="0" xfId="50" applyFont="1" applyAlignment="1">
      <alignment horizontal="left" wrapText="1"/>
    </xf>
    <xf numFmtId="0" fontId="38" fillId="0" borderId="0" xfId="57" applyFont="1" applyAlignment="1"/>
    <xf numFmtId="0" fontId="44" fillId="0" borderId="0" xfId="50" applyFont="1" applyAlignment="1"/>
    <xf numFmtId="0" fontId="3" fillId="0" borderId="0" xfId="58" applyFont="1" applyAlignment="1">
      <alignment horizontal="left" wrapText="1"/>
    </xf>
    <xf numFmtId="0" fontId="10" fillId="0" borderId="0" xfId="50" applyFont="1" applyAlignment="1">
      <alignment horizontal="left"/>
    </xf>
    <xf numFmtId="0" fontId="3" fillId="0" borderId="0" xfId="64" quotePrefix="1" applyFont="1" applyAlignment="1">
      <alignment horizontal="left"/>
    </xf>
    <xf numFmtId="0" fontId="3" fillId="0" borderId="0" xfId="64" applyFont="1"/>
    <xf numFmtId="0" fontId="3" fillId="0" borderId="0" xfId="64" applyFont="1" applyAlignment="1">
      <alignment horizontal="left"/>
    </xf>
    <xf numFmtId="0" fontId="9" fillId="0" borderId="0" xfId="64" applyFont="1" applyAlignment="1">
      <alignment horizontal="left"/>
    </xf>
    <xf numFmtId="0" fontId="3" fillId="0" borderId="0" xfId="58" applyFont="1"/>
    <xf numFmtId="0" fontId="3" fillId="0" borderId="0" xfId="50" applyFont="1" applyAlignment="1">
      <alignment horizontal="left"/>
    </xf>
    <xf numFmtId="0" fontId="37" fillId="0" borderId="0" xfId="58"/>
    <xf numFmtId="0" fontId="12" fillId="0" borderId="0" xfId="58" applyFont="1"/>
    <xf numFmtId="0" fontId="41" fillId="0" borderId="0" xfId="58" applyFont="1"/>
    <xf numFmtId="0" fontId="9" fillId="0" borderId="0" xfId="58" applyFont="1" applyAlignment="1">
      <alignment horizontal="center" vertical="center"/>
    </xf>
    <xf numFmtId="0" fontId="3" fillId="0" borderId="0" xfId="58" applyFont="1" applyBorder="1"/>
    <xf numFmtId="0" fontId="46" fillId="0" borderId="0" xfId="58" applyFont="1"/>
    <xf numFmtId="1" fontId="12" fillId="0" borderId="29" xfId="58" applyNumberFormat="1" applyFont="1" applyBorder="1" applyAlignment="1">
      <alignment horizontal="right" indent="2"/>
    </xf>
    <xf numFmtId="3" fontId="12" fillId="0" borderId="29" xfId="58" applyNumberFormat="1" applyFont="1" applyFill="1" applyBorder="1" applyAlignment="1">
      <alignment horizontal="right" indent="2"/>
    </xf>
    <xf numFmtId="1" fontId="12" fillId="0" borderId="30" xfId="58" applyNumberFormat="1" applyFont="1" applyBorder="1" applyAlignment="1">
      <alignment horizontal="right" indent="2"/>
    </xf>
    <xf numFmtId="0" fontId="12" fillId="0" borderId="29" xfId="58" applyFont="1" applyBorder="1" applyAlignment="1"/>
    <xf numFmtId="3" fontId="45" fillId="0" borderId="0" xfId="58" applyNumberFormat="1" applyFont="1" applyBorder="1" applyAlignment="1">
      <alignment horizontal="right" indent="2"/>
    </xf>
    <xf numFmtId="3" fontId="45" fillId="0" borderId="34" xfId="58" applyNumberFormat="1" applyFont="1" applyBorder="1" applyAlignment="1">
      <alignment horizontal="right" indent="2"/>
    </xf>
    <xf numFmtId="0" fontId="45" fillId="0" borderId="0" xfId="58" applyFont="1" applyBorder="1" applyAlignment="1"/>
    <xf numFmtId="1" fontId="12" fillId="0" borderId="0" xfId="58" applyNumberFormat="1" applyFont="1" applyBorder="1" applyAlignment="1">
      <alignment horizontal="right" indent="2"/>
    </xf>
    <xf numFmtId="3" fontId="12" fillId="0" borderId="0" xfId="58" applyNumberFormat="1" applyFont="1" applyFill="1" applyBorder="1" applyAlignment="1">
      <alignment horizontal="right" indent="2"/>
    </xf>
    <xf numFmtId="3" fontId="12" fillId="0" borderId="0" xfId="58" applyNumberFormat="1" applyFont="1" applyBorder="1" applyAlignment="1">
      <alignment horizontal="right" indent="2"/>
    </xf>
    <xf numFmtId="3" fontId="12" fillId="0" borderId="34" xfId="58" applyNumberFormat="1" applyFont="1" applyBorder="1" applyAlignment="1">
      <alignment horizontal="right" indent="2"/>
    </xf>
    <xf numFmtId="3" fontId="12" fillId="0" borderId="0" xfId="58" applyNumberFormat="1" applyFont="1" applyAlignment="1">
      <alignment horizontal="right" indent="2"/>
    </xf>
    <xf numFmtId="0" fontId="12" fillId="0" borderId="0" xfId="58" applyFont="1" applyBorder="1" applyAlignment="1">
      <alignment wrapText="1"/>
    </xf>
    <xf numFmtId="0" fontId="12" fillId="0" borderId="0" xfId="58" applyFont="1" applyBorder="1"/>
    <xf numFmtId="1" fontId="12" fillId="0" borderId="34" xfId="58" applyNumberFormat="1" applyFont="1" applyBorder="1" applyAlignment="1">
      <alignment horizontal="right" indent="2"/>
    </xf>
    <xf numFmtId="0" fontId="12" fillId="0" borderId="0" xfId="58" applyFont="1" applyBorder="1" applyAlignment="1"/>
    <xf numFmtId="170" fontId="12" fillId="0" borderId="0" xfId="58" applyNumberFormat="1" applyFont="1" applyBorder="1"/>
    <xf numFmtId="0" fontId="12" fillId="0" borderId="0" xfId="58" applyFont="1" applyBorder="1" applyAlignment="1">
      <alignment horizontal="center"/>
    </xf>
    <xf numFmtId="0" fontId="12" fillId="0" borderId="32" xfId="58" applyFont="1" applyBorder="1" applyAlignment="1">
      <alignment horizontal="center"/>
    </xf>
    <xf numFmtId="0" fontId="12" fillId="37" borderId="24" xfId="58" applyFont="1" applyFill="1" applyBorder="1" applyAlignment="1">
      <alignment horizontal="center" vertical="center"/>
    </xf>
    <xf numFmtId="0" fontId="12" fillId="37" borderId="26" xfId="58" applyFont="1" applyFill="1" applyBorder="1" applyAlignment="1">
      <alignment horizontal="center" vertical="center" wrapText="1"/>
    </xf>
    <xf numFmtId="0" fontId="12" fillId="37" borderId="26" xfId="58" applyFont="1" applyFill="1" applyBorder="1" applyAlignment="1">
      <alignment horizontal="center" vertical="center"/>
    </xf>
    <xf numFmtId="0" fontId="12" fillId="0" borderId="33" xfId="58" applyFont="1" applyBorder="1"/>
    <xf numFmtId="0" fontId="12" fillId="0" borderId="32" xfId="58" applyFont="1" applyBorder="1"/>
    <xf numFmtId="0" fontId="12" fillId="0" borderId="33" xfId="58" applyFont="1" applyBorder="1" applyAlignment="1">
      <alignment horizontal="left" indent="1"/>
    </xf>
    <xf numFmtId="0" fontId="45" fillId="0" borderId="33" xfId="58" applyFont="1" applyBorder="1" applyAlignment="1">
      <alignment vertical="center"/>
    </xf>
    <xf numFmtId="0" fontId="12" fillId="0" borderId="27" xfId="58" applyFont="1" applyBorder="1"/>
    <xf numFmtId="3" fontId="3" fillId="0" borderId="0" xfId="58" applyNumberFormat="1" applyFont="1" applyBorder="1" applyAlignment="1">
      <alignment horizontal="right" vertical="center"/>
    </xf>
    <xf numFmtId="170" fontId="3" fillId="0" borderId="0" xfId="58" applyNumberFormat="1" applyFont="1" applyBorder="1" applyAlignment="1">
      <alignment vertical="center"/>
    </xf>
    <xf numFmtId="1" fontId="3" fillId="0" borderId="0" xfId="58" applyNumberFormat="1" applyFont="1" applyBorder="1" applyAlignment="1">
      <alignment vertical="center"/>
    </xf>
    <xf numFmtId="1" fontId="49" fillId="0" borderId="0" xfId="58" applyNumberFormat="1" applyFont="1"/>
    <xf numFmtId="1" fontId="49" fillId="0" borderId="0" xfId="58" applyNumberFormat="1" applyFont="1" applyAlignment="1">
      <alignment horizontal="center"/>
    </xf>
    <xf numFmtId="0" fontId="37" fillId="0" borderId="0" xfId="58" applyAlignment="1">
      <alignment horizontal="center"/>
    </xf>
    <xf numFmtId="0" fontId="48" fillId="0" borderId="0" xfId="58" applyFont="1" applyAlignment="1">
      <alignment horizontal="center"/>
    </xf>
    <xf numFmtId="3" fontId="50" fillId="0" borderId="0" xfId="58" applyNumberFormat="1" applyFont="1" applyFill="1" applyBorder="1" applyAlignment="1">
      <alignment horizontal="right" indent="2"/>
    </xf>
    <xf numFmtId="3" fontId="45" fillId="0" borderId="0" xfId="58" applyNumberFormat="1" applyFont="1" applyFill="1" applyBorder="1" applyAlignment="1">
      <alignment horizontal="right" indent="2"/>
    </xf>
    <xf numFmtId="0" fontId="12" fillId="0" borderId="0" xfId="58" applyNumberFormat="1" applyFont="1" applyBorder="1" applyAlignment="1">
      <alignment vertical="center"/>
    </xf>
    <xf numFmtId="173" fontId="12" fillId="0" borderId="0" xfId="58" applyNumberFormat="1" applyFont="1" applyBorder="1" applyAlignment="1">
      <alignment vertical="center"/>
    </xf>
    <xf numFmtId="1" fontId="41" fillId="0" borderId="0" xfId="58" applyNumberFormat="1" applyFont="1"/>
    <xf numFmtId="174" fontId="12" fillId="0" borderId="0" xfId="58" applyNumberFormat="1" applyFont="1" applyBorder="1" applyAlignment="1">
      <alignment horizontal="right" indent="2"/>
    </xf>
    <xf numFmtId="174" fontId="45" fillId="0" borderId="0" xfId="58" applyNumberFormat="1" applyFont="1" applyBorder="1" applyAlignment="1">
      <alignment horizontal="right" indent="2"/>
    </xf>
    <xf numFmtId="174" fontId="12" fillId="0" borderId="29" xfId="58" applyNumberFormat="1" applyFont="1" applyBorder="1" applyAlignment="1">
      <alignment horizontal="right" indent="2"/>
    </xf>
    <xf numFmtId="0" fontId="52" fillId="0" borderId="0" xfId="0" applyFont="1"/>
    <xf numFmtId="174" fontId="12" fillId="0" borderId="0" xfId="58" applyNumberFormat="1" applyFont="1" applyBorder="1" applyAlignment="1">
      <alignment horizontal="right" vertical="center" indent="1"/>
    </xf>
    <xf numFmtId="174" fontId="45" fillId="0" borderId="0" xfId="58" applyNumberFormat="1" applyFont="1" applyBorder="1" applyAlignment="1">
      <alignment horizontal="right" vertical="center" indent="1"/>
    </xf>
    <xf numFmtId="174" fontId="12" fillId="0" borderId="29" xfId="58" applyNumberFormat="1" applyFont="1" applyBorder="1" applyAlignment="1">
      <alignment horizontal="right" vertical="center" indent="1"/>
    </xf>
    <xf numFmtId="175" fontId="45" fillId="0" borderId="0" xfId="58" applyNumberFormat="1" applyFont="1" applyBorder="1" applyAlignment="1">
      <alignment horizontal="right" vertical="center" indent="1"/>
    </xf>
    <xf numFmtId="172" fontId="12" fillId="0" borderId="0" xfId="58" applyNumberFormat="1" applyFont="1" applyBorder="1" applyAlignment="1">
      <alignment horizontal="right" vertical="center" indent="1"/>
    </xf>
    <xf numFmtId="169" fontId="12" fillId="0" borderId="0" xfId="58" applyNumberFormat="1" applyFont="1" applyBorder="1" applyAlignment="1">
      <alignment horizontal="right" vertical="center" indent="1"/>
    </xf>
    <xf numFmtId="171" fontId="12" fillId="0" borderId="0" xfId="58" applyNumberFormat="1" applyFont="1" applyBorder="1" applyAlignment="1">
      <alignment horizontal="right" vertical="center" indent="1"/>
    </xf>
    <xf numFmtId="169" fontId="45" fillId="0" borderId="0" xfId="58" applyNumberFormat="1" applyFont="1" applyBorder="1" applyAlignment="1">
      <alignment horizontal="right" vertical="center" indent="1"/>
    </xf>
    <xf numFmtId="169" fontId="12" fillId="0" borderId="29" xfId="58" applyNumberFormat="1" applyFont="1" applyBorder="1" applyAlignment="1">
      <alignment horizontal="right" vertical="center" indent="1"/>
    </xf>
    <xf numFmtId="0" fontId="45" fillId="0" borderId="33" xfId="58" applyFont="1" applyBorder="1"/>
    <xf numFmtId="2" fontId="12" fillId="0" borderId="0" xfId="58" applyNumberFormat="1" applyFont="1" applyAlignment="1">
      <alignment horizontal="right" indent="1"/>
    </xf>
    <xf numFmtId="49" fontId="12" fillId="0" borderId="0" xfId="58" applyNumberFormat="1" applyFont="1" applyAlignment="1">
      <alignment horizontal="right" vertical="center" indent="1"/>
    </xf>
    <xf numFmtId="174" fontId="12" fillId="0" borderId="0" xfId="58" applyNumberFormat="1" applyFont="1" applyAlignment="1">
      <alignment horizontal="right" vertical="center" indent="1"/>
    </xf>
    <xf numFmtId="0" fontId="6" fillId="0" borderId="0" xfId="0" applyFont="1" applyAlignment="1">
      <alignment horizontal="right"/>
    </xf>
    <xf numFmtId="0" fontId="7" fillId="0" borderId="0" xfId="0" applyFont="1" applyAlignment="1">
      <alignment horizontal="center" wrapText="1"/>
    </xf>
    <xf numFmtId="0" fontId="15" fillId="0" borderId="0" xfId="0" applyFont="1"/>
    <xf numFmtId="0" fontId="17" fillId="0" borderId="0" xfId="0" applyFont="1" applyAlignment="1">
      <alignment horizontal="right" vertical="center"/>
    </xf>
    <xf numFmtId="0" fontId="6" fillId="0" borderId="0" xfId="0" applyFont="1" applyAlignment="1">
      <alignment horizontal="right" vertical="center"/>
    </xf>
    <xf numFmtId="0" fontId="43" fillId="0" borderId="0" xfId="0" applyFont="1" applyAlignment="1">
      <alignment horizontal="right"/>
    </xf>
    <xf numFmtId="17" fontId="43" fillId="0" borderId="0" xfId="0" quotePrefix="1" applyNumberFormat="1" applyFont="1" applyAlignment="1">
      <alignment horizontal="right"/>
    </xf>
    <xf numFmtId="0" fontId="51" fillId="0" borderId="0" xfId="0" applyFont="1" applyAlignment="1">
      <alignment horizontal="left" wrapText="1"/>
    </xf>
    <xf numFmtId="0" fontId="2" fillId="0" borderId="0" xfId="50" applyFont="1" applyAlignment="1">
      <alignment horizontal="left" wrapText="1"/>
    </xf>
    <xf numFmtId="0" fontId="10" fillId="0" borderId="0" xfId="50" applyFont="1" applyAlignment="1">
      <alignment horizontal="left" wrapText="1"/>
    </xf>
    <xf numFmtId="0" fontId="38" fillId="0" borderId="0" xfId="57" applyFont="1" applyAlignment="1"/>
    <xf numFmtId="0" fontId="44" fillId="0" borderId="0" xfId="50" applyFont="1" applyAlignment="1"/>
    <xf numFmtId="0" fontId="0" fillId="0" borderId="0" xfId="0" applyAlignment="1">
      <alignment horizontal="left" vertical="top" wrapText="1"/>
    </xf>
    <xf numFmtId="0" fontId="2" fillId="0" borderId="0" xfId="0" applyFont="1" applyAlignment="1">
      <alignment horizontal="left"/>
    </xf>
    <xf numFmtId="0" fontId="3" fillId="0" borderId="0" xfId="58" applyFont="1" applyAlignment="1">
      <alignment horizontal="left" wrapText="1"/>
    </xf>
    <xf numFmtId="0" fontId="2" fillId="0" borderId="0" xfId="0" applyFont="1" applyAlignment="1">
      <alignment horizontal="left" wrapText="1"/>
    </xf>
    <xf numFmtId="0" fontId="0" fillId="0" borderId="0" xfId="0" applyAlignment="1">
      <alignment horizontal="left" wrapText="1"/>
    </xf>
    <xf numFmtId="0" fontId="13" fillId="0" borderId="0" xfId="0" applyFont="1" applyAlignment="1">
      <alignment horizontal="left"/>
    </xf>
    <xf numFmtId="0" fontId="16" fillId="0" borderId="0" xfId="0" applyFont="1" applyAlignment="1">
      <alignment horizontal="left"/>
    </xf>
    <xf numFmtId="0" fontId="6" fillId="0" borderId="0" xfId="0" applyFont="1" applyAlignment="1">
      <alignment horizontal="left"/>
    </xf>
    <xf numFmtId="0" fontId="10" fillId="0" borderId="0" xfId="0" applyFont="1" applyAlignment="1">
      <alignment horizontal="left"/>
    </xf>
    <xf numFmtId="0" fontId="10" fillId="0" borderId="0" xfId="0" applyFont="1" applyAlignment="1">
      <alignment horizontal="left" wrapText="1"/>
    </xf>
    <xf numFmtId="0" fontId="9" fillId="0" borderId="0" xfId="58" applyFont="1" applyAlignment="1">
      <alignment horizontal="center" vertical="center"/>
    </xf>
    <xf numFmtId="0" fontId="12" fillId="37" borderId="23" xfId="58" applyFont="1" applyFill="1" applyBorder="1" applyAlignment="1">
      <alignment horizontal="center" vertical="center"/>
    </xf>
    <xf numFmtId="0" fontId="12" fillId="37" borderId="33" xfId="58" applyFont="1" applyFill="1" applyBorder="1" applyAlignment="1">
      <alignment horizontal="center" vertical="center"/>
    </xf>
    <xf numFmtId="0" fontId="12" fillId="37" borderId="27" xfId="58" applyFont="1" applyFill="1" applyBorder="1" applyAlignment="1">
      <alignment horizontal="center" vertical="center"/>
    </xf>
    <xf numFmtId="0" fontId="12" fillId="37" borderId="24" xfId="58" applyFont="1" applyFill="1" applyBorder="1" applyAlignment="1">
      <alignment horizontal="center" vertical="center"/>
    </xf>
    <xf numFmtId="0" fontId="12" fillId="37" borderId="28" xfId="58" applyFont="1" applyFill="1" applyBorder="1" applyAlignment="1">
      <alignment horizontal="center" vertical="center"/>
    </xf>
    <xf numFmtId="0" fontId="12" fillId="37" borderId="25" xfId="58" applyFont="1" applyFill="1" applyBorder="1" applyAlignment="1">
      <alignment horizontal="center" vertical="center"/>
    </xf>
    <xf numFmtId="0" fontId="12" fillId="37" borderId="26" xfId="58" applyFont="1" applyFill="1" applyBorder="1" applyAlignment="1">
      <alignment horizontal="center" vertical="center" wrapText="1"/>
    </xf>
    <xf numFmtId="0" fontId="12" fillId="37" borderId="24" xfId="58" applyFont="1" applyFill="1" applyBorder="1" applyAlignment="1">
      <alignment horizontal="center" vertical="center" wrapText="1"/>
    </xf>
    <xf numFmtId="0" fontId="12" fillId="37" borderId="26" xfId="58" applyFont="1" applyFill="1" applyBorder="1" applyAlignment="1">
      <alignment horizontal="center" vertical="center"/>
    </xf>
    <xf numFmtId="0" fontId="12" fillId="37" borderId="31" xfId="58" applyFont="1" applyFill="1" applyBorder="1" applyAlignment="1">
      <alignment horizontal="center" vertical="center" wrapText="1"/>
    </xf>
    <xf numFmtId="0" fontId="12" fillId="37" borderId="35" xfId="58" applyFont="1" applyFill="1" applyBorder="1" applyAlignment="1">
      <alignment horizontal="center" vertical="center" wrapText="1"/>
    </xf>
    <xf numFmtId="0" fontId="12" fillId="37" borderId="36" xfId="58" applyFont="1" applyFill="1" applyBorder="1" applyAlignment="1">
      <alignment horizontal="center" vertical="center" wrapText="1"/>
    </xf>
    <xf numFmtId="0" fontId="12" fillId="37" borderId="31" xfId="58" applyFont="1" applyFill="1" applyBorder="1" applyAlignment="1">
      <alignment horizontal="center" vertical="center"/>
    </xf>
    <xf numFmtId="0" fontId="12" fillId="37" borderId="36" xfId="58" applyFont="1" applyFill="1" applyBorder="1" applyAlignment="1">
      <alignment horizontal="center" vertical="center"/>
    </xf>
    <xf numFmtId="0" fontId="12" fillId="37" borderId="28" xfId="58"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2" xfId="0" applyFont="1" applyFill="1" applyBorder="1" applyAlignment="1">
      <alignment horizontal="center" vertical="center"/>
    </xf>
    <xf numFmtId="0" fontId="0" fillId="0" borderId="3" xfId="0" applyBorder="1" applyAlignment="1">
      <alignment horizontal="center" vertical="center"/>
    </xf>
    <xf numFmtId="0" fontId="3" fillId="0" borderId="5" xfId="0" quotePrefix="1" applyFont="1" applyFill="1" applyBorder="1" applyAlignment="1">
      <alignment horizontal="center"/>
    </xf>
    <xf numFmtId="0" fontId="0" fillId="0" borderId="6" xfId="0" applyBorder="1" applyAlignment="1">
      <alignment horizontal="center"/>
    </xf>
  </cellXfs>
  <cellStyles count="68">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7"/>
    <cellStyle name="Komma" xfId="3" builtinId="3" hidden="1"/>
    <cellStyle name="Neutral" xfId="1" builtinId="28" hidden="1"/>
    <cellStyle name="Normal_Textes" xfId="53"/>
    <cellStyle name="Notiz" xfId="20" builtinId="10" hidden="1"/>
    <cellStyle name="Prozent" xfId="7" builtinId="5" hidden="1"/>
    <cellStyle name="Schlecht" xfId="14" builtinId="27" hidden="1"/>
    <cellStyle name="Standard" xfId="0" builtinId="0" customBuiltin="1"/>
    <cellStyle name="Standard 2" xfId="52"/>
    <cellStyle name="Standard 2 2" xfId="54"/>
    <cellStyle name="Standard 2 3" xfId="55"/>
    <cellStyle name="Standard 2 4" xfId="58"/>
    <cellStyle name="Standard 3" xfId="51"/>
    <cellStyle name="Standard 3 2" xfId="50"/>
    <cellStyle name="Standard 4" xfId="59"/>
    <cellStyle name="Standard 5" xfId="60"/>
    <cellStyle name="Standard 6" xfId="61"/>
    <cellStyle name="Standard 7" xfId="62"/>
    <cellStyle name="Standard 8" xfId="56"/>
    <cellStyle name="Standard 9" xfId="63"/>
    <cellStyle name="Standard_T0_1" xfId="64"/>
    <cellStyle name="Tabellenkopf" xfId="65"/>
    <cellStyle name="Tabellenkopf 2" xfId="67"/>
    <cellStyle name="Tabellenzeilen" xfId="66"/>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4">
    <dxf>
      <fill>
        <patternFill>
          <bgColor rgb="FFEBEBEB"/>
        </patternFill>
      </fill>
    </dxf>
    <dxf>
      <fill>
        <patternFill>
          <bgColor rgb="FFD9D9D9"/>
        </patternFill>
      </fill>
    </dxf>
    <dxf>
      <fill>
        <patternFill>
          <bgColor rgb="FFD9D9D9"/>
        </patternFill>
      </fill>
    </dxf>
    <dxf>
      <fill>
        <patternFill>
          <bgColor rgb="FFEBEBEB"/>
        </patternFill>
      </fill>
    </dxf>
  </dxfs>
  <tableStyles count="0" defaultTableStyle="TableStyleMedium2" defaultPivotStyle="PivotStyleLight16"/>
  <colors>
    <mruColors>
      <color rgb="FFFFCC32"/>
      <color rgb="FF66CC66"/>
      <color rgb="FF666866"/>
      <color rgb="FFE10019"/>
      <color rgb="FF1E4B7D"/>
      <color rgb="FFEBEBEB"/>
      <color rgb="FFD9D9D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0</xdr:colOff>
      <xdr:row>31</xdr:row>
      <xdr:rowOff>142875</xdr:rowOff>
    </xdr:from>
    <xdr:to>
      <xdr:col>6</xdr:col>
      <xdr:colOff>900450</xdr:colOff>
      <xdr:row>51</xdr:row>
      <xdr:rowOff>108375</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457950"/>
          <a:ext cx="6444000" cy="32040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Arbeitsbereiche\AB-5\AB-571\Ver&#246;ffentlichung\Statistische%20Berichte\Bearbeitung\C_I_3_4j_S\C_I_3_4j_12_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KUME~1\QUANDE~1.001\LOKALE~1\Temp\TEMP\EGGS%20Hatchery%20Structure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Arbeitsbereiche\AB-2\AB-232\Ernte\FELDBER\STETIG\Ver&#246;ffentlichung\LAND\LAND-Ver&#246;ff.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Arbeitsbereiche\AB-2\AB-232\Ernte\BEE\Erntesch&#228;tzungen\2015\1SITZB.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 I 3-4_j12_S"/>
      <sheetName val="Impressum"/>
      <sheetName val="Inhalt"/>
      <sheetName val="Vorbemerkung (4)"/>
      <sheetName val="Ergebnisse (5)"/>
      <sheetName val="Tab I (6)"/>
      <sheetName val="Tab II (7)"/>
      <sheetName val="Tab noch II (8)"/>
      <sheetName val="Tab III (9)"/>
      <sheetName val="Tab IV (10)"/>
      <sheetName val="Tab 1 (11)"/>
      <sheetName val="Tab 2.1 (12)"/>
      <sheetName val="Tab 2.2 (13)"/>
      <sheetName val="Tab 3 (14)"/>
      <sheetName val="Tab 3 (15)"/>
      <sheetName val="Tab 3 (16)"/>
      <sheetName val="Tab 3(17)"/>
      <sheetName val="Tab 3 (18)"/>
      <sheetName val="Tab 3 (19)"/>
      <sheetName val="Tab 3 (20)"/>
      <sheetName val="Tab 3 (21)"/>
      <sheetName val="Tab 3 (22)"/>
      <sheetName val="Tab 3 (23)"/>
      <sheetName val="Tab 3 (24)"/>
      <sheetName val="Tab 3 (25)"/>
      <sheetName val="Tab 3 (26)"/>
      <sheetName val="Tab 3 (27)"/>
      <sheetName val="Tab 4 (28)"/>
      <sheetName val="Tab 5 (29)"/>
      <sheetName val="Tab 6 (30)"/>
      <sheetName val="Tab 7.1 (31)"/>
      <sheetName val="Tab 7.2 (32)"/>
      <sheetName val="Diagr_Seite3"/>
      <sheetName val="Tabelle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log"/>
      <sheetName val="structure"/>
      <sheetName val="Textes"/>
    </sheetNames>
    <sheetDataSet>
      <sheetData sheetId="0"/>
      <sheetData sheetId="1"/>
      <sheetData sheetId="2" refreshError="1">
        <row r="15">
          <cell r="A15">
            <v>1</v>
          </cell>
          <cell r="B15" t="str">
            <v>Structure des couvoirs</v>
          </cell>
          <cell r="C15" t="str">
            <v>Structure of the hatcheries</v>
          </cell>
          <cell r="D15" t="str">
            <v>Brutbetriebstruktur</v>
          </cell>
          <cell r="E15" t="str">
            <v xml:space="preserve">Struttura delle incubazioni </v>
          </cell>
          <cell r="F15" t="str">
            <v xml:space="preserve">Estructura de los nidos </v>
          </cell>
          <cell r="G15" t="str">
            <v xml:space="preserve">Estrutura das incubações </v>
          </cell>
          <cell r="H15" t="str">
            <v xml:space="preserve">Structuur van de broedbedrijven </v>
          </cell>
          <cell r="I15" t="str">
            <v>Structure of the hatcheries</v>
          </cell>
          <cell r="J15" t="str">
            <v xml:space="preserve">Δομή των εκκολαπτηρίων </v>
          </cell>
          <cell r="K15" t="str">
            <v>Structure of the hatcheries</v>
          </cell>
          <cell r="L15" t="str">
            <v>Structure of the hatcheries</v>
          </cell>
        </row>
        <row r="16">
          <cell r="A16">
            <v>2</v>
          </cell>
          <cell r="B16" t="str">
            <v>Pays :</v>
          </cell>
          <cell r="C16" t="str">
            <v>Country :</v>
          </cell>
          <cell r="D16" t="str">
            <v>Land :</v>
          </cell>
          <cell r="E16" t="str">
            <v xml:space="preserve">Paese: </v>
          </cell>
          <cell r="F16" t="str">
            <v xml:space="preserve">País: </v>
          </cell>
          <cell r="G16" t="str">
            <v xml:space="preserve">País: </v>
          </cell>
          <cell r="H16" t="str">
            <v xml:space="preserve">Land: </v>
          </cell>
          <cell r="I16" t="str">
            <v>Country :</v>
          </cell>
          <cell r="J16" t="str">
            <v xml:space="preserve">Χώρα: </v>
          </cell>
          <cell r="K16" t="str">
            <v>Country :</v>
          </cell>
          <cell r="L16" t="str">
            <v>Country :</v>
          </cell>
        </row>
        <row r="17">
          <cell r="A17">
            <v>3</v>
          </cell>
          <cell r="B17" t="str">
            <v>Année :</v>
          </cell>
          <cell r="C17" t="str">
            <v>Year :</v>
          </cell>
          <cell r="D17" t="str">
            <v>Jahr :</v>
          </cell>
          <cell r="E17" t="str">
            <v xml:space="preserve">Anno: </v>
          </cell>
          <cell r="F17" t="str">
            <v xml:space="preserve">Año: </v>
          </cell>
          <cell r="G17" t="str">
            <v xml:space="preserve">Ano: </v>
          </cell>
          <cell r="H17" t="str">
            <v xml:space="preserve">Jaar: </v>
          </cell>
          <cell r="I17" t="str">
            <v>Year :</v>
          </cell>
          <cell r="J17" t="str">
            <v xml:space="preserve">Έτος: </v>
          </cell>
          <cell r="K17" t="str">
            <v>Year :</v>
          </cell>
          <cell r="L17" t="str">
            <v>Year :</v>
          </cell>
        </row>
        <row r="18">
          <cell r="A18">
            <v>4</v>
          </cell>
          <cell r="B18" t="str">
            <v>Poules, coqs et poussins (SHEN)</v>
          </cell>
          <cell r="C18" t="str">
            <v>Hens, cocks, chicks (SHEN)</v>
          </cell>
          <cell r="D18" t="str">
            <v>Hühner, Hahn, Kücken (SHEN)</v>
          </cell>
          <cell r="E18" t="str">
            <v xml:space="preserve">Galline, galli e pulcini (SHEN) </v>
          </cell>
          <cell r="F18" t="str">
            <v xml:space="preserve">Gallinas, gallos y polluelos (SHEN) </v>
          </cell>
          <cell r="G18" t="str">
            <v xml:space="preserve">Galinhas, galos e pintainhos (SHEN) </v>
          </cell>
          <cell r="H18" t="str">
            <v xml:space="preserve">Hennen, hanen en kuikens (SHEN) </v>
          </cell>
          <cell r="I18" t="str">
            <v>Hens, cocks, chicks (SHEN)</v>
          </cell>
          <cell r="J18" t="str">
            <v xml:space="preserve">Κότες, κόκκορες, νεοσσοί (SHEN) </v>
          </cell>
          <cell r="K18" t="str">
            <v>Hens, cocks, chicks (SHEN)</v>
          </cell>
          <cell r="L18" t="str">
            <v>Hens, cocks, chicks (SHEN)</v>
          </cell>
        </row>
        <row r="19">
          <cell r="A19">
            <v>5</v>
          </cell>
          <cell r="B19" t="str">
            <v>Canards (SDUK)</v>
          </cell>
          <cell r="C19" t="str">
            <v>Ducks (SDUK)</v>
          </cell>
          <cell r="D19" t="str">
            <v xml:space="preserve">Enten </v>
          </cell>
          <cell r="E19" t="str">
            <v xml:space="preserve">Anatre (SDUK) </v>
          </cell>
          <cell r="F19" t="str">
            <v xml:space="preserve">Patos (SDUK) </v>
          </cell>
          <cell r="G19" t="str">
            <v xml:space="preserve">Patos (SDUK) </v>
          </cell>
          <cell r="H19" t="str">
            <v xml:space="preserve">Eenden (SDUK) </v>
          </cell>
          <cell r="I19" t="str">
            <v>Ducks (SDUK)</v>
          </cell>
          <cell r="J19" t="str">
            <v xml:space="preserve">Πάπιες (SDUK) </v>
          </cell>
          <cell r="K19" t="str">
            <v>Ducks (SDUK)</v>
          </cell>
          <cell r="L19" t="str">
            <v>Ducks (SDUK)</v>
          </cell>
        </row>
        <row r="20">
          <cell r="A20">
            <v>6</v>
          </cell>
          <cell r="B20" t="str">
            <v>Dindes (STUR)</v>
          </cell>
          <cell r="C20" t="str">
            <v>Turkeys (STUR)</v>
          </cell>
          <cell r="D20" t="str">
            <v>Truthähne (STUR)</v>
          </cell>
          <cell r="E20" t="str">
            <v xml:space="preserve">Tacchini (STUR) </v>
          </cell>
          <cell r="F20" t="str">
            <v xml:space="preserve">Pavos (STUR) </v>
          </cell>
          <cell r="G20" t="str">
            <v xml:space="preserve">Peruas (STUR) </v>
          </cell>
          <cell r="H20" t="str">
            <v xml:space="preserve">Kalkoenen (STUR) </v>
          </cell>
          <cell r="I20" t="str">
            <v>Turkeys (STUR)</v>
          </cell>
          <cell r="J20" t="str">
            <v xml:space="preserve">Γαλοπούλες (STUR) </v>
          </cell>
          <cell r="K20" t="str">
            <v>Turkeys (STUR)</v>
          </cell>
          <cell r="L20" t="str">
            <v>Turkeys (STUR)</v>
          </cell>
        </row>
        <row r="21">
          <cell r="A21">
            <v>7</v>
          </cell>
          <cell r="B21" t="str">
            <v>Pintades (SFOL)</v>
          </cell>
          <cell r="C21" t="str">
            <v>Guinea fowls (SFOL)</v>
          </cell>
          <cell r="D21" t="str">
            <v>Perlhühner (SFOL)</v>
          </cell>
          <cell r="E21" t="str">
            <v xml:space="preserve">Faraone (SFOL) </v>
          </cell>
          <cell r="F21" t="str">
            <v xml:space="preserve">Pintadas (SFOL) </v>
          </cell>
          <cell r="G21" t="str">
            <v xml:space="preserve">Galinhas-do-mato (SFOL) </v>
          </cell>
          <cell r="H21" t="str">
            <v xml:space="preserve">Parelhoenen (SFOL)  </v>
          </cell>
          <cell r="I21" t="str">
            <v>Guinea fowls (SFOL)</v>
          </cell>
          <cell r="J21" t="str">
            <v xml:space="preserve">Φραγκόκοτες (SFOL) </v>
          </cell>
          <cell r="K21" t="str">
            <v>Guinea fowls (SFOL)</v>
          </cell>
          <cell r="L21" t="str">
            <v>Guinea fowls (SFOL)</v>
          </cell>
        </row>
        <row r="22">
          <cell r="A22">
            <v>8</v>
          </cell>
          <cell r="B22" t="str">
            <v>Oies (SGES)</v>
          </cell>
          <cell r="C22" t="str">
            <v>Geese (SGES)</v>
          </cell>
          <cell r="D22" t="str">
            <v>Gänse (SGES)</v>
          </cell>
          <cell r="E22" t="str">
            <v xml:space="preserve">Oche (SGES) </v>
          </cell>
          <cell r="F22" t="str">
            <v xml:space="preserve">Gansos (SGES) </v>
          </cell>
          <cell r="G22" t="str">
            <v xml:space="preserve">Gansos (SGES) </v>
          </cell>
          <cell r="H22" t="str">
            <v xml:space="preserve">Ganzen (SGES) </v>
          </cell>
          <cell r="I22" t="str">
            <v>Geese (SGES)</v>
          </cell>
          <cell r="J22" t="str">
            <v xml:space="preserve">Χήνες (SGES) </v>
          </cell>
          <cell r="K22" t="str">
            <v>Geese (SGES)</v>
          </cell>
          <cell r="L22" t="str">
            <v>Geese (SGES)</v>
          </cell>
        </row>
        <row r="23">
          <cell r="A23">
            <v>9</v>
          </cell>
          <cell r="B23" t="str">
            <v>Autres volailles</v>
          </cell>
          <cell r="C23" t="str">
            <v>Other poultry</v>
          </cell>
          <cell r="D23" t="str">
            <v>Andere Geflügel</v>
          </cell>
          <cell r="E23" t="str">
            <v xml:space="preserve">Altro pollame </v>
          </cell>
          <cell r="F23" t="str">
            <v xml:space="preserve">Otras aves </v>
          </cell>
          <cell r="G23" t="str">
            <v xml:space="preserve">Outras aves de capoeira </v>
          </cell>
          <cell r="H23" t="str">
            <v xml:space="preserve">Ander gevogelte </v>
          </cell>
          <cell r="I23" t="str">
            <v>Other poultry</v>
          </cell>
          <cell r="J23" t="str">
            <v xml:space="preserve">Άλλα πουλερικά </v>
          </cell>
          <cell r="K23" t="str">
            <v>Other poultry</v>
          </cell>
          <cell r="L23" t="str">
            <v>Other poultry</v>
          </cell>
        </row>
        <row r="24">
          <cell r="A24">
            <v>10</v>
          </cell>
          <cell r="B24" t="str">
            <v>Taille du couvoir</v>
          </cell>
          <cell r="C24" t="str">
            <v>Hatchery size</v>
          </cell>
          <cell r="D24" t="str">
            <v>BrutbetriebsGrösse</v>
          </cell>
          <cell r="E24" t="str">
            <v xml:space="preserve">Dimensione dell'incubazione </v>
          </cell>
          <cell r="F24" t="str">
            <v xml:space="preserve">Tamaño del nido </v>
          </cell>
          <cell r="G24" t="str">
            <v xml:space="preserve">Dimensão da incubação </v>
          </cell>
          <cell r="H24" t="str">
            <v xml:space="preserve">Omvang van het broedbedrijf </v>
          </cell>
          <cell r="I24" t="str">
            <v>Hatchery size</v>
          </cell>
          <cell r="J24" t="str">
            <v xml:space="preserve">Μέγεθος εκκολαπτηρίων </v>
          </cell>
          <cell r="K24" t="str">
            <v>Hatchery size</v>
          </cell>
          <cell r="L24" t="str">
            <v>Hatchery size</v>
          </cell>
        </row>
        <row r="25">
          <cell r="A25">
            <v>11</v>
          </cell>
          <cell r="B25" t="str">
            <v>Nombre</v>
          </cell>
          <cell r="C25" t="str">
            <v>Number</v>
          </cell>
          <cell r="D25" t="str">
            <v>Zahl</v>
          </cell>
          <cell r="E25" t="str">
            <v xml:space="preserve">Numero </v>
          </cell>
          <cell r="F25" t="str">
            <v xml:space="preserve">Número </v>
          </cell>
          <cell r="G25" t="str">
            <v xml:space="preserve">Número </v>
          </cell>
          <cell r="H25" t="str">
            <v xml:space="preserve">Aantal </v>
          </cell>
          <cell r="I25" t="str">
            <v>Number</v>
          </cell>
          <cell r="J25" t="str">
            <v xml:space="preserve">Αριθμός </v>
          </cell>
          <cell r="K25" t="str">
            <v>Number</v>
          </cell>
          <cell r="L25" t="str">
            <v>Number</v>
          </cell>
        </row>
        <row r="26">
          <cell r="A26">
            <v>12</v>
          </cell>
          <cell r="B26" t="str">
            <v>Capacité totale</v>
          </cell>
          <cell r="C26" t="str">
            <v>Total capacity</v>
          </cell>
          <cell r="D26" t="str">
            <v>Insgesamte Fähigkeit</v>
          </cell>
          <cell r="E26" t="str">
            <v xml:space="preserve">Capacità totale </v>
          </cell>
          <cell r="F26" t="str">
            <v xml:space="preserve">Capacidad total </v>
          </cell>
          <cell r="G26" t="str">
            <v xml:space="preserve">Capacidade total </v>
          </cell>
          <cell r="H26" t="str">
            <v xml:space="preserve">Totale capaciteit </v>
          </cell>
          <cell r="I26" t="str">
            <v>Total capacity</v>
          </cell>
          <cell r="J26" t="str">
            <v xml:space="preserve">Συνολική ικανότητα </v>
          </cell>
          <cell r="K26" t="str">
            <v>Total capacity</v>
          </cell>
          <cell r="L26" t="str">
            <v>Total capacity</v>
          </cell>
        </row>
        <row r="27">
          <cell r="A27">
            <v>13</v>
          </cell>
          <cell r="B27" t="str">
            <v>Oeufs mis en incubation</v>
          </cell>
          <cell r="C27" t="str">
            <v>Eggs for hatching</v>
          </cell>
          <cell r="D27" t="str">
            <v>Bruteiern</v>
          </cell>
          <cell r="E27" t="str">
            <v xml:space="preserve">Uova messe in incubazione </v>
          </cell>
          <cell r="F27" t="str">
            <v xml:space="preserve">Huevos puestos en incubación </v>
          </cell>
          <cell r="G27" t="str">
            <v xml:space="preserve">Ovos postos em incubação </v>
          </cell>
          <cell r="H27" t="str">
            <v xml:space="preserve">Eieren gezet in broeden </v>
          </cell>
          <cell r="I27" t="str">
            <v>Eggs for hatching</v>
          </cell>
          <cell r="J27" t="str">
            <v xml:space="preserve">Αυγά για την εκκόλαψη </v>
          </cell>
          <cell r="K27" t="str">
            <v>Eggs for hatching</v>
          </cell>
          <cell r="L27" t="str">
            <v>Eggs for hatching</v>
          </cell>
        </row>
        <row r="28">
          <cell r="A28">
            <v>14</v>
          </cell>
          <cell r="B28" t="str">
            <v>Ponte</v>
          </cell>
          <cell r="C28" t="str">
            <v>Laying</v>
          </cell>
          <cell r="D28" t="str">
            <v>Legen</v>
          </cell>
          <cell r="E28" t="str">
            <v xml:space="preserve">Ponte </v>
          </cell>
          <cell r="F28" t="str">
            <v xml:space="preserve">Puesta </v>
          </cell>
          <cell r="G28" t="str">
            <v xml:space="preserve">Postura </v>
          </cell>
          <cell r="H28" t="str">
            <v xml:space="preserve">Ponte </v>
          </cell>
          <cell r="I28" t="str">
            <v>Laying</v>
          </cell>
          <cell r="J28" t="str">
            <v xml:space="preserve">Τοποθέτηση </v>
          </cell>
          <cell r="K28" t="str">
            <v>Laying</v>
          </cell>
          <cell r="L28" t="str">
            <v>Laying</v>
          </cell>
        </row>
        <row r="29">
          <cell r="A29">
            <v>15</v>
          </cell>
          <cell r="B29" t="str">
            <v>Chair</v>
          </cell>
          <cell r="C29" t="str">
            <v>Meat</v>
          </cell>
          <cell r="D29" t="str">
            <v>Fleisch</v>
          </cell>
          <cell r="E29" t="str">
            <v xml:space="preserve">Carne </v>
          </cell>
          <cell r="F29" t="str">
            <v xml:space="preserve">Carne </v>
          </cell>
          <cell r="G29" t="str">
            <v xml:space="preserve">Carne </v>
          </cell>
          <cell r="H29" t="str">
            <v xml:space="preserve">Vlees </v>
          </cell>
          <cell r="I29" t="str">
            <v>Meat</v>
          </cell>
          <cell r="J29" t="str">
            <v xml:space="preserve">Κρέας </v>
          </cell>
          <cell r="K29" t="str">
            <v>Meat</v>
          </cell>
          <cell r="L29" t="str">
            <v>Meat</v>
          </cell>
        </row>
        <row r="30">
          <cell r="A30">
            <v>16</v>
          </cell>
          <cell r="B30" t="str">
            <v>Mixte</v>
          </cell>
          <cell r="C30" t="str">
            <v>Mixed</v>
          </cell>
          <cell r="D30" t="str">
            <v>Gemischt</v>
          </cell>
          <cell r="E30" t="str">
            <v xml:space="preserve">Misto </v>
          </cell>
          <cell r="F30" t="str">
            <v xml:space="preserve">Mixto </v>
          </cell>
          <cell r="G30" t="str">
            <v xml:space="preserve">Misto </v>
          </cell>
          <cell r="H30" t="str">
            <v xml:space="preserve">Gemengd </v>
          </cell>
          <cell r="I30" t="str">
            <v>Mixed</v>
          </cell>
          <cell r="J30" t="str">
            <v xml:space="preserve">Μικτός </v>
          </cell>
          <cell r="K30" t="str">
            <v>Mixed</v>
          </cell>
          <cell r="L30" t="str">
            <v>Mixed</v>
          </cell>
        </row>
        <row r="31">
          <cell r="A31">
            <v>17</v>
          </cell>
          <cell r="B31" t="str">
            <v>TOTAL</v>
          </cell>
          <cell r="C31" t="str">
            <v>TOTAL</v>
          </cell>
          <cell r="D31" t="str">
            <v>INSGESAMT</v>
          </cell>
          <cell r="E31" t="str">
            <v xml:space="preserve">TOTALE </v>
          </cell>
          <cell r="F31" t="str">
            <v xml:space="preserve">TOTAL </v>
          </cell>
          <cell r="G31" t="str">
            <v xml:space="preserve">TOTAL </v>
          </cell>
          <cell r="H31" t="str">
            <v xml:space="preserve">TOTAAL </v>
          </cell>
          <cell r="I31" t="str">
            <v>TOTAL</v>
          </cell>
          <cell r="J31" t="str">
            <v xml:space="preserve">ΣΥΝΟΛΟ </v>
          </cell>
          <cell r="K31" t="str">
            <v>TOTAL</v>
          </cell>
          <cell r="L31" t="str">
            <v>TOTAL</v>
          </cell>
        </row>
        <row r="32">
          <cell r="A32">
            <v>18</v>
          </cell>
          <cell r="B32" t="str">
            <v>et plus</v>
          </cell>
          <cell r="C32" t="str">
            <v>and more</v>
          </cell>
          <cell r="D32" t="str">
            <v>und mehr</v>
          </cell>
          <cell r="E32" t="str">
            <v xml:space="preserve">e più </v>
          </cell>
          <cell r="F32" t="str">
            <v xml:space="preserve">y más </v>
          </cell>
          <cell r="G32" t="str">
            <v xml:space="preserve">e mais </v>
          </cell>
          <cell r="H32" t="str">
            <v xml:space="preserve">en meer </v>
          </cell>
          <cell r="I32" t="str">
            <v>and more</v>
          </cell>
          <cell r="J32" t="str">
            <v xml:space="preserve">και περισσότεροι </v>
          </cell>
          <cell r="K32" t="str">
            <v>and more</v>
          </cell>
          <cell r="L32" t="str">
            <v>and more</v>
          </cell>
        </row>
        <row r="33">
          <cell r="A33">
            <v>19</v>
          </cell>
          <cell r="B33" t="str">
            <v>(1)  en milliers d'oeufs</v>
          </cell>
          <cell r="C33" t="str">
            <v>(1) in thousands  eggs</v>
          </cell>
          <cell r="D33" t="str">
            <v>(1) in tausend Eiern</v>
          </cell>
          <cell r="E33" t="str">
            <v xml:space="preserve">(1) in migliaia di uova </v>
          </cell>
          <cell r="F33" t="str">
            <v xml:space="preserve">(1) en millares de huevos </v>
          </cell>
          <cell r="G33" t="str">
            <v xml:space="preserve">(1) em milhares de ovos </v>
          </cell>
          <cell r="H33" t="str">
            <v xml:space="preserve">(1) in duizenden eieren </v>
          </cell>
          <cell r="I33" t="str">
            <v>(1) in thousands  eggs</v>
          </cell>
          <cell r="J33" t="str">
            <v xml:space="preserve">(1) στα αυγά χιλιάδων </v>
          </cell>
          <cell r="K33" t="str">
            <v>(1) in thousands  eggs</v>
          </cell>
          <cell r="L33" t="str">
            <v>(1) in thousands  eggs</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PS"/>
      <sheetName val="Winterweizen"/>
      <sheetName val="Sommer- u. Hartweizen"/>
      <sheetName val="Sommerweizen"/>
      <sheetName val="Hartweizen"/>
      <sheetName val="Weizen zus."/>
      <sheetName val="Roggen"/>
      <sheetName val="Wintergerste"/>
      <sheetName val="Sommergerste"/>
      <sheetName val="Gerste zus."/>
      <sheetName val="Triticale"/>
      <sheetName val="Hafer"/>
      <sheetName val="Sommermenggetreide"/>
      <sheetName val="Hafer u. Sommermenggetreide"/>
      <sheetName val="Getreide insges. (o.Körnermais)"/>
      <sheetName val="Brotgetreide"/>
      <sheetName val="Futtergetreide (ohne Körnerm)"/>
      <sheetName val="Wintergetreide"/>
      <sheetName val="Sommergetreide"/>
      <sheetName val="Körnermais + CCM"/>
      <sheetName val="Winterraps"/>
      <sheetName val="Sommerraps + Rübsen"/>
      <sheetName val="Raps + Rübsen zus."/>
      <sheetName val="Frühkartoffeln"/>
      <sheetName val="Mittelfr. + Spätkartoffeln"/>
      <sheetName val="Kartoffeln zus."/>
      <sheetName val="Zuckerrüben"/>
      <sheetName val="Runkelrüben"/>
      <sheetName val="Kohlrüben"/>
      <sheetName val="Rüben insgesamt"/>
      <sheetName val="Hackfrüchte (Rüben+Kart zus.)"/>
      <sheetName val="Futtererbsen"/>
      <sheetName val="Ackerbohnen"/>
      <sheetName val="Futtererbsen + Ackerbohnen"/>
      <sheetName val="Grünmais (Silomais)"/>
      <sheetName val="Luzerne"/>
      <sheetName val="Klee + Kleegras"/>
      <sheetName val="Gras a. d. Ackerland"/>
      <sheetName val="Dauerwiesen"/>
      <sheetName val="Mähweiden u. Weiden"/>
      <sheetName val="Klee u. G.a.d. Ackerland"/>
      <sheetName val="Mähweiden"/>
      <sheetName val="Weiden"/>
      <sheetName val="Aufteilung Grünlandnutzung"/>
      <sheetName val="Vorräte"/>
      <sheetName val="Heuanteil"/>
      <sheetName val="Hektarerträge"/>
      <sheetName val="Grafik"/>
      <sheetName val="Grafik 1"/>
    </sheetNames>
    <sheetDataSet>
      <sheetData sheetId="0" refreshError="1"/>
      <sheetData sheetId="1">
        <row r="67">
          <cell r="B67">
            <v>158.43705</v>
          </cell>
        </row>
        <row r="68">
          <cell r="J68">
            <v>104.79</v>
          </cell>
          <cell r="K68">
            <v>91.590630400472179</v>
          </cell>
        </row>
      </sheetData>
      <sheetData sheetId="2">
        <row r="67">
          <cell r="B67">
            <v>14.019770000000001</v>
          </cell>
        </row>
      </sheetData>
      <sheetData sheetId="3" refreshError="1"/>
      <sheetData sheetId="4" refreshError="1"/>
      <sheetData sheetId="5">
        <row r="67">
          <cell r="E67">
            <v>1523213</v>
          </cell>
        </row>
        <row r="68">
          <cell r="E68">
            <v>2006.586</v>
          </cell>
          <cell r="G68">
            <v>1829.3336666666667</v>
          </cell>
          <cell r="J68">
            <v>104.29</v>
          </cell>
          <cell r="K68">
            <v>90.88932706104346</v>
          </cell>
        </row>
      </sheetData>
      <sheetData sheetId="6">
        <row r="67">
          <cell r="B67">
            <v>26.506259999999997</v>
          </cell>
        </row>
        <row r="68">
          <cell r="E68">
            <v>184.02099999999999</v>
          </cell>
          <cell r="G68">
            <v>170.22733333333335</v>
          </cell>
          <cell r="J68">
            <v>80.83</v>
          </cell>
          <cell r="K68">
            <v>70.954481172397749</v>
          </cell>
        </row>
      </sheetData>
      <sheetData sheetId="7">
        <row r="67">
          <cell r="B67">
            <v>53.398389999999999</v>
          </cell>
        </row>
        <row r="68">
          <cell r="J68">
            <v>96.75</v>
          </cell>
          <cell r="K68">
            <v>85.006799469791744</v>
          </cell>
        </row>
      </sheetData>
      <sheetData sheetId="8">
        <row r="67">
          <cell r="B67">
            <v>8.7131499999999988</v>
          </cell>
        </row>
        <row r="68">
          <cell r="J68">
            <v>55.13</v>
          </cell>
          <cell r="K68">
            <v>51.602944736626398</v>
          </cell>
        </row>
      </sheetData>
      <sheetData sheetId="9">
        <row r="67">
          <cell r="E67">
            <v>504160</v>
          </cell>
        </row>
        <row r="68">
          <cell r="E68">
            <v>550.03599999999994</v>
          </cell>
          <cell r="G68">
            <v>484.54016666666666</v>
          </cell>
          <cell r="J68">
            <v>93.77</v>
          </cell>
          <cell r="K68">
            <v>81.096298711348012</v>
          </cell>
        </row>
      </sheetData>
      <sheetData sheetId="10">
        <row r="67">
          <cell r="B67">
            <v>5.7503500000000001</v>
          </cell>
        </row>
        <row r="68">
          <cell r="E68">
            <v>41.48</v>
          </cell>
          <cell r="G68">
            <v>41.800833333333337</v>
          </cell>
          <cell r="J68">
            <v>79.569999999999993</v>
          </cell>
          <cell r="K68">
            <v>71.927869371498318</v>
          </cell>
        </row>
      </sheetData>
      <sheetData sheetId="11" refreshError="1"/>
      <sheetData sheetId="12" refreshError="1"/>
      <sheetData sheetId="13">
        <row r="67">
          <cell r="B67">
            <v>11.46002</v>
          </cell>
        </row>
        <row r="68">
          <cell r="E68">
            <v>38.527999999999999</v>
          </cell>
          <cell r="G68">
            <v>41.514499999999998</v>
          </cell>
          <cell r="J68">
            <v>56.23</v>
          </cell>
          <cell r="K68">
            <v>55.379297955728042</v>
          </cell>
        </row>
      </sheetData>
      <sheetData sheetId="14">
        <row r="68">
          <cell r="J68">
            <v>98.66</v>
          </cell>
          <cell r="K68">
            <v>86.063034191645357</v>
          </cell>
        </row>
      </sheetData>
      <sheetData sheetId="15">
        <row r="68">
          <cell r="J68">
            <v>101.81</v>
          </cell>
          <cell r="K68">
            <v>88.766203176007707</v>
          </cell>
        </row>
      </sheetData>
      <sheetData sheetId="16">
        <row r="68">
          <cell r="J68">
            <v>89.09</v>
          </cell>
          <cell r="K68">
            <v>77.728130343457778</v>
          </cell>
        </row>
      </sheetData>
      <sheetData sheetId="17" refreshError="1"/>
      <sheetData sheetId="18" refreshError="1"/>
      <sheetData sheetId="19" refreshError="1"/>
      <sheetData sheetId="20">
        <row r="67">
          <cell r="B67">
            <v>112.60169</v>
          </cell>
        </row>
        <row r="68">
          <cell r="E68">
            <v>462.42099999999999</v>
          </cell>
          <cell r="G68">
            <v>412.63850000000002</v>
          </cell>
          <cell r="J68">
            <v>46.24</v>
          </cell>
          <cell r="K68">
            <v>42.066181790811292</v>
          </cell>
        </row>
      </sheetData>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elle 2"/>
    </sheetNames>
    <sheetDataSet>
      <sheetData sheetId="0" refreshError="1">
        <row r="10">
          <cell r="C10">
            <v>191191.72</v>
          </cell>
          <cell r="D10">
            <v>90</v>
          </cell>
        </row>
        <row r="11">
          <cell r="J11">
            <v>89.737423060613466</v>
          </cell>
        </row>
        <row r="12">
          <cell r="J12">
            <v>83.004810177762067</v>
          </cell>
        </row>
        <row r="14">
          <cell r="C14">
            <v>27621.17</v>
          </cell>
          <cell r="D14">
            <v>75.3</v>
          </cell>
        </row>
        <row r="16">
          <cell r="D16">
            <v>87.942509119104898</v>
          </cell>
        </row>
        <row r="18">
          <cell r="C18">
            <v>59374.36</v>
          </cell>
          <cell r="D18">
            <v>85.5</v>
          </cell>
        </row>
        <row r="20">
          <cell r="C20">
            <v>5425.74</v>
          </cell>
          <cell r="D20">
            <v>55.7</v>
          </cell>
        </row>
        <row r="22">
          <cell r="C22">
            <v>7034.06</v>
          </cell>
          <cell r="D22">
            <v>60.4</v>
          </cell>
        </row>
        <row r="24">
          <cell r="C24">
            <v>7490.45</v>
          </cell>
          <cell r="D24">
            <v>79.7</v>
          </cell>
        </row>
        <row r="26">
          <cell r="D26">
            <v>80.688326107118584</v>
          </cell>
        </row>
        <row r="28">
          <cell r="D28">
            <v>86.033923642947485</v>
          </cell>
        </row>
        <row r="31">
          <cell r="C31">
            <v>91043.05</v>
          </cell>
          <cell r="D31">
            <v>41.5</v>
          </cell>
        </row>
      </sheetData>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ernte@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19.899999999999999" x14ac:dyDescent="0.35">
      <c r="A3" s="136" t="s">
        <v>39</v>
      </c>
      <c r="B3" s="136"/>
      <c r="C3" s="136"/>
      <c r="D3" s="136"/>
    </row>
    <row r="4" spans="1:7" ht="20.25" x14ac:dyDescent="0.3">
      <c r="A4" s="136" t="s">
        <v>40</v>
      </c>
      <c r="B4" s="136"/>
      <c r="C4" s="136"/>
      <c r="D4" s="136"/>
    </row>
    <row r="11" spans="1:7" ht="15.6" x14ac:dyDescent="0.3">
      <c r="A11" s="1"/>
      <c r="F11" s="2"/>
      <c r="G11" s="3"/>
    </row>
    <row r="13" spans="1:7" x14ac:dyDescent="0.25">
      <c r="A13" s="5"/>
    </row>
    <row r="15" spans="1:7" ht="22.7" x14ac:dyDescent="0.25">
      <c r="D15" s="137" t="s">
        <v>58</v>
      </c>
      <c r="E15" s="137"/>
      <c r="F15" s="137"/>
      <c r="G15" s="137"/>
    </row>
    <row r="16" spans="1:7" ht="15.6" x14ac:dyDescent="0.25">
      <c r="D16" s="138" t="s">
        <v>78</v>
      </c>
      <c r="E16" s="138"/>
      <c r="F16" s="138"/>
      <c r="G16" s="138"/>
    </row>
    <row r="18" spans="1:7" ht="34.5" x14ac:dyDescent="0.45">
      <c r="A18" s="139" t="s">
        <v>68</v>
      </c>
      <c r="B18" s="139"/>
      <c r="C18" s="139"/>
      <c r="D18" s="139"/>
      <c r="E18" s="139"/>
      <c r="F18" s="139"/>
      <c r="G18" s="139"/>
    </row>
    <row r="19" spans="1:7" ht="34.5" x14ac:dyDescent="0.45">
      <c r="A19" s="139" t="s">
        <v>121</v>
      </c>
      <c r="B19" s="139"/>
      <c r="C19" s="139"/>
      <c r="D19" s="139"/>
      <c r="E19" s="139"/>
      <c r="F19" s="139"/>
      <c r="G19" s="139"/>
    </row>
    <row r="20" spans="1:7" ht="34.9" x14ac:dyDescent="0.6">
      <c r="A20" s="140" t="s">
        <v>122</v>
      </c>
      <c r="B20" s="139"/>
      <c r="C20" s="139"/>
      <c r="D20" s="139"/>
      <c r="E20" s="139"/>
      <c r="F20" s="139"/>
      <c r="G20" s="139"/>
    </row>
    <row r="21" spans="1:7" ht="16.149999999999999" x14ac:dyDescent="0.3">
      <c r="A21" s="41"/>
      <c r="B21" s="41"/>
      <c r="C21" s="41"/>
      <c r="D21" s="41"/>
      <c r="E21" s="41"/>
      <c r="F21" s="41"/>
    </row>
    <row r="22" spans="1:7" ht="15.6" x14ac:dyDescent="0.3">
      <c r="E22" s="134" t="s">
        <v>123</v>
      </c>
      <c r="F22" s="134"/>
      <c r="G22" s="134"/>
    </row>
    <row r="23" spans="1:7" ht="16.149999999999999" x14ac:dyDescent="0.3">
      <c r="A23" s="135"/>
      <c r="B23" s="135"/>
      <c r="C23" s="135"/>
      <c r="D23" s="135"/>
      <c r="E23" s="135"/>
      <c r="F23" s="135"/>
      <c r="G23" s="135"/>
    </row>
  </sheetData>
  <mergeCells count="9">
    <mergeCell ref="E22:G22"/>
    <mergeCell ref="A23:G23"/>
    <mergeCell ref="A3:D3"/>
    <mergeCell ref="A4:D4"/>
    <mergeCell ref="D15:G15"/>
    <mergeCell ref="D16:G16"/>
    <mergeCell ref="A18:G18"/>
    <mergeCell ref="A19:G19"/>
    <mergeCell ref="A20:G20"/>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C III 2 - m 2/13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6"/>
  <sheetViews>
    <sheetView view="pageLayout" zoomScaleNormal="100" workbookViewId="0">
      <selection sqref="A1:G1"/>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49" customFormat="1" ht="15.6" x14ac:dyDescent="0.3">
      <c r="A1" s="151" t="s">
        <v>0</v>
      </c>
      <c r="B1" s="151"/>
      <c r="C1" s="151"/>
      <c r="D1" s="151"/>
      <c r="E1" s="151"/>
      <c r="F1" s="151"/>
      <c r="G1" s="151"/>
    </row>
    <row r="2" spans="1:7" s="49" customFormat="1" x14ac:dyDescent="0.25"/>
    <row r="3" spans="1:7" s="49" customFormat="1" ht="15.6" x14ac:dyDescent="0.3">
      <c r="A3" s="152" t="s">
        <v>1</v>
      </c>
      <c r="B3" s="153"/>
      <c r="C3" s="153"/>
      <c r="D3" s="153"/>
      <c r="E3" s="153"/>
      <c r="F3" s="153"/>
      <c r="G3" s="153"/>
    </row>
    <row r="4" spans="1:7" s="49" customFormat="1" x14ac:dyDescent="0.25">
      <c r="A4" s="154"/>
      <c r="B4" s="154"/>
      <c r="C4" s="154"/>
      <c r="D4" s="154"/>
      <c r="E4" s="154"/>
      <c r="F4" s="154"/>
      <c r="G4" s="154"/>
    </row>
    <row r="5" spans="1:7" s="49" customFormat="1" x14ac:dyDescent="0.25">
      <c r="A5" s="50" t="s">
        <v>64</v>
      </c>
    </row>
    <row r="6" spans="1:7" s="49" customFormat="1" ht="5.25" customHeight="1" x14ac:dyDescent="0.25">
      <c r="A6" s="50"/>
    </row>
    <row r="7" spans="1:7" s="49" customFormat="1" ht="12.75" customHeight="1" x14ac:dyDescent="0.2">
      <c r="A7" s="155" t="s">
        <v>41</v>
      </c>
      <c r="B7" s="150"/>
      <c r="C7" s="150"/>
      <c r="D7" s="150"/>
      <c r="E7" s="150"/>
      <c r="F7" s="150"/>
      <c r="G7" s="150"/>
    </row>
    <row r="8" spans="1:7" s="49" customFormat="1" x14ac:dyDescent="0.2">
      <c r="A8" s="149" t="s">
        <v>4</v>
      </c>
      <c r="B8" s="150"/>
      <c r="C8" s="150"/>
      <c r="D8" s="150"/>
      <c r="E8" s="150"/>
      <c r="F8" s="150"/>
      <c r="G8" s="150"/>
    </row>
    <row r="9" spans="1:7" s="49" customFormat="1" ht="5.25" customHeight="1" x14ac:dyDescent="0.25">
      <c r="A9" s="51"/>
    </row>
    <row r="10" spans="1:7" s="49" customFormat="1" ht="12.75" customHeight="1" x14ac:dyDescent="0.2">
      <c r="A10" s="147" t="s">
        <v>2</v>
      </c>
      <c r="B10" s="147"/>
      <c r="C10" s="147"/>
      <c r="D10" s="147"/>
      <c r="E10" s="147"/>
      <c r="F10" s="147"/>
      <c r="G10" s="147"/>
    </row>
    <row r="11" spans="1:7" s="49" customFormat="1" x14ac:dyDescent="0.25">
      <c r="A11" s="149" t="s">
        <v>3</v>
      </c>
      <c r="B11" s="150"/>
      <c r="C11" s="150"/>
      <c r="D11" s="150"/>
      <c r="E11" s="150"/>
      <c r="F11" s="150"/>
      <c r="G11" s="150"/>
    </row>
    <row r="12" spans="1:7" s="49" customFormat="1" x14ac:dyDescent="0.25">
      <c r="A12" s="52"/>
      <c r="B12" s="53"/>
      <c r="C12" s="53"/>
      <c r="D12" s="53"/>
      <c r="E12" s="53"/>
      <c r="F12" s="53"/>
      <c r="G12" s="53"/>
    </row>
    <row r="13" spans="1:7" s="49" customFormat="1" ht="12.75" customHeight="1" x14ac:dyDescent="0.25"/>
    <row r="14" spans="1:7" s="49" customFormat="1" ht="12.75" customHeight="1" x14ac:dyDescent="0.2">
      <c r="A14" s="143" t="s">
        <v>42</v>
      </c>
      <c r="B14" s="143"/>
      <c r="C14" s="143"/>
      <c r="D14" s="143"/>
      <c r="E14" s="143"/>
      <c r="F14" s="143"/>
      <c r="G14" s="143"/>
    </row>
    <row r="15" spans="1:7" s="49" customFormat="1" ht="5.25" customHeight="1" x14ac:dyDescent="0.25">
      <c r="A15" s="56"/>
      <c r="B15" s="57"/>
      <c r="C15" s="57"/>
      <c r="D15" s="57"/>
      <c r="E15" s="57"/>
      <c r="F15" s="57"/>
      <c r="G15" s="57"/>
    </row>
    <row r="16" spans="1:7" s="49" customFormat="1" ht="12.75" customHeight="1" x14ac:dyDescent="0.25">
      <c r="A16" s="142" t="s">
        <v>69</v>
      </c>
      <c r="B16" s="142"/>
      <c r="C16" s="142"/>
      <c r="D16" s="142"/>
      <c r="E16" s="142"/>
      <c r="F16" s="142"/>
      <c r="G16" s="142"/>
    </row>
    <row r="17" spans="1:7" s="49" customFormat="1" ht="12.75" customHeight="1" x14ac:dyDescent="0.25">
      <c r="A17" s="58" t="s">
        <v>70</v>
      </c>
      <c r="B17" s="58" t="s">
        <v>71</v>
      </c>
      <c r="C17" s="59"/>
      <c r="D17" s="59"/>
      <c r="E17" s="59"/>
      <c r="F17" s="59"/>
      <c r="G17" s="59"/>
    </row>
    <row r="18" spans="1:7" s="49" customFormat="1" ht="12.75" customHeight="1" x14ac:dyDescent="0.25">
      <c r="A18" s="58" t="s">
        <v>52</v>
      </c>
      <c r="B18" s="60" t="s">
        <v>72</v>
      </c>
      <c r="C18" s="59"/>
      <c r="D18" s="59"/>
      <c r="E18" s="59"/>
      <c r="F18" s="59"/>
      <c r="G18" s="59"/>
    </row>
    <row r="19" spans="1:7" s="49" customFormat="1" ht="12.75" customHeight="1" x14ac:dyDescent="0.25">
      <c r="A19" s="58"/>
      <c r="B19" s="60"/>
      <c r="C19" s="59"/>
      <c r="D19" s="59"/>
      <c r="E19" s="59"/>
      <c r="F19" s="59"/>
      <c r="G19" s="59"/>
    </row>
    <row r="20" spans="1:7" s="49" customFormat="1" ht="12.75" customHeight="1" x14ac:dyDescent="0.25">
      <c r="A20" s="58"/>
      <c r="B20" s="60"/>
      <c r="C20" s="59"/>
      <c r="D20" s="59"/>
      <c r="E20" s="59"/>
      <c r="F20" s="59"/>
      <c r="G20" s="59"/>
    </row>
    <row r="21" spans="1:7" s="49" customFormat="1" ht="12.75" customHeight="1" x14ac:dyDescent="0.25">
      <c r="A21" s="143" t="s">
        <v>59</v>
      </c>
      <c r="B21" s="143"/>
      <c r="C21" s="143"/>
      <c r="D21" s="143"/>
      <c r="E21" s="143"/>
      <c r="F21" s="143"/>
      <c r="G21" s="143"/>
    </row>
    <row r="22" spans="1:7" s="49" customFormat="1" ht="5.25" customHeight="1" x14ac:dyDescent="0.25">
      <c r="A22" s="56"/>
      <c r="B22" s="57"/>
      <c r="C22" s="57"/>
      <c r="D22" s="57"/>
      <c r="E22" s="57"/>
      <c r="F22" s="57"/>
      <c r="G22" s="57"/>
    </row>
    <row r="23" spans="1:7" s="49" customFormat="1" ht="12.75" customHeight="1" x14ac:dyDescent="0.25">
      <c r="A23" s="59" t="s">
        <v>53</v>
      </c>
      <c r="B23" s="142" t="s">
        <v>54</v>
      </c>
      <c r="C23" s="142"/>
      <c r="D23" s="59"/>
      <c r="E23" s="59"/>
      <c r="F23" s="59"/>
      <c r="G23" s="59"/>
    </row>
    <row r="24" spans="1:7" s="49" customFormat="1" ht="12.75" customHeight="1" x14ac:dyDescent="0.2">
      <c r="A24" s="59" t="s">
        <v>55</v>
      </c>
      <c r="B24" s="142" t="s">
        <v>56</v>
      </c>
      <c r="C24" s="142"/>
      <c r="D24" s="59"/>
      <c r="E24" s="59"/>
      <c r="F24" s="59"/>
      <c r="G24" s="59"/>
    </row>
    <row r="25" spans="1:7" s="49" customFormat="1" ht="12.75" customHeight="1" x14ac:dyDescent="0.25">
      <c r="A25" s="59"/>
      <c r="B25" s="142" t="s">
        <v>57</v>
      </c>
      <c r="C25" s="142"/>
      <c r="D25" s="61"/>
      <c r="E25" s="61"/>
      <c r="F25" s="61"/>
      <c r="G25" s="61"/>
    </row>
    <row r="26" spans="1:7" s="49" customFormat="1" ht="12.75" customHeight="1" x14ac:dyDescent="0.25">
      <c r="A26" s="56"/>
      <c r="B26" s="57"/>
      <c r="C26" s="57"/>
      <c r="D26" s="57"/>
      <c r="E26" s="57"/>
      <c r="F26" s="57"/>
      <c r="G26" s="57"/>
    </row>
    <row r="27" spans="1:7" s="49" customFormat="1" x14ac:dyDescent="0.25">
      <c r="A27" s="59" t="s">
        <v>73</v>
      </c>
      <c r="B27" s="144" t="s">
        <v>60</v>
      </c>
      <c r="C27" s="145"/>
      <c r="D27" s="145"/>
      <c r="E27" s="145"/>
      <c r="F27" s="145"/>
      <c r="G27" s="145"/>
    </row>
    <row r="28" spans="1:7" s="49" customFormat="1" ht="12.75" customHeight="1" x14ac:dyDescent="0.25">
      <c r="A28" s="59"/>
      <c r="B28" s="62"/>
      <c r="C28" s="63"/>
      <c r="D28" s="63"/>
      <c r="E28" s="63"/>
      <c r="F28" s="63"/>
      <c r="G28" s="63"/>
    </row>
    <row r="29" spans="1:7" s="49" customFormat="1" ht="14.1" customHeight="1" x14ac:dyDescent="0.25">
      <c r="A29" s="59"/>
      <c r="B29" s="62"/>
      <c r="C29" s="63"/>
      <c r="D29" s="63"/>
      <c r="E29" s="63"/>
      <c r="F29" s="63"/>
      <c r="G29" s="63"/>
    </row>
    <row r="30" spans="1:7" s="49" customFormat="1" x14ac:dyDescent="0.25">
      <c r="A30" s="59"/>
      <c r="B30" s="61"/>
      <c r="C30" s="61"/>
      <c r="D30" s="61"/>
      <c r="E30" s="61"/>
      <c r="F30" s="61"/>
      <c r="G30" s="61"/>
    </row>
    <row r="31" spans="1:7" s="49" customFormat="1" ht="28.35" customHeight="1" x14ac:dyDescent="0.2">
      <c r="A31" s="148" t="s">
        <v>74</v>
      </c>
      <c r="B31" s="148"/>
      <c r="C31" s="148"/>
      <c r="D31" s="148"/>
      <c r="E31" s="148"/>
      <c r="F31" s="148"/>
      <c r="G31" s="148"/>
    </row>
    <row r="32" spans="1:7" s="49" customFormat="1" ht="45.4" customHeight="1" x14ac:dyDescent="0.2">
      <c r="A32" s="148" t="s">
        <v>63</v>
      </c>
      <c r="B32" s="148"/>
      <c r="C32" s="148"/>
      <c r="D32" s="148"/>
      <c r="E32" s="148"/>
      <c r="F32" s="148"/>
      <c r="G32" s="148"/>
    </row>
    <row r="33" spans="1:14" s="49" customFormat="1" x14ac:dyDescent="0.25">
      <c r="A33" s="64"/>
      <c r="B33" s="64"/>
      <c r="C33" s="64"/>
      <c r="D33" s="64"/>
      <c r="E33" s="64"/>
      <c r="F33" s="64"/>
      <c r="G33" s="64"/>
    </row>
    <row r="34" spans="1:14" s="49" customFormat="1" x14ac:dyDescent="0.2">
      <c r="A34" s="65" t="s">
        <v>61</v>
      </c>
      <c r="B34" s="65"/>
      <c r="C34" s="61"/>
      <c r="D34" s="61"/>
      <c r="E34" s="61"/>
      <c r="F34" s="61"/>
      <c r="G34" s="61"/>
    </row>
    <row r="35" spans="1:14" s="49" customFormat="1" x14ac:dyDescent="0.25">
      <c r="A35" s="65"/>
      <c r="B35" s="65"/>
      <c r="C35" s="61"/>
      <c r="D35" s="61"/>
      <c r="E35" s="61"/>
      <c r="F35" s="61"/>
      <c r="G35" s="61"/>
    </row>
    <row r="36" spans="1:14" s="49" customFormat="1" x14ac:dyDescent="0.2">
      <c r="A36" s="66">
        <v>0</v>
      </c>
      <c r="B36" s="67" t="s">
        <v>5</v>
      </c>
      <c r="C36" s="57"/>
      <c r="D36" s="57"/>
      <c r="E36" s="57"/>
      <c r="F36" s="57"/>
      <c r="G36" s="57"/>
    </row>
    <row r="37" spans="1:14" s="49" customFormat="1" x14ac:dyDescent="0.2">
      <c r="A37" s="68" t="s">
        <v>10</v>
      </c>
      <c r="B37" s="67" t="s">
        <v>6</v>
      </c>
      <c r="C37" s="57"/>
      <c r="D37" s="57"/>
      <c r="E37" s="57"/>
      <c r="F37" s="57"/>
      <c r="G37" s="57"/>
    </row>
    <row r="38" spans="1:14" s="49" customFormat="1" x14ac:dyDescent="0.2">
      <c r="A38" s="69" t="s">
        <v>11</v>
      </c>
      <c r="B38" s="67" t="s">
        <v>7</v>
      </c>
      <c r="C38" s="57"/>
      <c r="D38" s="57"/>
      <c r="E38" s="57"/>
      <c r="F38" s="57"/>
      <c r="G38" s="57"/>
    </row>
    <row r="39" spans="1:14" s="49" customFormat="1" x14ac:dyDescent="0.2">
      <c r="A39" s="69" t="s">
        <v>12</v>
      </c>
      <c r="B39" s="67" t="s">
        <v>8</v>
      </c>
      <c r="C39" s="57"/>
      <c r="D39" s="57"/>
      <c r="E39" s="57"/>
      <c r="F39" s="57"/>
      <c r="G39" s="57"/>
    </row>
    <row r="40" spans="1:14" s="49" customFormat="1" ht="12.75" customHeight="1" x14ac:dyDescent="0.2">
      <c r="A40" s="68" t="s">
        <v>62</v>
      </c>
      <c r="B40" s="67" t="s">
        <v>9</v>
      </c>
      <c r="C40" s="57"/>
      <c r="D40" s="57"/>
      <c r="E40" s="57"/>
      <c r="F40" s="57"/>
      <c r="G40" s="57"/>
    </row>
    <row r="41" spans="1:14" s="49" customFormat="1" x14ac:dyDescent="0.25">
      <c r="A41" s="68"/>
      <c r="B41" s="67"/>
      <c r="C41" s="57"/>
      <c r="D41" s="57"/>
      <c r="E41" s="57"/>
      <c r="F41" s="57"/>
      <c r="G41" s="57"/>
    </row>
    <row r="42" spans="1:14" s="49" customFormat="1" x14ac:dyDescent="0.25">
      <c r="H42"/>
      <c r="I42"/>
      <c r="J42"/>
      <c r="K42"/>
      <c r="L42"/>
      <c r="M42"/>
      <c r="N42"/>
    </row>
    <row r="43" spans="1:14" s="49" customFormat="1" x14ac:dyDescent="0.2">
      <c r="A43" s="65" t="s">
        <v>79</v>
      </c>
      <c r="H43"/>
      <c r="I43"/>
      <c r="J43"/>
      <c r="K43"/>
      <c r="L43"/>
      <c r="M43"/>
      <c r="N43"/>
    </row>
    <row r="44" spans="1:14" s="49" customFormat="1" ht="12.75" customHeight="1" x14ac:dyDescent="0.2">
      <c r="A44" s="146" t="s">
        <v>95</v>
      </c>
      <c r="B44" s="146"/>
      <c r="C44" s="146"/>
      <c r="D44" s="146"/>
      <c r="E44" s="146"/>
      <c r="F44" s="146"/>
      <c r="G44" s="146"/>
      <c r="H44"/>
      <c r="I44"/>
      <c r="J44"/>
      <c r="K44"/>
      <c r="L44"/>
      <c r="M44"/>
      <c r="N44"/>
    </row>
    <row r="45" spans="1:14" s="49" customFormat="1" x14ac:dyDescent="0.2">
      <c r="A45" s="146"/>
      <c r="B45" s="146"/>
      <c r="C45" s="146"/>
      <c r="D45" s="146"/>
      <c r="E45" s="146"/>
      <c r="F45" s="146"/>
      <c r="G45" s="146"/>
      <c r="H45"/>
      <c r="I45"/>
      <c r="J45"/>
      <c r="K45"/>
      <c r="L45"/>
      <c r="M45"/>
      <c r="N45"/>
    </row>
    <row r="46" spans="1:14" s="49" customFormat="1" x14ac:dyDescent="0.2">
      <c r="A46" s="146"/>
      <c r="B46" s="146"/>
      <c r="C46" s="146"/>
      <c r="D46" s="146"/>
      <c r="E46" s="146"/>
      <c r="F46" s="146"/>
      <c r="G46" s="146"/>
    </row>
    <row r="47" spans="1:14" s="49" customFormat="1" x14ac:dyDescent="0.2">
      <c r="A47" s="146"/>
      <c r="B47" s="146"/>
      <c r="C47" s="146"/>
      <c r="D47" s="146"/>
      <c r="E47" s="146"/>
      <c r="F47" s="146"/>
      <c r="G47" s="146"/>
    </row>
    <row r="48" spans="1:14" s="49" customFormat="1" x14ac:dyDescent="0.2">
      <c r="A48" s="146"/>
      <c r="B48" s="146"/>
      <c r="C48" s="146"/>
      <c r="D48" s="146"/>
      <c r="E48" s="146"/>
      <c r="F48" s="146"/>
      <c r="G48" s="146"/>
    </row>
    <row r="49" spans="1:7" s="49" customFormat="1" x14ac:dyDescent="0.2">
      <c r="A49" s="146"/>
      <c r="B49" s="146"/>
      <c r="C49" s="146"/>
      <c r="D49" s="146"/>
      <c r="E49" s="146"/>
      <c r="F49" s="146"/>
      <c r="G49" s="146"/>
    </row>
    <row r="50" spans="1:7" s="49" customFormat="1" x14ac:dyDescent="0.2">
      <c r="A50" s="54"/>
      <c r="B50" s="54"/>
    </row>
    <row r="51" spans="1:7" s="49" customFormat="1" x14ac:dyDescent="0.2">
      <c r="A51" s="71" t="s">
        <v>75</v>
      </c>
      <c r="B51" s="54"/>
    </row>
    <row r="52" spans="1:7" s="49" customFormat="1" x14ac:dyDescent="0.2">
      <c r="A52" s="71" t="s">
        <v>76</v>
      </c>
      <c r="B52" s="54"/>
    </row>
    <row r="53" spans="1:7" s="49" customFormat="1" x14ac:dyDescent="0.2">
      <c r="A53" s="54"/>
      <c r="B53" s="54"/>
    </row>
    <row r="54" spans="1:7" s="49" customFormat="1" x14ac:dyDescent="0.2"/>
    <row r="55" spans="1:7" ht="28.35" customHeight="1" x14ac:dyDescent="0.2">
      <c r="A55" s="141" t="s">
        <v>101</v>
      </c>
      <c r="B55" s="141"/>
      <c r="C55" s="141"/>
      <c r="D55" s="141"/>
      <c r="E55" s="141"/>
      <c r="F55" s="141"/>
      <c r="G55" s="141"/>
    </row>
    <row r="56" spans="1:7" x14ac:dyDescent="0.2">
      <c r="A56" s="120" t="s">
        <v>100</v>
      </c>
      <c r="B56" s="55"/>
      <c r="C56" s="55"/>
      <c r="D56" s="55"/>
      <c r="E56" s="55"/>
      <c r="F56" s="55"/>
      <c r="G56" s="55"/>
    </row>
    <row r="57" spans="1:7" x14ac:dyDescent="0.2">
      <c r="A57" s="55"/>
      <c r="B57" s="55"/>
      <c r="C57" s="55"/>
      <c r="D57" s="55"/>
      <c r="E57" s="55"/>
      <c r="F57" s="55"/>
      <c r="G57" s="55"/>
    </row>
    <row r="58" spans="1:7" x14ac:dyDescent="0.2">
      <c r="A58" s="55"/>
      <c r="B58" s="55"/>
      <c r="C58" s="55"/>
      <c r="D58" s="55"/>
      <c r="E58" s="55"/>
      <c r="F58" s="55"/>
      <c r="G58" s="55"/>
    </row>
    <row r="59" spans="1:7" x14ac:dyDescent="0.2">
      <c r="A59" s="55"/>
      <c r="B59" s="55"/>
      <c r="C59" s="55"/>
      <c r="D59" s="55"/>
      <c r="E59" s="55"/>
      <c r="F59" s="55"/>
      <c r="G59" s="55"/>
    </row>
    <row r="60" spans="1:7" x14ac:dyDescent="0.2">
      <c r="A60" s="55"/>
      <c r="B60" s="55"/>
      <c r="C60" s="55"/>
      <c r="D60" s="55"/>
      <c r="E60" s="55"/>
      <c r="F60" s="55"/>
      <c r="G60" s="55"/>
    </row>
    <row r="61" spans="1:7" x14ac:dyDescent="0.2">
      <c r="A61" s="55"/>
      <c r="B61" s="55"/>
      <c r="C61" s="55"/>
      <c r="D61" s="55"/>
      <c r="E61" s="55"/>
      <c r="F61" s="55"/>
      <c r="G61" s="55"/>
    </row>
    <row r="62" spans="1:7" x14ac:dyDescent="0.2">
      <c r="A62" s="55"/>
      <c r="B62" s="55"/>
      <c r="C62" s="55"/>
      <c r="D62" s="55"/>
      <c r="E62" s="55"/>
      <c r="F62" s="55"/>
      <c r="G62" s="55"/>
    </row>
    <row r="63" spans="1:7" x14ac:dyDescent="0.2">
      <c r="A63" s="55"/>
      <c r="B63" s="55"/>
      <c r="C63" s="55"/>
      <c r="D63" s="55"/>
      <c r="E63" s="55"/>
      <c r="F63" s="55"/>
      <c r="G63" s="55"/>
    </row>
    <row r="64" spans="1:7" x14ac:dyDescent="0.2">
      <c r="A64" s="55"/>
      <c r="B64" s="55"/>
      <c r="C64" s="55"/>
      <c r="D64" s="55"/>
      <c r="E64" s="55"/>
      <c r="F64" s="55"/>
      <c r="G64" s="55"/>
    </row>
    <row r="65" spans="1:7" x14ac:dyDescent="0.2">
      <c r="A65" s="55"/>
      <c r="B65" s="55"/>
      <c r="C65" s="55"/>
      <c r="D65" s="55"/>
      <c r="E65" s="55"/>
      <c r="F65" s="55"/>
      <c r="G65" s="55"/>
    </row>
    <row r="66" spans="1:7" x14ac:dyDescent="0.2">
      <c r="A66" s="55"/>
      <c r="B66" s="55"/>
      <c r="C66" s="55"/>
      <c r="D66" s="55"/>
      <c r="E66" s="55"/>
      <c r="F66" s="55"/>
      <c r="G66" s="55"/>
    </row>
    <row r="67" spans="1:7" x14ac:dyDescent="0.2">
      <c r="A67" s="55"/>
      <c r="B67" s="55"/>
      <c r="C67" s="55"/>
      <c r="D67" s="55"/>
      <c r="E67" s="55"/>
      <c r="F67" s="55"/>
      <c r="G67" s="55"/>
    </row>
    <row r="68" spans="1:7" x14ac:dyDescent="0.2">
      <c r="A68" s="55"/>
      <c r="B68" s="55"/>
      <c r="C68" s="55"/>
      <c r="D68" s="55"/>
      <c r="E68" s="55"/>
      <c r="F68" s="55"/>
      <c r="G68" s="55"/>
    </row>
    <row r="69" spans="1:7" x14ac:dyDescent="0.2">
      <c r="A69" s="55"/>
      <c r="B69" s="55"/>
      <c r="C69" s="55"/>
      <c r="D69" s="55"/>
      <c r="E69" s="55"/>
      <c r="F69" s="55"/>
      <c r="G69" s="55"/>
    </row>
    <row r="70" spans="1:7" x14ac:dyDescent="0.2">
      <c r="A70" s="55"/>
      <c r="B70" s="55"/>
      <c r="C70" s="55"/>
      <c r="D70" s="55"/>
      <c r="E70" s="55"/>
      <c r="F70" s="55"/>
      <c r="G70" s="55"/>
    </row>
    <row r="71" spans="1:7" x14ac:dyDescent="0.2">
      <c r="A71" s="55"/>
      <c r="B71" s="55"/>
      <c r="C71" s="55"/>
      <c r="D71" s="55"/>
      <c r="E71" s="55"/>
      <c r="F71" s="55"/>
      <c r="G71" s="55"/>
    </row>
    <row r="72" spans="1:7" x14ac:dyDescent="0.2">
      <c r="A72" s="55"/>
      <c r="B72" s="55"/>
      <c r="C72" s="55"/>
      <c r="D72" s="55"/>
      <c r="E72" s="55"/>
      <c r="F72" s="55"/>
      <c r="G72" s="55"/>
    </row>
    <row r="73" spans="1:7" x14ac:dyDescent="0.2">
      <c r="A73" s="55"/>
      <c r="B73" s="55"/>
      <c r="C73" s="55"/>
      <c r="D73" s="55"/>
      <c r="E73" s="55"/>
      <c r="F73" s="55"/>
      <c r="G73" s="55"/>
    </row>
    <row r="74" spans="1:7" x14ac:dyDescent="0.2">
      <c r="A74" s="55"/>
      <c r="B74" s="55"/>
      <c r="C74" s="55"/>
      <c r="D74" s="55"/>
      <c r="E74" s="55"/>
      <c r="F74" s="55"/>
      <c r="G74" s="55"/>
    </row>
    <row r="75" spans="1:7" x14ac:dyDescent="0.2">
      <c r="A75" s="55"/>
      <c r="B75" s="55"/>
      <c r="C75" s="55"/>
      <c r="D75" s="55"/>
      <c r="E75" s="55"/>
      <c r="F75" s="55"/>
      <c r="G75" s="55"/>
    </row>
    <row r="76" spans="1:7" x14ac:dyDescent="0.2">
      <c r="A76" s="55"/>
      <c r="B76" s="55"/>
      <c r="C76" s="55"/>
      <c r="D76" s="55"/>
      <c r="E76" s="55"/>
      <c r="F76" s="55"/>
      <c r="G76" s="55"/>
    </row>
    <row r="77" spans="1:7" x14ac:dyDescent="0.2">
      <c r="A77" s="55"/>
      <c r="B77" s="55"/>
      <c r="C77" s="55"/>
      <c r="D77" s="55"/>
      <c r="E77" s="55"/>
      <c r="F77" s="55"/>
      <c r="G77" s="55"/>
    </row>
    <row r="78" spans="1:7" x14ac:dyDescent="0.2">
      <c r="A78" s="55"/>
      <c r="B78" s="55"/>
      <c r="C78" s="55"/>
      <c r="D78" s="55"/>
      <c r="E78" s="55"/>
      <c r="F78" s="55"/>
      <c r="G78" s="55"/>
    </row>
    <row r="79" spans="1:7" x14ac:dyDescent="0.2">
      <c r="A79" s="55"/>
      <c r="B79" s="55"/>
      <c r="C79" s="55"/>
      <c r="D79" s="55"/>
      <c r="E79" s="55"/>
      <c r="F79" s="55"/>
      <c r="G79" s="55"/>
    </row>
    <row r="80" spans="1:7" x14ac:dyDescent="0.2">
      <c r="A80" s="55"/>
      <c r="B80" s="55"/>
      <c r="C80" s="55"/>
      <c r="D80" s="55"/>
      <c r="E80" s="55"/>
      <c r="F80" s="55"/>
      <c r="G80" s="55"/>
    </row>
    <row r="81" spans="1:7" x14ac:dyDescent="0.2">
      <c r="A81" s="55"/>
      <c r="B81" s="55"/>
      <c r="C81" s="55"/>
      <c r="D81" s="55"/>
      <c r="E81" s="55"/>
      <c r="F81" s="55"/>
      <c r="G81" s="55"/>
    </row>
    <row r="82" spans="1:7" x14ac:dyDescent="0.2">
      <c r="A82" s="55"/>
      <c r="B82" s="55"/>
      <c r="C82" s="55"/>
      <c r="D82" s="55"/>
      <c r="E82" s="55"/>
      <c r="F82" s="55"/>
      <c r="G82" s="55"/>
    </row>
    <row r="83" spans="1:7" x14ac:dyDescent="0.2">
      <c r="A83" s="55"/>
      <c r="B83" s="55"/>
      <c r="C83" s="55"/>
      <c r="D83" s="55"/>
      <c r="E83" s="55"/>
      <c r="F83" s="55"/>
      <c r="G83" s="55"/>
    </row>
    <row r="84" spans="1:7" x14ac:dyDescent="0.2">
      <c r="A84" s="55"/>
      <c r="B84" s="55"/>
      <c r="C84" s="55"/>
      <c r="D84" s="55"/>
      <c r="E84" s="55"/>
      <c r="F84" s="55"/>
      <c r="G84" s="55"/>
    </row>
    <row r="85" spans="1:7" x14ac:dyDescent="0.2">
      <c r="A85" s="55"/>
      <c r="B85" s="55"/>
      <c r="C85" s="55"/>
      <c r="D85" s="55"/>
      <c r="E85" s="55"/>
      <c r="F85" s="55"/>
      <c r="G85" s="55"/>
    </row>
    <row r="86" spans="1:7" x14ac:dyDescent="0.2">
      <c r="A86" s="55"/>
      <c r="B86" s="55"/>
      <c r="C86" s="55"/>
      <c r="D86" s="55"/>
      <c r="E86" s="55"/>
      <c r="F86" s="55"/>
      <c r="G86" s="55"/>
    </row>
    <row r="87" spans="1:7" x14ac:dyDescent="0.2">
      <c r="A87" s="55"/>
      <c r="B87" s="55"/>
      <c r="C87" s="55"/>
      <c r="D87" s="55"/>
      <c r="E87" s="55"/>
      <c r="F87" s="55"/>
      <c r="G87" s="55"/>
    </row>
    <row r="88" spans="1:7" x14ac:dyDescent="0.2">
      <c r="A88" s="55"/>
      <c r="B88" s="55"/>
      <c r="C88" s="55"/>
      <c r="D88" s="55"/>
      <c r="E88" s="55"/>
      <c r="F88" s="55"/>
      <c r="G88" s="55"/>
    </row>
    <row r="89" spans="1:7" x14ac:dyDescent="0.2">
      <c r="A89" s="55"/>
      <c r="B89" s="55"/>
      <c r="C89" s="55"/>
      <c r="D89" s="55"/>
      <c r="E89" s="55"/>
      <c r="F89" s="55"/>
      <c r="G89" s="55"/>
    </row>
    <row r="90" spans="1:7" x14ac:dyDescent="0.2">
      <c r="A90" s="55"/>
      <c r="B90" s="55"/>
      <c r="C90" s="55"/>
      <c r="D90" s="55"/>
      <c r="E90" s="55"/>
      <c r="F90" s="55"/>
      <c r="G90" s="55"/>
    </row>
    <row r="91" spans="1:7" x14ac:dyDescent="0.2">
      <c r="A91" s="55"/>
      <c r="B91" s="55"/>
      <c r="C91" s="55"/>
      <c r="D91" s="55"/>
      <c r="E91" s="55"/>
      <c r="F91" s="55"/>
      <c r="G91" s="55"/>
    </row>
    <row r="92" spans="1:7" x14ac:dyDescent="0.2">
      <c r="A92" s="55"/>
      <c r="B92" s="55"/>
      <c r="C92" s="55"/>
      <c r="D92" s="55"/>
      <c r="E92" s="55"/>
      <c r="F92" s="55"/>
      <c r="G92" s="55"/>
    </row>
    <row r="93" spans="1:7" x14ac:dyDescent="0.2">
      <c r="A93" s="55"/>
      <c r="B93" s="55"/>
      <c r="C93" s="55"/>
      <c r="D93" s="55"/>
      <c r="E93" s="55"/>
      <c r="F93" s="55"/>
      <c r="G93" s="55"/>
    </row>
    <row r="94" spans="1:7" x14ac:dyDescent="0.2">
      <c r="A94" s="55"/>
      <c r="B94" s="55"/>
      <c r="C94" s="55"/>
      <c r="D94" s="55"/>
      <c r="E94" s="55"/>
      <c r="F94" s="55"/>
      <c r="G94" s="55"/>
    </row>
    <row r="95" spans="1:7" x14ac:dyDescent="0.2">
      <c r="A95" s="55"/>
      <c r="B95" s="55"/>
      <c r="C95" s="55"/>
      <c r="D95" s="55"/>
      <c r="E95" s="55"/>
      <c r="F95" s="55"/>
      <c r="G95" s="55"/>
    </row>
    <row r="96" spans="1:7" x14ac:dyDescent="0.2">
      <c r="A96" s="55"/>
      <c r="B96" s="55"/>
      <c r="C96" s="55"/>
      <c r="D96" s="55"/>
      <c r="E96" s="55"/>
      <c r="F96" s="55"/>
      <c r="G96" s="55"/>
    </row>
    <row r="97" spans="1:7" x14ac:dyDescent="0.2">
      <c r="A97" s="55"/>
      <c r="B97" s="55"/>
      <c r="C97" s="55"/>
      <c r="D97" s="55"/>
      <c r="E97" s="55"/>
      <c r="F97" s="55"/>
      <c r="G97" s="55"/>
    </row>
    <row r="98" spans="1:7" x14ac:dyDescent="0.2">
      <c r="A98" s="55"/>
      <c r="B98" s="55"/>
      <c r="C98" s="55"/>
      <c r="D98" s="55"/>
      <c r="E98" s="55"/>
      <c r="F98" s="55"/>
      <c r="G98" s="55"/>
    </row>
    <row r="99" spans="1:7" x14ac:dyDescent="0.2">
      <c r="A99" s="55"/>
      <c r="B99" s="55"/>
      <c r="C99" s="55"/>
      <c r="D99" s="55"/>
      <c r="E99" s="55"/>
      <c r="F99" s="55"/>
      <c r="G99" s="55"/>
    </row>
    <row r="100" spans="1:7" x14ac:dyDescent="0.2">
      <c r="A100" s="55"/>
      <c r="B100" s="55"/>
      <c r="C100" s="55"/>
      <c r="D100" s="55"/>
      <c r="E100" s="55"/>
      <c r="F100" s="55"/>
      <c r="G100" s="55"/>
    </row>
    <row r="101" spans="1:7" x14ac:dyDescent="0.2">
      <c r="A101" s="55"/>
      <c r="B101" s="55"/>
      <c r="C101" s="55"/>
      <c r="D101" s="55"/>
      <c r="E101" s="55"/>
      <c r="F101" s="55"/>
      <c r="G101" s="55"/>
    </row>
    <row r="102" spans="1:7" x14ac:dyDescent="0.2">
      <c r="A102" s="55"/>
      <c r="B102" s="55"/>
      <c r="C102" s="55"/>
      <c r="D102" s="55"/>
      <c r="E102" s="55"/>
      <c r="F102" s="55"/>
      <c r="G102" s="55"/>
    </row>
    <row r="103" spans="1:7" x14ac:dyDescent="0.2">
      <c r="A103" s="55"/>
      <c r="B103" s="55"/>
      <c r="C103" s="55"/>
      <c r="D103" s="55"/>
      <c r="E103" s="55"/>
      <c r="F103" s="55"/>
      <c r="G103" s="55"/>
    </row>
    <row r="104" spans="1:7" x14ac:dyDescent="0.2">
      <c r="A104" s="55"/>
      <c r="B104" s="55"/>
      <c r="C104" s="55"/>
      <c r="D104" s="55"/>
      <c r="E104" s="55"/>
      <c r="F104" s="55"/>
      <c r="G104" s="55"/>
    </row>
    <row r="105" spans="1:7" x14ac:dyDescent="0.2">
      <c r="A105" s="55"/>
      <c r="B105" s="55"/>
      <c r="C105" s="55"/>
      <c r="D105" s="55"/>
      <c r="E105" s="55"/>
      <c r="F105" s="55"/>
      <c r="G105" s="55"/>
    </row>
    <row r="106" spans="1:7" x14ac:dyDescent="0.2">
      <c r="A106" s="55"/>
      <c r="B106" s="55"/>
      <c r="C106" s="55"/>
      <c r="D106" s="55"/>
      <c r="E106" s="55"/>
      <c r="F106" s="55"/>
      <c r="G106" s="55"/>
    </row>
    <row r="107" spans="1:7" x14ac:dyDescent="0.2">
      <c r="A107" s="55"/>
      <c r="B107" s="55"/>
      <c r="C107" s="55"/>
      <c r="D107" s="55"/>
      <c r="E107" s="55"/>
      <c r="F107" s="55"/>
      <c r="G107" s="55"/>
    </row>
    <row r="108" spans="1:7" x14ac:dyDescent="0.2">
      <c r="A108" s="55"/>
      <c r="B108" s="55"/>
      <c r="C108" s="55"/>
      <c r="D108" s="55"/>
      <c r="E108" s="55"/>
      <c r="F108" s="55"/>
      <c r="G108" s="55"/>
    </row>
    <row r="109" spans="1:7" x14ac:dyDescent="0.2">
      <c r="A109" s="55"/>
      <c r="B109" s="55"/>
      <c r="C109" s="55"/>
      <c r="D109" s="55"/>
      <c r="E109" s="55"/>
      <c r="F109" s="55"/>
      <c r="G109" s="55"/>
    </row>
    <row r="110" spans="1:7" x14ac:dyDescent="0.2">
      <c r="A110" s="55"/>
      <c r="B110" s="55"/>
      <c r="C110" s="55"/>
      <c r="D110" s="55"/>
      <c r="E110" s="55"/>
      <c r="F110" s="55"/>
      <c r="G110" s="55"/>
    </row>
    <row r="111" spans="1:7" x14ac:dyDescent="0.2">
      <c r="A111" s="55"/>
      <c r="B111" s="55"/>
      <c r="C111" s="55"/>
      <c r="D111" s="55"/>
      <c r="E111" s="55"/>
      <c r="F111" s="55"/>
      <c r="G111" s="55"/>
    </row>
    <row r="112" spans="1:7" x14ac:dyDescent="0.2">
      <c r="A112" s="55"/>
      <c r="B112" s="55"/>
      <c r="C112" s="55"/>
      <c r="D112" s="55"/>
      <c r="E112" s="55"/>
      <c r="F112" s="55"/>
      <c r="G112" s="55"/>
    </row>
    <row r="113" spans="1:7" x14ac:dyDescent="0.2">
      <c r="A113" s="55"/>
      <c r="B113" s="55"/>
      <c r="C113" s="55"/>
      <c r="D113" s="55"/>
      <c r="E113" s="55"/>
      <c r="F113" s="55"/>
      <c r="G113" s="55"/>
    </row>
    <row r="114" spans="1:7" x14ac:dyDescent="0.2">
      <c r="A114" s="55"/>
      <c r="B114" s="55"/>
      <c r="C114" s="55"/>
      <c r="D114" s="55"/>
      <c r="E114" s="55"/>
      <c r="F114" s="55"/>
      <c r="G114" s="55"/>
    </row>
    <row r="115" spans="1:7" x14ac:dyDescent="0.2">
      <c r="A115" s="55"/>
      <c r="B115" s="55"/>
      <c r="C115" s="55"/>
      <c r="D115" s="55"/>
      <c r="E115" s="55"/>
      <c r="F115" s="55"/>
      <c r="G115" s="55"/>
    </row>
    <row r="116" spans="1:7" x14ac:dyDescent="0.2">
      <c r="A116" s="55"/>
      <c r="B116" s="55"/>
      <c r="C116" s="55"/>
      <c r="D116" s="55"/>
      <c r="E116" s="55"/>
      <c r="F116" s="55"/>
      <c r="G116" s="55"/>
    </row>
    <row r="117" spans="1:7" x14ac:dyDescent="0.2">
      <c r="A117" s="55"/>
      <c r="B117" s="55"/>
      <c r="C117" s="55"/>
      <c r="D117" s="55"/>
      <c r="E117" s="55"/>
      <c r="F117" s="55"/>
      <c r="G117" s="55"/>
    </row>
    <row r="118" spans="1:7" x14ac:dyDescent="0.2">
      <c r="A118" s="55"/>
      <c r="B118" s="55"/>
      <c r="C118" s="55"/>
      <c r="D118" s="55"/>
      <c r="E118" s="55"/>
      <c r="F118" s="55"/>
      <c r="G118" s="55"/>
    </row>
    <row r="119" spans="1:7" x14ac:dyDescent="0.2">
      <c r="A119" s="55"/>
      <c r="B119" s="55"/>
      <c r="C119" s="55"/>
      <c r="D119" s="55"/>
      <c r="E119" s="55"/>
      <c r="F119" s="55"/>
      <c r="G119" s="55"/>
    </row>
    <row r="120" spans="1:7" x14ac:dyDescent="0.2">
      <c r="A120" s="55"/>
      <c r="B120" s="55"/>
      <c r="C120" s="55"/>
      <c r="D120" s="55"/>
      <c r="E120" s="55"/>
      <c r="F120" s="55"/>
      <c r="G120" s="55"/>
    </row>
    <row r="121" spans="1:7" x14ac:dyDescent="0.2">
      <c r="A121" s="55"/>
      <c r="B121" s="55"/>
      <c r="C121" s="55"/>
      <c r="D121" s="55"/>
      <c r="E121" s="55"/>
      <c r="F121" s="55"/>
      <c r="G121" s="55"/>
    </row>
    <row r="122" spans="1:7" x14ac:dyDescent="0.2">
      <c r="A122" s="55"/>
      <c r="B122" s="55"/>
      <c r="C122" s="55"/>
      <c r="D122" s="55"/>
      <c r="E122" s="55"/>
      <c r="F122" s="55"/>
      <c r="G122" s="55"/>
    </row>
    <row r="123" spans="1:7" x14ac:dyDescent="0.2">
      <c r="A123" s="55"/>
      <c r="B123" s="55"/>
      <c r="C123" s="55"/>
      <c r="D123" s="55"/>
      <c r="E123" s="55"/>
      <c r="F123" s="55"/>
      <c r="G123" s="55"/>
    </row>
    <row r="124" spans="1:7" x14ac:dyDescent="0.2">
      <c r="A124" s="55"/>
      <c r="B124" s="55"/>
      <c r="C124" s="55"/>
      <c r="D124" s="55"/>
      <c r="E124" s="55"/>
      <c r="F124" s="55"/>
      <c r="G124" s="55"/>
    </row>
    <row r="125" spans="1:7" x14ac:dyDescent="0.2">
      <c r="A125" s="55"/>
      <c r="B125" s="55"/>
      <c r="C125" s="55"/>
      <c r="D125" s="55"/>
      <c r="E125" s="55"/>
      <c r="F125" s="55"/>
      <c r="G125" s="55"/>
    </row>
    <row r="126" spans="1:7" x14ac:dyDescent="0.2">
      <c r="A126" s="55"/>
      <c r="B126" s="55"/>
      <c r="C126" s="55"/>
      <c r="D126" s="55"/>
      <c r="E126" s="55"/>
      <c r="F126" s="55"/>
      <c r="G126" s="55"/>
    </row>
    <row r="127" spans="1:7" x14ac:dyDescent="0.2">
      <c r="A127" s="55"/>
      <c r="B127" s="55"/>
      <c r="C127" s="55"/>
      <c r="D127" s="55"/>
      <c r="E127" s="55"/>
      <c r="F127" s="55"/>
      <c r="G127" s="55"/>
    </row>
    <row r="128" spans="1:7" x14ac:dyDescent="0.2">
      <c r="A128" s="55"/>
      <c r="B128" s="55"/>
      <c r="C128" s="55"/>
      <c r="D128" s="55"/>
      <c r="E128" s="55"/>
      <c r="F128" s="55"/>
      <c r="G128" s="55"/>
    </row>
    <row r="129" spans="1:7" x14ac:dyDescent="0.2">
      <c r="A129" s="55"/>
      <c r="B129" s="55"/>
      <c r="C129" s="55"/>
      <c r="D129" s="55"/>
      <c r="E129" s="55"/>
      <c r="F129" s="55"/>
      <c r="G129" s="55"/>
    </row>
    <row r="130" spans="1:7" x14ac:dyDescent="0.2">
      <c r="A130" s="55"/>
      <c r="B130" s="55"/>
      <c r="C130" s="55"/>
      <c r="D130" s="55"/>
      <c r="E130" s="55"/>
      <c r="F130" s="55"/>
      <c r="G130" s="55"/>
    </row>
    <row r="131" spans="1:7" x14ac:dyDescent="0.2">
      <c r="A131" s="55"/>
      <c r="B131" s="55"/>
      <c r="C131" s="55"/>
      <c r="D131" s="55"/>
      <c r="E131" s="55"/>
      <c r="F131" s="55"/>
      <c r="G131" s="55"/>
    </row>
    <row r="132" spans="1:7" x14ac:dyDescent="0.2">
      <c r="A132" s="55"/>
      <c r="B132" s="55"/>
      <c r="C132" s="55"/>
      <c r="D132" s="55"/>
      <c r="E132" s="55"/>
      <c r="F132" s="55"/>
      <c r="G132" s="55"/>
    </row>
    <row r="133" spans="1:7" x14ac:dyDescent="0.2">
      <c r="A133" s="55"/>
      <c r="B133" s="55"/>
      <c r="C133" s="55"/>
      <c r="D133" s="55"/>
      <c r="E133" s="55"/>
      <c r="F133" s="55"/>
      <c r="G133" s="55"/>
    </row>
    <row r="134" spans="1:7" x14ac:dyDescent="0.2">
      <c r="A134" s="55"/>
      <c r="B134" s="55"/>
      <c r="C134" s="55"/>
      <c r="D134" s="55"/>
      <c r="E134" s="55"/>
      <c r="F134" s="55"/>
      <c r="G134" s="55"/>
    </row>
    <row r="135" spans="1:7" x14ac:dyDescent="0.2">
      <c r="A135" s="55"/>
      <c r="B135" s="55"/>
      <c r="C135" s="55"/>
      <c r="D135" s="55"/>
      <c r="E135" s="55"/>
      <c r="F135" s="55"/>
      <c r="G135" s="55"/>
    </row>
    <row r="136" spans="1:7" x14ac:dyDescent="0.2">
      <c r="A136" s="55"/>
      <c r="B136" s="55"/>
      <c r="C136" s="55"/>
      <c r="D136" s="55"/>
      <c r="E136" s="55"/>
      <c r="F136" s="55"/>
      <c r="G136" s="55"/>
    </row>
    <row r="137" spans="1:7" x14ac:dyDescent="0.2">
      <c r="A137" s="55"/>
      <c r="B137" s="55"/>
      <c r="C137" s="55"/>
      <c r="D137" s="55"/>
      <c r="E137" s="55"/>
      <c r="F137" s="55"/>
      <c r="G137" s="55"/>
    </row>
    <row r="138" spans="1:7" x14ac:dyDescent="0.2">
      <c r="A138" s="55"/>
      <c r="B138" s="55"/>
      <c r="C138" s="55"/>
      <c r="D138" s="55"/>
      <c r="E138" s="55"/>
      <c r="F138" s="55"/>
      <c r="G138" s="55"/>
    </row>
    <row r="139" spans="1:7" x14ac:dyDescent="0.2">
      <c r="A139" s="55"/>
      <c r="B139" s="55"/>
      <c r="C139" s="55"/>
      <c r="D139" s="55"/>
      <c r="E139" s="55"/>
      <c r="F139" s="55"/>
      <c r="G139" s="55"/>
    </row>
    <row r="140" spans="1:7" x14ac:dyDescent="0.2">
      <c r="A140" s="55"/>
      <c r="B140" s="55"/>
      <c r="C140" s="55"/>
      <c r="D140" s="55"/>
      <c r="E140" s="55"/>
      <c r="F140" s="55"/>
      <c r="G140" s="55"/>
    </row>
    <row r="141" spans="1:7" x14ac:dyDescent="0.2">
      <c r="A141" s="55"/>
      <c r="B141" s="55"/>
      <c r="C141" s="55"/>
      <c r="D141" s="55"/>
      <c r="E141" s="55"/>
      <c r="F141" s="55"/>
      <c r="G141" s="55"/>
    </row>
    <row r="142" spans="1:7" x14ac:dyDescent="0.2">
      <c r="A142" s="55"/>
      <c r="B142" s="55"/>
      <c r="C142" s="55"/>
      <c r="D142" s="55"/>
      <c r="E142" s="55"/>
      <c r="F142" s="55"/>
      <c r="G142" s="55"/>
    </row>
    <row r="143" spans="1:7" x14ac:dyDescent="0.2">
      <c r="A143" s="55"/>
      <c r="B143" s="55"/>
      <c r="C143" s="55"/>
      <c r="D143" s="55"/>
      <c r="E143" s="55"/>
      <c r="F143" s="55"/>
      <c r="G143" s="55"/>
    </row>
    <row r="144" spans="1:7" x14ac:dyDescent="0.2">
      <c r="A144" s="55"/>
      <c r="B144" s="55"/>
      <c r="C144" s="55"/>
      <c r="D144" s="55"/>
      <c r="E144" s="55"/>
      <c r="F144" s="55"/>
      <c r="G144" s="55"/>
    </row>
    <row r="145" spans="1:7" x14ac:dyDescent="0.2">
      <c r="A145" s="55"/>
      <c r="B145" s="55"/>
      <c r="C145" s="55"/>
      <c r="D145" s="55"/>
      <c r="E145" s="55"/>
      <c r="F145" s="55"/>
      <c r="G145" s="55"/>
    </row>
    <row r="146" spans="1:7" x14ac:dyDescent="0.2">
      <c r="A146" s="55"/>
      <c r="B146" s="55"/>
      <c r="C146" s="55"/>
      <c r="D146" s="55"/>
      <c r="E146" s="55"/>
      <c r="F146" s="55"/>
      <c r="G146" s="55"/>
    </row>
    <row r="147" spans="1:7" x14ac:dyDescent="0.2">
      <c r="A147" s="55"/>
      <c r="B147" s="55"/>
      <c r="C147" s="55"/>
      <c r="D147" s="55"/>
      <c r="E147" s="55"/>
      <c r="F147" s="55"/>
      <c r="G147" s="55"/>
    </row>
    <row r="148" spans="1:7" x14ac:dyDescent="0.2">
      <c r="A148" s="55"/>
      <c r="B148" s="55"/>
      <c r="C148" s="55"/>
      <c r="D148" s="55"/>
      <c r="E148" s="55"/>
      <c r="F148" s="55"/>
      <c r="G148" s="55"/>
    </row>
    <row r="149" spans="1:7" x14ac:dyDescent="0.2">
      <c r="A149" s="55"/>
      <c r="B149" s="55"/>
      <c r="C149" s="55"/>
      <c r="D149" s="55"/>
      <c r="E149" s="55"/>
      <c r="F149" s="55"/>
      <c r="G149" s="55"/>
    </row>
    <row r="150" spans="1:7" x14ac:dyDescent="0.2">
      <c r="A150" s="55"/>
      <c r="B150" s="55"/>
      <c r="C150" s="55"/>
      <c r="D150" s="55"/>
      <c r="E150" s="55"/>
      <c r="F150" s="55"/>
      <c r="G150" s="55"/>
    </row>
    <row r="151" spans="1:7" x14ac:dyDescent="0.2">
      <c r="A151" s="55"/>
      <c r="B151" s="55"/>
      <c r="C151" s="55"/>
      <c r="D151" s="55"/>
      <c r="E151" s="55"/>
      <c r="F151" s="55"/>
      <c r="G151" s="55"/>
    </row>
    <row r="152" spans="1:7" x14ac:dyDescent="0.2">
      <c r="A152" s="55"/>
      <c r="B152" s="55"/>
      <c r="C152" s="55"/>
      <c r="D152" s="55"/>
      <c r="E152" s="55"/>
      <c r="F152" s="55"/>
      <c r="G152" s="55"/>
    </row>
    <row r="153" spans="1:7" x14ac:dyDescent="0.2">
      <c r="A153" s="55"/>
      <c r="B153" s="55"/>
      <c r="C153" s="55"/>
      <c r="D153" s="55"/>
      <c r="E153" s="55"/>
      <c r="F153" s="55"/>
      <c r="G153" s="55"/>
    </row>
    <row r="154" spans="1:7" x14ac:dyDescent="0.2">
      <c r="A154" s="55"/>
      <c r="B154" s="55"/>
      <c r="C154" s="55"/>
      <c r="D154" s="55"/>
      <c r="E154" s="55"/>
      <c r="F154" s="55"/>
      <c r="G154" s="55"/>
    </row>
    <row r="155" spans="1:7" x14ac:dyDescent="0.2">
      <c r="A155" s="55"/>
      <c r="B155" s="55"/>
      <c r="C155" s="55"/>
      <c r="D155" s="55"/>
      <c r="E155" s="55"/>
      <c r="F155" s="55"/>
      <c r="G155" s="55"/>
    </row>
    <row r="156" spans="1:7" x14ac:dyDescent="0.2">
      <c r="A156" s="55"/>
      <c r="B156" s="55"/>
      <c r="C156" s="55"/>
      <c r="D156" s="55"/>
      <c r="E156" s="55"/>
      <c r="F156" s="55"/>
      <c r="G156" s="55"/>
    </row>
    <row r="157" spans="1:7" x14ac:dyDescent="0.2">
      <c r="A157" s="55"/>
      <c r="B157" s="55"/>
      <c r="C157" s="55"/>
      <c r="D157" s="55"/>
      <c r="E157" s="55"/>
      <c r="F157" s="55"/>
      <c r="G157" s="55"/>
    </row>
    <row r="158" spans="1:7" x14ac:dyDescent="0.2">
      <c r="A158" s="55"/>
      <c r="B158" s="55"/>
      <c r="C158" s="55"/>
      <c r="D158" s="55"/>
      <c r="E158" s="55"/>
      <c r="F158" s="55"/>
      <c r="G158" s="55"/>
    </row>
    <row r="159" spans="1:7" x14ac:dyDescent="0.2">
      <c r="A159" s="55"/>
      <c r="B159" s="55"/>
      <c r="C159" s="55"/>
      <c r="D159" s="55"/>
      <c r="E159" s="55"/>
      <c r="F159" s="55"/>
      <c r="G159" s="55"/>
    </row>
    <row r="160" spans="1:7" x14ac:dyDescent="0.2">
      <c r="A160" s="55"/>
      <c r="B160" s="55"/>
      <c r="C160" s="55"/>
      <c r="D160" s="55"/>
      <c r="E160" s="55"/>
      <c r="F160" s="55"/>
      <c r="G160" s="55"/>
    </row>
    <row r="161" spans="1:7" x14ac:dyDescent="0.2">
      <c r="A161" s="55"/>
      <c r="B161" s="55"/>
      <c r="C161" s="55"/>
      <c r="D161" s="55"/>
      <c r="E161" s="55"/>
      <c r="F161" s="55"/>
      <c r="G161" s="55"/>
    </row>
    <row r="162" spans="1:7" x14ac:dyDescent="0.2">
      <c r="A162" s="55"/>
      <c r="B162" s="55"/>
      <c r="C162" s="55"/>
      <c r="D162" s="55"/>
      <c r="E162" s="55"/>
      <c r="F162" s="55"/>
      <c r="G162" s="55"/>
    </row>
    <row r="163" spans="1:7" x14ac:dyDescent="0.2">
      <c r="A163" s="55"/>
      <c r="B163" s="55"/>
      <c r="C163" s="55"/>
      <c r="D163" s="55"/>
      <c r="E163" s="55"/>
      <c r="F163" s="55"/>
      <c r="G163" s="55"/>
    </row>
    <row r="164" spans="1:7" x14ac:dyDescent="0.2">
      <c r="A164" s="55"/>
      <c r="B164" s="55"/>
      <c r="C164" s="55"/>
      <c r="D164" s="55"/>
      <c r="E164" s="55"/>
      <c r="F164" s="55"/>
      <c r="G164" s="55"/>
    </row>
    <row r="165" spans="1:7" x14ac:dyDescent="0.2">
      <c r="A165" s="55"/>
      <c r="B165" s="55"/>
      <c r="C165" s="55"/>
      <c r="D165" s="55"/>
      <c r="E165" s="55"/>
      <c r="F165" s="55"/>
      <c r="G165" s="55"/>
    </row>
    <row r="166" spans="1:7" x14ac:dyDescent="0.2">
      <c r="A166" s="55"/>
      <c r="B166" s="55"/>
      <c r="C166" s="55"/>
      <c r="D166" s="55"/>
      <c r="E166" s="55"/>
      <c r="F166" s="55"/>
      <c r="G166" s="55"/>
    </row>
    <row r="167" spans="1:7" x14ac:dyDescent="0.2">
      <c r="A167" s="55"/>
      <c r="B167" s="55"/>
      <c r="C167" s="55"/>
      <c r="D167" s="55"/>
      <c r="E167" s="55"/>
      <c r="F167" s="55"/>
      <c r="G167" s="55"/>
    </row>
    <row r="168" spans="1:7" x14ac:dyDescent="0.2">
      <c r="A168" s="55"/>
      <c r="B168" s="55"/>
      <c r="C168" s="55"/>
      <c r="D168" s="55"/>
      <c r="E168" s="55"/>
      <c r="F168" s="55"/>
      <c r="G168" s="55"/>
    </row>
    <row r="169" spans="1:7" x14ac:dyDescent="0.2">
      <c r="A169" s="55"/>
      <c r="B169" s="55"/>
      <c r="C169" s="55"/>
      <c r="D169" s="55"/>
      <c r="E169" s="55"/>
      <c r="F169" s="55"/>
      <c r="G169" s="55"/>
    </row>
    <row r="170" spans="1:7" x14ac:dyDescent="0.2">
      <c r="A170" s="55"/>
      <c r="B170" s="55"/>
      <c r="C170" s="55"/>
      <c r="D170" s="55"/>
      <c r="E170" s="55"/>
      <c r="F170" s="55"/>
      <c r="G170" s="55"/>
    </row>
    <row r="171" spans="1:7" x14ac:dyDescent="0.2">
      <c r="A171" s="55"/>
      <c r="B171" s="55"/>
      <c r="C171" s="55"/>
      <c r="D171" s="55"/>
      <c r="E171" s="55"/>
      <c r="F171" s="55"/>
      <c r="G171" s="55"/>
    </row>
    <row r="172" spans="1:7" x14ac:dyDescent="0.2">
      <c r="A172" s="55"/>
      <c r="B172" s="55"/>
      <c r="C172" s="55"/>
      <c r="D172" s="55"/>
      <c r="E172" s="55"/>
      <c r="F172" s="55"/>
      <c r="G172" s="55"/>
    </row>
    <row r="173" spans="1:7" x14ac:dyDescent="0.2">
      <c r="A173" s="55"/>
      <c r="B173" s="55"/>
      <c r="C173" s="55"/>
      <c r="D173" s="55"/>
      <c r="E173" s="55"/>
      <c r="F173" s="55"/>
      <c r="G173" s="55"/>
    </row>
    <row r="174" spans="1:7" x14ac:dyDescent="0.2">
      <c r="A174" s="55"/>
      <c r="B174" s="55"/>
      <c r="C174" s="55"/>
      <c r="D174" s="55"/>
      <c r="E174" s="55"/>
      <c r="F174" s="55"/>
      <c r="G174" s="55"/>
    </row>
    <row r="175" spans="1:7" x14ac:dyDescent="0.2">
      <c r="A175" s="55"/>
      <c r="B175" s="55"/>
      <c r="C175" s="55"/>
      <c r="D175" s="55"/>
      <c r="E175" s="55"/>
      <c r="F175" s="55"/>
      <c r="G175" s="55"/>
    </row>
    <row r="176" spans="1:7" x14ac:dyDescent="0.2">
      <c r="A176" s="55"/>
      <c r="B176" s="55"/>
      <c r="C176" s="55"/>
      <c r="D176" s="55"/>
      <c r="E176" s="55"/>
      <c r="F176" s="55"/>
      <c r="G176" s="55"/>
    </row>
  </sheetData>
  <mergeCells count="18">
    <mergeCell ref="A1:G1"/>
    <mergeCell ref="A3:G3"/>
    <mergeCell ref="A4:G4"/>
    <mergeCell ref="A7:G7"/>
    <mergeCell ref="A8:G8"/>
    <mergeCell ref="A10:G10"/>
    <mergeCell ref="A32:G32"/>
    <mergeCell ref="A11:G11"/>
    <mergeCell ref="B23:C23"/>
    <mergeCell ref="B24:C24"/>
    <mergeCell ref="B25:C25"/>
    <mergeCell ref="A31:G31"/>
    <mergeCell ref="A14:G14"/>
    <mergeCell ref="A55:G55"/>
    <mergeCell ref="A16:G16"/>
    <mergeCell ref="A21:G21"/>
    <mergeCell ref="B27:G27"/>
    <mergeCell ref="A44:G49"/>
  </mergeCells>
  <hyperlinks>
    <hyperlink ref="B18" r:id="rId1"/>
    <hyperlink ref="B27" r:id="rId2"/>
  </hyperlinks>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C II 1 - m 7/15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
  <sheetViews>
    <sheetView view="pageLayout" zoomScale="130" zoomScaleNormal="100" zoomScalePageLayoutView="130" workbookViewId="0">
      <selection sqref="A1:F1"/>
    </sheetView>
  </sheetViews>
  <sheetFormatPr baseColWidth="10" defaultColWidth="11.28515625" defaultRowHeight="12.75" x14ac:dyDescent="0.2"/>
  <cols>
    <col min="1" max="1" width="28.28515625" style="72" customWidth="1"/>
    <col min="2" max="6" width="12.7109375" style="72" customWidth="1"/>
    <col min="7" max="16384" width="11.28515625" style="72"/>
  </cols>
  <sheetData>
    <row r="1" spans="1:6" ht="13.7" customHeight="1" x14ac:dyDescent="0.2">
      <c r="A1" s="156" t="s">
        <v>85</v>
      </c>
      <c r="B1" s="156"/>
      <c r="C1" s="156"/>
      <c r="D1" s="156"/>
      <c r="E1" s="156"/>
      <c r="F1" s="156"/>
    </row>
    <row r="2" spans="1:6" ht="13.7" customHeight="1" x14ac:dyDescent="0.35">
      <c r="A2" s="70"/>
      <c r="B2" s="70"/>
      <c r="C2" s="70"/>
      <c r="D2" s="70"/>
      <c r="E2" s="70"/>
      <c r="F2" s="70"/>
    </row>
    <row r="3" spans="1:6" ht="36.950000000000003" customHeight="1" x14ac:dyDescent="0.2">
      <c r="A3" s="157" t="s">
        <v>65</v>
      </c>
      <c r="B3" s="160" t="s">
        <v>84</v>
      </c>
      <c r="C3" s="161"/>
      <c r="D3" s="162"/>
      <c r="E3" s="163" t="s">
        <v>83</v>
      </c>
      <c r="F3" s="164"/>
    </row>
    <row r="4" spans="1:6" ht="36.950000000000003" customHeight="1" x14ac:dyDescent="0.2">
      <c r="A4" s="158"/>
      <c r="B4" s="98" t="s">
        <v>82</v>
      </c>
      <c r="C4" s="99">
        <v>2014</v>
      </c>
      <c r="D4" s="98" t="s">
        <v>96</v>
      </c>
      <c r="E4" s="98" t="s">
        <v>81</v>
      </c>
      <c r="F4" s="97">
        <v>2014</v>
      </c>
    </row>
    <row r="5" spans="1:6" ht="22.7" customHeight="1" x14ac:dyDescent="0.2">
      <c r="A5" s="159"/>
      <c r="B5" s="165" t="s">
        <v>80</v>
      </c>
      <c r="C5" s="165"/>
      <c r="D5" s="165"/>
      <c r="E5" s="165" t="s">
        <v>77</v>
      </c>
      <c r="F5" s="160"/>
    </row>
    <row r="6" spans="1:6" ht="16.899999999999999" customHeight="1" x14ac:dyDescent="0.35">
      <c r="A6" s="91"/>
      <c r="B6" s="96"/>
      <c r="C6" s="91"/>
      <c r="D6" s="95"/>
      <c r="E6" s="94"/>
      <c r="F6" s="91"/>
    </row>
    <row r="7" spans="1:6" ht="16.899999999999999" customHeight="1" x14ac:dyDescent="0.35">
      <c r="A7" s="93" t="s">
        <v>116</v>
      </c>
      <c r="B7" s="88">
        <f>SUM('[3]Weizen zus.'!$G$68)</f>
        <v>1829.3336666666667</v>
      </c>
      <c r="C7" s="87">
        <f>SUM('[3]Weizen zus.'!$E$68)</f>
        <v>2006.586</v>
      </c>
      <c r="D7" s="86">
        <f>SUM(1720725+25139)/1000</f>
        <v>1745.864</v>
      </c>
      <c r="E7" s="117">
        <f t="shared" ref="E7:E13" si="0">D7*100/B7-100</f>
        <v>-4.5628453784902803</v>
      </c>
      <c r="F7" s="117">
        <f t="shared" ref="F7:F13" si="1">D7*100/C7-100</f>
        <v>-12.993313020224406</v>
      </c>
    </row>
    <row r="8" spans="1:6" ht="16.899999999999999" customHeight="1" x14ac:dyDescent="0.35">
      <c r="A8" s="93" t="s">
        <v>90</v>
      </c>
      <c r="B8" s="92">
        <f>SUM([3]Roggen!$G$68)</f>
        <v>170.22733333333335</v>
      </c>
      <c r="C8" s="85">
        <f>SUM([3]Roggen!$E$68)</f>
        <v>184.02099999999999</v>
      </c>
      <c r="D8" s="86">
        <f>SUM(207987/1000)</f>
        <v>207.98699999999999</v>
      </c>
      <c r="E8" s="117">
        <f t="shared" si="0"/>
        <v>22.181905765231591</v>
      </c>
      <c r="F8" s="117">
        <f t="shared" si="1"/>
        <v>13.023513620728082</v>
      </c>
    </row>
    <row r="9" spans="1:6" ht="16.899999999999999" customHeight="1" x14ac:dyDescent="0.35">
      <c r="A9" s="84" t="s">
        <v>113</v>
      </c>
      <c r="B9" s="88">
        <f>SUM(B7:B8)</f>
        <v>1999.5609999999999</v>
      </c>
      <c r="C9" s="87">
        <f>SUM(C7:C8)</f>
        <v>2190.607</v>
      </c>
      <c r="D9" s="86">
        <f>SUM(D7:D8)</f>
        <v>1953.8510000000001</v>
      </c>
      <c r="E9" s="117">
        <f t="shared" si="0"/>
        <v>-2.2860017773901262</v>
      </c>
      <c r="F9" s="117">
        <f t="shared" si="1"/>
        <v>-10.807780674488853</v>
      </c>
    </row>
    <row r="10" spans="1:6" ht="8.4499999999999993" customHeight="1" x14ac:dyDescent="0.35">
      <c r="A10" s="84"/>
      <c r="B10" s="88"/>
      <c r="C10" s="87"/>
      <c r="D10" s="86"/>
      <c r="E10" s="117"/>
      <c r="F10" s="117"/>
    </row>
    <row r="11" spans="1:6" ht="16.899999999999999" customHeight="1" x14ac:dyDescent="0.35">
      <c r="A11" s="93" t="s">
        <v>117</v>
      </c>
      <c r="B11" s="88">
        <f>SUM('[3]Gerste zus.'!$G$68)</f>
        <v>484.54016666666666</v>
      </c>
      <c r="C11" s="89">
        <f>SUM('[3]Gerste zus.'!$E$68)</f>
        <v>550.03599999999994</v>
      </c>
      <c r="D11" s="86">
        <f>(SUM(507651+30221)/1000)</f>
        <v>537.87199999999996</v>
      </c>
      <c r="E11" s="117">
        <f t="shared" si="0"/>
        <v>11.00668984786607</v>
      </c>
      <c r="F11" s="117">
        <f t="shared" si="1"/>
        <v>-2.2114916114581575</v>
      </c>
    </row>
    <row r="12" spans="1:6" ht="25.5" customHeight="1" x14ac:dyDescent="0.35">
      <c r="A12" s="90" t="s">
        <v>118</v>
      </c>
      <c r="B12" s="88">
        <f>SUM('[3]Hafer u. Sommermenggetreide'!$G$68+[3]Triticale!$G$68)</f>
        <v>83.315333333333342</v>
      </c>
      <c r="C12" s="89">
        <f>SUM('[3]Hafer u. Sommermenggetreide'!$E$68+[3]Triticale!$E$68)</f>
        <v>80.007999999999996</v>
      </c>
      <c r="D12" s="86">
        <f>SUM((42486+59699)/1000)</f>
        <v>102.185</v>
      </c>
      <c r="E12" s="117">
        <f t="shared" si="0"/>
        <v>22.648492074288029</v>
      </c>
      <c r="F12" s="117">
        <f t="shared" si="1"/>
        <v>27.718478152184787</v>
      </c>
    </row>
    <row r="13" spans="1:6" ht="16.899999999999999" customHeight="1" x14ac:dyDescent="0.35">
      <c r="A13" s="84" t="s">
        <v>115</v>
      </c>
      <c r="B13" s="88">
        <f>SUM(B11:B12)</f>
        <v>567.85550000000001</v>
      </c>
      <c r="C13" s="87">
        <f>SUM(C11:C12)</f>
        <v>630.04399999999998</v>
      </c>
      <c r="D13" s="86">
        <f>SUM(D11:D12)</f>
        <v>640.05700000000002</v>
      </c>
      <c r="E13" s="117">
        <f t="shared" si="0"/>
        <v>12.714766344607042</v>
      </c>
      <c r="F13" s="117">
        <f t="shared" si="1"/>
        <v>1.5892540838417801</v>
      </c>
    </row>
    <row r="14" spans="1:6" ht="16.899999999999999" customHeight="1" x14ac:dyDescent="0.35">
      <c r="A14" s="84"/>
      <c r="B14" s="88"/>
      <c r="C14" s="87"/>
      <c r="D14" s="112"/>
      <c r="E14" s="117"/>
      <c r="F14" s="117"/>
    </row>
    <row r="15" spans="1:6" ht="16.899999999999999" customHeight="1" x14ac:dyDescent="0.35">
      <c r="A15" s="84" t="s">
        <v>99</v>
      </c>
      <c r="B15" s="83">
        <f>SUM(B13,B9)</f>
        <v>2567.4164999999998</v>
      </c>
      <c r="C15" s="82">
        <f>SUM(C13,C9)</f>
        <v>2820.6509999999998</v>
      </c>
      <c r="D15" s="113">
        <f>SUM(D13,D9)</f>
        <v>2593.9080000000004</v>
      </c>
      <c r="E15" s="118">
        <f>D15*100/B15-100</f>
        <v>1.0318349204346333</v>
      </c>
      <c r="F15" s="118">
        <f>D15*100/C15-100</f>
        <v>-8.0386761779461295</v>
      </c>
    </row>
    <row r="16" spans="1:6" ht="16.899999999999999" customHeight="1" x14ac:dyDescent="0.35">
      <c r="A16" s="81" t="s">
        <v>67</v>
      </c>
      <c r="B16" s="80">
        <f>SUM([3]Winterraps!$G$68)</f>
        <v>412.63850000000002</v>
      </c>
      <c r="C16" s="78">
        <f>SUM([3]Winterraps!$E$68)</f>
        <v>462.42099999999999</v>
      </c>
      <c r="D16" s="79">
        <f>SUM(377829/1000)</f>
        <v>377.82900000000001</v>
      </c>
      <c r="E16" s="119">
        <f>D16*100/B16-100</f>
        <v>-8.4358342714022143</v>
      </c>
      <c r="F16" s="119">
        <f>D16*100/C16-100</f>
        <v>-18.293286853321973</v>
      </c>
    </row>
    <row r="17" spans="1:6" ht="13.7" customHeight="1" x14ac:dyDescent="0.35">
      <c r="B17" s="73"/>
      <c r="C17" s="77"/>
      <c r="D17" s="109"/>
      <c r="E17" s="111"/>
      <c r="F17" s="111"/>
    </row>
    <row r="18" spans="1:6" ht="16.149999999999999" x14ac:dyDescent="0.35">
      <c r="A18" s="74" t="s">
        <v>97</v>
      </c>
      <c r="C18" s="72" t="s">
        <v>92</v>
      </c>
      <c r="D18" s="109"/>
      <c r="E18" s="110"/>
      <c r="F18" s="110"/>
    </row>
    <row r="19" spans="1:6" ht="15.75" x14ac:dyDescent="0.25">
      <c r="A19" s="116" t="s">
        <v>98</v>
      </c>
      <c r="B19" s="108"/>
      <c r="C19" s="108"/>
      <c r="D19" s="109"/>
      <c r="E19" s="109"/>
      <c r="F19" s="109"/>
    </row>
    <row r="20" spans="1:6" ht="13.7" customHeight="1" x14ac:dyDescent="0.35">
      <c r="A20" s="70"/>
      <c r="B20" s="70"/>
      <c r="C20" s="70"/>
      <c r="D20" s="70"/>
      <c r="E20" s="70"/>
      <c r="F20" s="70"/>
    </row>
    <row r="21" spans="1:6" ht="13.7" customHeight="1" x14ac:dyDescent="0.35">
      <c r="A21" s="70"/>
    </row>
    <row r="22" spans="1:6" ht="13.7" customHeight="1" x14ac:dyDescent="0.35">
      <c r="A22" s="70"/>
      <c r="C22" s="70"/>
    </row>
    <row r="23" spans="1:6" ht="13.7" customHeight="1" x14ac:dyDescent="0.35"/>
    <row r="24" spans="1:6" ht="13.7" customHeight="1" x14ac:dyDescent="0.35"/>
    <row r="25" spans="1:6" ht="13.7" customHeight="1" x14ac:dyDescent="0.35"/>
    <row r="26" spans="1:6" ht="13.7" customHeight="1" x14ac:dyDescent="0.35"/>
    <row r="27" spans="1:6" ht="13.7" customHeight="1" x14ac:dyDescent="0.35"/>
    <row r="28" spans="1:6" ht="13.7" customHeight="1" x14ac:dyDescent="0.35"/>
    <row r="29" spans="1:6" ht="13.7" customHeight="1" x14ac:dyDescent="0.35"/>
    <row r="30" spans="1:6" ht="13.7" customHeight="1" x14ac:dyDescent="0.35"/>
    <row r="36" spans="1:6" ht="14.45" x14ac:dyDescent="0.35">
      <c r="A36" s="70"/>
      <c r="B36" s="70"/>
      <c r="C36" s="70"/>
      <c r="D36" s="70"/>
      <c r="E36" s="70"/>
      <c r="F36" s="70"/>
    </row>
  </sheetData>
  <mergeCells count="6">
    <mergeCell ref="A1:F1"/>
    <mergeCell ref="A3:A5"/>
    <mergeCell ref="B3:D3"/>
    <mergeCell ref="E3:F3"/>
    <mergeCell ref="B5:D5"/>
    <mergeCell ref="E5:F5"/>
  </mergeCells>
  <conditionalFormatting sqref="A6:F16">
    <cfRule type="expression" dxfId="3" priority="2" stopIfTrue="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 1 - m 7/15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9"/>
  <sheetViews>
    <sheetView view="pageLayout" zoomScale="120" zoomScaleNormal="140" zoomScalePageLayoutView="120" workbookViewId="0">
      <selection sqref="A1:G1"/>
    </sheetView>
  </sheetViews>
  <sheetFormatPr baseColWidth="10" defaultColWidth="108.42578125" defaultRowHeight="12.75" x14ac:dyDescent="0.2"/>
  <cols>
    <col min="1" max="1" width="28.140625" style="70" customWidth="1"/>
    <col min="2" max="2" width="10.5703125" style="70" customWidth="1"/>
    <col min="3" max="3" width="12.42578125" style="70" customWidth="1"/>
    <col min="4" max="4" width="10.140625" style="70" customWidth="1"/>
    <col min="5" max="5" width="10.42578125" style="70" customWidth="1"/>
    <col min="6" max="7" width="10.140625" style="70" customWidth="1"/>
    <col min="8" max="16384" width="108.42578125" style="70"/>
  </cols>
  <sheetData>
    <row r="1" spans="1:12" ht="13.7" customHeight="1" x14ac:dyDescent="0.2">
      <c r="A1" s="156" t="s">
        <v>86</v>
      </c>
      <c r="B1" s="156"/>
      <c r="C1" s="156"/>
      <c r="D1" s="156"/>
      <c r="E1" s="156"/>
      <c r="F1" s="156"/>
      <c r="G1" s="156"/>
    </row>
    <row r="2" spans="1:12" ht="13.7" customHeight="1" x14ac:dyDescent="0.25">
      <c r="A2" s="75"/>
      <c r="B2" s="75"/>
      <c r="C2" s="75"/>
      <c r="D2" s="75"/>
      <c r="E2" s="75"/>
      <c r="F2" s="75"/>
      <c r="G2" s="75"/>
    </row>
    <row r="3" spans="1:12" ht="13.7" hidden="1" customHeight="1" x14ac:dyDescent="0.25"/>
    <row r="4" spans="1:12" ht="27.2" customHeight="1" x14ac:dyDescent="0.2">
      <c r="A4" s="157" t="s">
        <v>65</v>
      </c>
      <c r="B4" s="166" t="s">
        <v>94</v>
      </c>
      <c r="C4" s="160" t="s">
        <v>87</v>
      </c>
      <c r="D4" s="161"/>
      <c r="E4" s="161"/>
      <c r="F4" s="161"/>
      <c r="G4" s="161"/>
    </row>
    <row r="5" spans="1:12" ht="27.2" customHeight="1" x14ac:dyDescent="0.2">
      <c r="A5" s="158"/>
      <c r="B5" s="167"/>
      <c r="C5" s="166" t="s">
        <v>82</v>
      </c>
      <c r="D5" s="169">
        <v>2014</v>
      </c>
      <c r="E5" s="166" t="s">
        <v>106</v>
      </c>
      <c r="F5" s="164" t="s">
        <v>88</v>
      </c>
      <c r="G5" s="171"/>
    </row>
    <row r="6" spans="1:12" ht="53.85" customHeight="1" x14ac:dyDescent="0.2">
      <c r="A6" s="158"/>
      <c r="B6" s="168"/>
      <c r="C6" s="168"/>
      <c r="D6" s="170"/>
      <c r="E6" s="168"/>
      <c r="F6" s="98" t="s">
        <v>82</v>
      </c>
      <c r="G6" s="97">
        <v>2014</v>
      </c>
    </row>
    <row r="7" spans="1:12" ht="22.7" customHeight="1" x14ac:dyDescent="0.2">
      <c r="A7" s="159"/>
      <c r="B7" s="99" t="s">
        <v>66</v>
      </c>
      <c r="C7" s="160" t="s">
        <v>89</v>
      </c>
      <c r="D7" s="161"/>
      <c r="E7" s="161"/>
      <c r="F7" s="160" t="s">
        <v>77</v>
      </c>
      <c r="G7" s="161"/>
    </row>
    <row r="8" spans="1:12" ht="13.7" customHeight="1" x14ac:dyDescent="0.25">
      <c r="A8" s="100"/>
      <c r="B8" s="101"/>
      <c r="C8" s="91"/>
      <c r="D8" s="91"/>
      <c r="E8" s="91"/>
      <c r="F8" s="91"/>
      <c r="G8" s="91"/>
    </row>
    <row r="9" spans="1:12" ht="13.7" customHeight="1" x14ac:dyDescent="0.25">
      <c r="A9" s="102" t="s">
        <v>107</v>
      </c>
      <c r="B9" s="125">
        <f>SUM('[4]Tabelle 2'!$C$10)/1000</f>
        <v>191.19172</v>
      </c>
      <c r="C9" s="126">
        <f>SUM([3]Winterweizen!$K$68)</f>
        <v>91.590630400472179</v>
      </c>
      <c r="D9" s="126">
        <f>SUM([3]Winterweizen!$J$68)</f>
        <v>104.79</v>
      </c>
      <c r="E9" s="127">
        <f>SUM('[4]Tabelle 2'!$D$10)</f>
        <v>90</v>
      </c>
      <c r="F9" s="121">
        <f t="shared" ref="F9:F25" si="0">E9*100/C9-100</f>
        <v>-1.7366737116201563</v>
      </c>
      <c r="G9" s="121">
        <f t="shared" ref="G9:G25" si="1">E9*100/D9-100</f>
        <v>-14.113942170054401</v>
      </c>
    </row>
    <row r="10" spans="1:12" ht="13.7" customHeight="1" x14ac:dyDescent="0.25">
      <c r="A10" s="102" t="s">
        <v>108</v>
      </c>
      <c r="B10" s="131" t="s">
        <v>105</v>
      </c>
      <c r="C10" s="132" t="s">
        <v>104</v>
      </c>
      <c r="D10" s="132" t="s">
        <v>103</v>
      </c>
      <c r="E10" s="132" t="s">
        <v>102</v>
      </c>
      <c r="F10" s="133" t="s">
        <v>93</v>
      </c>
      <c r="G10" s="133" t="s">
        <v>119</v>
      </c>
      <c r="H10" s="115"/>
      <c r="I10" s="114"/>
      <c r="J10" s="114"/>
      <c r="K10" s="114"/>
      <c r="L10" s="114"/>
    </row>
    <row r="11" spans="1:12" ht="13.7" customHeight="1" x14ac:dyDescent="0.25">
      <c r="A11" s="130" t="s">
        <v>114</v>
      </c>
      <c r="B11" s="126">
        <v>194.6</v>
      </c>
      <c r="C11" s="126">
        <f>SUM('[3]Weizen zus.'!$K$68)</f>
        <v>90.88932706104346</v>
      </c>
      <c r="D11" s="126">
        <f>SUM('[3]Weizen zus.'!$J$68)</f>
        <v>104.29</v>
      </c>
      <c r="E11" s="126">
        <f>SUM('[4]Tabelle 2'!$J$11)</f>
        <v>89.737423060613466</v>
      </c>
      <c r="F11" s="121">
        <f t="shared" si="0"/>
        <v>-1.2673699296467902</v>
      </c>
      <c r="G11" s="121">
        <f t="shared" si="1"/>
        <v>-13.95395238219055</v>
      </c>
    </row>
    <row r="12" spans="1:12" ht="8.4499999999999993" customHeight="1" x14ac:dyDescent="0.25">
      <c r="A12" s="130"/>
      <c r="B12" s="126"/>
      <c r="C12" s="126"/>
      <c r="D12" s="126"/>
      <c r="E12" s="126"/>
      <c r="F12" s="121"/>
      <c r="G12" s="121"/>
    </row>
    <row r="13" spans="1:12" ht="13.7" customHeight="1" x14ac:dyDescent="0.25">
      <c r="A13" s="100" t="s">
        <v>109</v>
      </c>
      <c r="B13" s="126">
        <f>SUM('[4]Tabelle 2'!$C$14)/1000</f>
        <v>27.621169999999999</v>
      </c>
      <c r="C13" s="126">
        <f>SUM([3]Roggen!$K$68)</f>
        <v>70.954481172397749</v>
      </c>
      <c r="D13" s="126">
        <f>SUM([3]Roggen!$J$68)</f>
        <v>80.83</v>
      </c>
      <c r="E13" s="127">
        <f>SUM('[4]Tabelle 2'!$D$14)</f>
        <v>75.3</v>
      </c>
      <c r="F13" s="121">
        <f t="shared" si="0"/>
        <v>6.1243754528258307</v>
      </c>
      <c r="G13" s="121">
        <f t="shared" si="1"/>
        <v>-6.8415192379067093</v>
      </c>
    </row>
    <row r="14" spans="1:12" ht="13.7" customHeight="1" x14ac:dyDescent="0.25">
      <c r="A14" s="103" t="s">
        <v>113</v>
      </c>
      <c r="B14" s="126">
        <f>SUM(B11:B13)</f>
        <v>222.22117</v>
      </c>
      <c r="C14" s="126">
        <f>SUM([3]Brotgetreide!$K$68)</f>
        <v>88.766203176007707</v>
      </c>
      <c r="D14" s="126">
        <f>SUM([3]Brotgetreide!$J$68)</f>
        <v>101.81</v>
      </c>
      <c r="E14" s="126">
        <f>SUM('[4]Tabelle 2'!$D$16)</f>
        <v>87.942509119104898</v>
      </c>
      <c r="F14" s="121">
        <f t="shared" si="0"/>
        <v>-0.92793656530466251</v>
      </c>
      <c r="G14" s="121">
        <f t="shared" si="1"/>
        <v>-13.620951655922894</v>
      </c>
    </row>
    <row r="15" spans="1:12" ht="8.4499999999999993" customHeight="1" x14ac:dyDescent="0.25">
      <c r="A15" s="103"/>
      <c r="B15" s="126"/>
      <c r="C15" s="126"/>
      <c r="D15" s="126"/>
      <c r="E15" s="126"/>
      <c r="F15" s="121"/>
      <c r="G15" s="121"/>
    </row>
    <row r="16" spans="1:12" ht="13.7" customHeight="1" x14ac:dyDescent="0.25">
      <c r="A16" s="102" t="s">
        <v>110</v>
      </c>
      <c r="B16" s="126">
        <f>SUM('[4]Tabelle 2'!$C$18)/1000</f>
        <v>59.374360000000003</v>
      </c>
      <c r="C16" s="126">
        <f>SUM([3]Wintergerste!$K$68)</f>
        <v>85.006799469791744</v>
      </c>
      <c r="D16" s="126">
        <f>SUM([3]Wintergerste!$J$68)</f>
        <v>96.75</v>
      </c>
      <c r="E16" s="127">
        <f>SUM('[4]Tabelle 2'!$D$18)</f>
        <v>85.5</v>
      </c>
      <c r="F16" s="121">
        <f t="shared" si="0"/>
        <v>0.58018950635063504</v>
      </c>
      <c r="G16" s="121">
        <f t="shared" si="1"/>
        <v>-11.627906976744185</v>
      </c>
    </row>
    <row r="17" spans="1:7" ht="13.7" customHeight="1" x14ac:dyDescent="0.25">
      <c r="A17" s="102" t="s">
        <v>111</v>
      </c>
      <c r="B17" s="126">
        <f>SUM('[4]Tabelle 2'!$C$20)/1000</f>
        <v>5.4257399999999993</v>
      </c>
      <c r="C17" s="126">
        <f>SUM([3]Sommergerste!$K$68)</f>
        <v>51.602944736626398</v>
      </c>
      <c r="D17" s="126">
        <f>SUM([3]Sommergerste!$J$68)</f>
        <v>55.13</v>
      </c>
      <c r="E17" s="127">
        <f>SUM('[4]Tabelle 2'!$D$20)</f>
        <v>55.7</v>
      </c>
      <c r="F17" s="121">
        <f t="shared" si="0"/>
        <v>7.9395764801492419</v>
      </c>
      <c r="G17" s="121">
        <f t="shared" si="1"/>
        <v>1.0339198258661355</v>
      </c>
    </row>
    <row r="18" spans="1:7" ht="13.7" customHeight="1" x14ac:dyDescent="0.25">
      <c r="A18" s="130" t="s">
        <v>91</v>
      </c>
      <c r="B18" s="126">
        <f>SUM(B16:B17)</f>
        <v>64.8001</v>
      </c>
      <c r="C18" s="126">
        <f>SUM('[3]Gerste zus.'!$K$68)</f>
        <v>81.096298711348012</v>
      </c>
      <c r="D18" s="126">
        <f>SUM('[3]Gerste zus.'!$J$68)</f>
        <v>93.77</v>
      </c>
      <c r="E18" s="127">
        <f>SUM('[4]Tabelle 2'!$J$12)</f>
        <v>83.004810177762067</v>
      </c>
      <c r="F18" s="121">
        <f t="shared" si="0"/>
        <v>2.3533891148437647</v>
      </c>
      <c r="G18" s="121">
        <f t="shared" si="1"/>
        <v>-11.480419987456472</v>
      </c>
    </row>
    <row r="19" spans="1:7" ht="8.4499999999999993" customHeight="1" x14ac:dyDescent="0.25">
      <c r="A19" s="130"/>
      <c r="B19" s="126"/>
      <c r="C19" s="126"/>
      <c r="D19" s="126"/>
      <c r="E19" s="127"/>
      <c r="F19" s="121"/>
      <c r="G19" s="121"/>
    </row>
    <row r="20" spans="1:7" ht="13.7" customHeight="1" x14ac:dyDescent="0.25">
      <c r="A20" s="100" t="s">
        <v>120</v>
      </c>
      <c r="B20" s="126">
        <f>SUM('[4]Tabelle 2'!$C$22)/1000</f>
        <v>7.0340600000000002</v>
      </c>
      <c r="C20" s="126">
        <f>SUM('[3]Hafer u. Sommermenggetreide'!$K$68)</f>
        <v>55.379297955728042</v>
      </c>
      <c r="D20" s="126">
        <f>SUM('[3]Hafer u. Sommermenggetreide'!$J$68)</f>
        <v>56.23</v>
      </c>
      <c r="E20" s="127">
        <f>SUM('[4]Tabelle 2'!$D$22)</f>
        <v>60.4</v>
      </c>
      <c r="F20" s="121">
        <f t="shared" si="0"/>
        <v>9.0660268902030197</v>
      </c>
      <c r="G20" s="121">
        <f t="shared" si="1"/>
        <v>7.4159701227103056</v>
      </c>
    </row>
    <row r="21" spans="1:7" ht="13.7" customHeight="1" x14ac:dyDescent="0.25">
      <c r="A21" s="100" t="s">
        <v>112</v>
      </c>
      <c r="B21" s="126">
        <f>SUM('[4]Tabelle 2'!$C$24)/1000</f>
        <v>7.4904500000000001</v>
      </c>
      <c r="C21" s="126">
        <f>SUM([3]Triticale!$K$68)</f>
        <v>71.927869371498318</v>
      </c>
      <c r="D21" s="126">
        <f>SUM([3]Triticale!$J$68)</f>
        <v>79.569999999999993</v>
      </c>
      <c r="E21" s="127">
        <f>SUM('[4]Tabelle 2'!$D$24)</f>
        <v>79.7</v>
      </c>
      <c r="F21" s="121">
        <f t="shared" si="0"/>
        <v>10.805450928011808</v>
      </c>
      <c r="G21" s="121">
        <f t="shared" si="1"/>
        <v>0.16337815759709429</v>
      </c>
    </row>
    <row r="22" spans="1:7" ht="13.7" customHeight="1" x14ac:dyDescent="0.25">
      <c r="A22" s="103" t="s">
        <v>115</v>
      </c>
      <c r="B22" s="126">
        <f>SUM(B18:B21)</f>
        <v>79.324609999999993</v>
      </c>
      <c r="C22" s="126">
        <f>SUM('[3]Futtergetreide (ohne Körnerm)'!$K$68)</f>
        <v>77.728130343457778</v>
      </c>
      <c r="D22" s="126">
        <f>SUM('[3]Futtergetreide (ohne Körnerm)'!$J$68)</f>
        <v>89.09</v>
      </c>
      <c r="E22" s="127">
        <f>SUM('[4]Tabelle 2'!$D$26)</f>
        <v>80.688326107118584</v>
      </c>
      <c r="F22" s="121">
        <f t="shared" si="0"/>
        <v>3.8083969736317727</v>
      </c>
      <c r="G22" s="121">
        <f t="shared" si="1"/>
        <v>-9.4305465179946424</v>
      </c>
    </row>
    <row r="23" spans="1:7" ht="13.7" customHeight="1" x14ac:dyDescent="0.25">
      <c r="A23" s="103"/>
      <c r="B23" s="126"/>
      <c r="C23" s="126"/>
      <c r="D23" s="126"/>
      <c r="E23" s="127"/>
      <c r="F23" s="121"/>
      <c r="G23" s="121"/>
    </row>
    <row r="24" spans="1:7" ht="13.7" customHeight="1" x14ac:dyDescent="0.25">
      <c r="A24" s="103" t="s">
        <v>99</v>
      </c>
      <c r="B24" s="128">
        <v>301.5</v>
      </c>
      <c r="C24" s="128">
        <f>SUM('[3]Getreide insges. (o.Körnermais)'!$K$68)</f>
        <v>86.063034191645357</v>
      </c>
      <c r="D24" s="128">
        <f>SUM('[3]Getreide insges. (o.Körnermais)'!$J$68)</f>
        <v>98.66</v>
      </c>
      <c r="E24" s="128">
        <f>SUM('[4]Tabelle 2'!$D$28)</f>
        <v>86.033923642947485</v>
      </c>
      <c r="F24" s="124">
        <v>0</v>
      </c>
      <c r="G24" s="122">
        <f t="shared" si="1"/>
        <v>-12.797563710776927</v>
      </c>
    </row>
    <row r="25" spans="1:7" ht="13.7" customHeight="1" x14ac:dyDescent="0.25">
      <c r="A25" s="104" t="s">
        <v>67</v>
      </c>
      <c r="B25" s="129">
        <f>SUM('[4]Tabelle 2'!$C$31)/1000</f>
        <v>91.043050000000008</v>
      </c>
      <c r="C25" s="129">
        <f>SUM([3]Winterraps!$K$68)</f>
        <v>42.066181790811292</v>
      </c>
      <c r="D25" s="129">
        <f>SUM([3]Winterraps!$J$68)</f>
        <v>46.24</v>
      </c>
      <c r="E25" s="129">
        <f>SUM('[4]Tabelle 2'!$D$31)</f>
        <v>41.5</v>
      </c>
      <c r="F25" s="123">
        <f t="shared" si="0"/>
        <v>-1.3459310227555932</v>
      </c>
      <c r="G25" s="123">
        <f t="shared" si="1"/>
        <v>-10.250865051903119</v>
      </c>
    </row>
    <row r="26" spans="1:7" ht="13.7" customHeight="1" x14ac:dyDescent="0.25">
      <c r="B26" s="105"/>
      <c r="C26" s="106"/>
      <c r="D26" s="106"/>
      <c r="E26" s="106"/>
      <c r="F26" s="107"/>
      <c r="G26" s="107"/>
    </row>
    <row r="27" spans="1:7" ht="13.7" customHeight="1" x14ac:dyDescent="0.25">
      <c r="A27" s="74" t="s">
        <v>97</v>
      </c>
      <c r="B27" s="76"/>
      <c r="C27" s="76"/>
      <c r="D27" s="76"/>
      <c r="E27" s="76"/>
      <c r="F27" s="76"/>
      <c r="G27" s="76"/>
    </row>
    <row r="28" spans="1:7" ht="13.7" customHeight="1" x14ac:dyDescent="0.2">
      <c r="A28" s="116" t="s">
        <v>98</v>
      </c>
      <c r="B28" s="76"/>
      <c r="C28" s="76"/>
      <c r="D28" s="76"/>
      <c r="E28" s="76"/>
      <c r="F28" s="76"/>
      <c r="G28" s="76"/>
    </row>
    <row r="29" spans="1:7" ht="13.7" customHeight="1" x14ac:dyDescent="0.25">
      <c r="B29" s="76"/>
      <c r="C29" s="76"/>
      <c r="D29" s="76"/>
      <c r="E29" s="76"/>
      <c r="F29" s="76"/>
      <c r="G29" s="76"/>
    </row>
  </sheetData>
  <mergeCells count="10">
    <mergeCell ref="A1:G1"/>
    <mergeCell ref="A4:A7"/>
    <mergeCell ref="B4:B6"/>
    <mergeCell ref="C4:G4"/>
    <mergeCell ref="C5:C6"/>
    <mergeCell ref="D5:D6"/>
    <mergeCell ref="E5:E6"/>
    <mergeCell ref="F5:G5"/>
    <mergeCell ref="C7:E7"/>
    <mergeCell ref="F7:G7"/>
  </mergeCells>
  <conditionalFormatting sqref="A4:G7">
    <cfRule type="expression" dxfId="2" priority="4" stopIfTrue="1">
      <formula>MOD(ROW(),2)=1</formula>
    </cfRule>
  </conditionalFormatting>
  <conditionalFormatting sqref="B7:G7">
    <cfRule type="expression" dxfId="1" priority="3" stopIfTrue="1">
      <formula>MOD(ROW(),2)=1</formula>
    </cfRule>
  </conditionalFormatting>
  <conditionalFormatting sqref="A8:G9 A10:A25 B11:G25 H10:L10">
    <cfRule type="expression" dxfId="0" priority="2" stopIfTrue="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 1 - m 7/15 SH</oddFooter>
  </headerFooter>
  <ignoredErrors>
    <ignoredError sqref="F10 C10:E10" numberStoredAsText="1"/>
    <ignoredError sqref="B13"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23</v>
      </c>
      <c r="B1" s="6"/>
      <c r="C1" s="6"/>
      <c r="D1" s="6"/>
      <c r="E1" s="6"/>
      <c r="F1" s="6"/>
      <c r="G1" s="6"/>
      <c r="H1" s="6"/>
      <c r="I1" s="7"/>
      <c r="J1" s="7"/>
      <c r="K1" s="7"/>
      <c r="L1" s="7"/>
      <c r="M1" s="7"/>
      <c r="N1" s="7"/>
      <c r="O1" s="7"/>
      <c r="P1" s="7"/>
      <c r="Q1" s="7"/>
      <c r="R1" s="7"/>
      <c r="S1" s="7"/>
      <c r="T1" s="7"/>
      <c r="U1" s="7"/>
      <c r="V1" s="7"/>
      <c r="W1" s="7"/>
      <c r="X1" s="7"/>
      <c r="Y1" s="7"/>
      <c r="Z1" s="7"/>
    </row>
    <row r="2" spans="1:26" x14ac:dyDescent="0.25">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172" t="s">
        <v>24</v>
      </c>
      <c r="B3" s="177" t="s">
        <v>25</v>
      </c>
      <c r="C3" s="178"/>
      <c r="D3" s="8"/>
      <c r="E3" s="8"/>
      <c r="F3" s="8"/>
      <c r="G3" s="8"/>
      <c r="H3" s="8"/>
      <c r="I3" s="8"/>
      <c r="J3" s="8"/>
      <c r="K3" s="8"/>
      <c r="L3" s="8"/>
      <c r="M3" s="8"/>
      <c r="N3" s="8"/>
      <c r="O3" s="8"/>
      <c r="P3" s="10"/>
      <c r="Q3" s="10"/>
      <c r="R3" s="11"/>
      <c r="S3" s="11"/>
      <c r="T3" s="11"/>
      <c r="U3" s="11"/>
      <c r="V3" s="11"/>
      <c r="W3" s="11"/>
      <c r="X3" s="11"/>
      <c r="Y3" s="11"/>
      <c r="Z3" s="11"/>
    </row>
    <row r="4" spans="1:26" x14ac:dyDescent="0.2">
      <c r="A4" s="173"/>
      <c r="B4" s="179" t="s">
        <v>43</v>
      </c>
      <c r="C4" s="180"/>
      <c r="D4" s="8"/>
      <c r="E4" s="8"/>
      <c r="F4" s="8"/>
      <c r="G4" s="8"/>
      <c r="H4" s="8"/>
      <c r="I4" s="8"/>
      <c r="J4" s="8"/>
      <c r="K4" s="8"/>
      <c r="L4" s="8"/>
      <c r="M4" s="8"/>
      <c r="N4" s="8"/>
      <c r="O4" s="8"/>
      <c r="P4" s="10"/>
      <c r="Q4" s="10"/>
      <c r="R4" s="11"/>
      <c r="S4" s="11"/>
      <c r="T4" s="11"/>
      <c r="U4" s="11"/>
      <c r="V4" s="11"/>
      <c r="W4" s="11"/>
      <c r="X4" s="11"/>
      <c r="Y4" s="11"/>
      <c r="Z4" s="11"/>
    </row>
    <row r="5" spans="1:26" x14ac:dyDescent="0.2">
      <c r="A5" s="173"/>
      <c r="B5" s="175"/>
      <c r="C5" s="176"/>
      <c r="D5" s="8"/>
      <c r="E5" s="8"/>
      <c r="F5" s="8"/>
      <c r="G5" s="8"/>
      <c r="H5" s="8"/>
      <c r="I5" s="8"/>
      <c r="J5" s="8"/>
      <c r="K5" s="8"/>
      <c r="L5" s="8"/>
      <c r="M5" s="8"/>
      <c r="N5" s="8"/>
      <c r="O5" s="8"/>
      <c r="P5" s="8"/>
      <c r="Q5" s="8"/>
      <c r="R5" s="8"/>
      <c r="S5" s="8"/>
      <c r="T5" s="8"/>
      <c r="U5" s="8"/>
      <c r="V5" s="8"/>
      <c r="W5" s="8"/>
      <c r="X5" s="8"/>
      <c r="Y5" s="8"/>
      <c r="Z5" s="11"/>
    </row>
    <row r="6" spans="1:26" x14ac:dyDescent="0.2">
      <c r="A6" s="174"/>
      <c r="B6" s="175"/>
      <c r="C6" s="176"/>
      <c r="D6" s="8"/>
      <c r="E6" s="8"/>
      <c r="F6" s="8"/>
      <c r="G6" s="8"/>
      <c r="H6" s="8"/>
      <c r="I6" s="8"/>
      <c r="J6" s="8"/>
      <c r="K6" s="8"/>
      <c r="L6" s="8"/>
      <c r="M6" s="8"/>
      <c r="N6" s="8"/>
      <c r="O6" s="8"/>
      <c r="P6" s="8"/>
      <c r="Q6" s="8"/>
      <c r="R6" s="8"/>
      <c r="S6" s="8"/>
      <c r="T6" s="8"/>
      <c r="U6" s="8"/>
      <c r="V6" s="8"/>
      <c r="W6" s="8"/>
      <c r="X6" s="8"/>
      <c r="Y6" s="8"/>
      <c r="Z6" s="11"/>
    </row>
    <row r="7" spans="1:26" x14ac:dyDescent="0.25">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5">
      <c r="A8" s="16"/>
      <c r="B8" s="17"/>
      <c r="C8" s="17"/>
      <c r="D8" s="17"/>
      <c r="E8" s="17"/>
      <c r="F8" s="8"/>
      <c r="G8" s="8"/>
      <c r="H8" s="8"/>
      <c r="I8" s="8"/>
      <c r="J8" s="8"/>
      <c r="K8" s="8"/>
      <c r="L8" s="8"/>
      <c r="M8" s="8"/>
      <c r="N8" s="8"/>
      <c r="O8" s="8"/>
      <c r="P8" s="8"/>
      <c r="Q8" s="8"/>
      <c r="R8" s="8"/>
      <c r="S8" s="8"/>
      <c r="T8" s="8"/>
      <c r="U8" s="8"/>
      <c r="V8" s="8"/>
      <c r="W8" s="8"/>
      <c r="X8" s="8"/>
      <c r="Y8" s="8"/>
      <c r="Z8" s="11"/>
    </row>
    <row r="9" spans="1:26" x14ac:dyDescent="0.25">
      <c r="A9" s="18" t="s">
        <v>13</v>
      </c>
      <c r="B9" s="43">
        <v>41742.923681</v>
      </c>
      <c r="C9" s="44"/>
      <c r="D9" s="43">
        <v>35575.836859000003</v>
      </c>
      <c r="E9" s="44"/>
      <c r="F9" s="8"/>
      <c r="G9" s="8"/>
      <c r="H9" s="8"/>
      <c r="I9" s="8"/>
      <c r="J9" s="8"/>
      <c r="K9" s="8"/>
      <c r="L9" s="8"/>
      <c r="M9" s="8"/>
      <c r="N9" s="8"/>
      <c r="O9" s="8"/>
      <c r="P9" s="8"/>
      <c r="Q9" s="8"/>
      <c r="R9" s="8"/>
      <c r="S9" s="8"/>
      <c r="T9" s="8"/>
      <c r="U9" s="8"/>
      <c r="V9" s="8"/>
      <c r="W9" s="8"/>
      <c r="X9" s="8"/>
      <c r="Y9" s="8"/>
      <c r="Z9" s="19"/>
    </row>
    <row r="10" spans="1:26" x14ac:dyDescent="0.25">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5">
      <c r="A11" s="20" t="s">
        <v>44</v>
      </c>
      <c r="B11" s="42">
        <v>12997.45435</v>
      </c>
      <c r="C11" s="45">
        <f t="shared" ref="C11:C25" si="0">IF(B$9&gt;0,B11/B$9*100,0)</f>
        <v>31.136904662756077</v>
      </c>
      <c r="D11" s="46">
        <v>10695.711109</v>
      </c>
      <c r="E11" s="47">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45</v>
      </c>
      <c r="B12" s="42">
        <v>3221.2845360000001</v>
      </c>
      <c r="C12" s="45">
        <f t="shared" si="0"/>
        <v>7.7169595513172515</v>
      </c>
      <c r="D12" s="46">
        <v>2525.9179559999998</v>
      </c>
      <c r="E12" s="47">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5">
      <c r="A13" s="20" t="s">
        <v>46</v>
      </c>
      <c r="B13" s="42">
        <v>3077.5672049999998</v>
      </c>
      <c r="C13" s="45">
        <f t="shared" si="0"/>
        <v>7.3726680682905945</v>
      </c>
      <c r="D13" s="46">
        <v>3248.6621719999998</v>
      </c>
      <c r="E13" s="47">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5">
      <c r="A14" s="20" t="s">
        <v>16</v>
      </c>
      <c r="B14" s="42">
        <v>1990.886094</v>
      </c>
      <c r="C14" s="45">
        <f t="shared" si="0"/>
        <v>4.7693978246813256</v>
      </c>
      <c r="D14" s="46">
        <v>1392.581543</v>
      </c>
      <c r="E14" s="47">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5">
      <c r="A15" s="20" t="s">
        <v>47</v>
      </c>
      <c r="B15" s="42">
        <v>1781.376669</v>
      </c>
      <c r="C15" s="45">
        <f t="shared" si="0"/>
        <v>4.2674937735873639</v>
      </c>
      <c r="D15" s="46">
        <v>1065.8952019999999</v>
      </c>
      <c r="E15" s="47">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18</v>
      </c>
      <c r="B16" s="42">
        <v>1362.1414030000001</v>
      </c>
      <c r="C16" s="45">
        <f t="shared" si="0"/>
        <v>3.2631672218493932</v>
      </c>
      <c r="D16" s="46">
        <v>1036.845812</v>
      </c>
      <c r="E16" s="47">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5">
      <c r="A17" s="20" t="s">
        <v>48</v>
      </c>
      <c r="B17" s="42">
        <v>1289.138972</v>
      </c>
      <c r="C17" s="45">
        <f t="shared" si="0"/>
        <v>3.0882814578385021</v>
      </c>
      <c r="D17" s="46">
        <v>1481.3130530000001</v>
      </c>
      <c r="E17" s="47">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5">
      <c r="A18" s="20" t="s">
        <v>20</v>
      </c>
      <c r="B18" s="42">
        <v>1229.4267319999999</v>
      </c>
      <c r="C18" s="45">
        <f t="shared" si="0"/>
        <v>2.9452338829816904</v>
      </c>
      <c r="D18" s="46">
        <v>1043.4235450000001</v>
      </c>
      <c r="E18" s="47">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5">
      <c r="A19" s="20" t="s">
        <v>17</v>
      </c>
      <c r="B19" s="42">
        <v>1156.9064080000001</v>
      </c>
      <c r="C19" s="45">
        <f t="shared" si="0"/>
        <v>2.7715030620305727</v>
      </c>
      <c r="D19" s="46">
        <v>953.14982699999996</v>
      </c>
      <c r="E19" s="47">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21</v>
      </c>
      <c r="B20" s="42">
        <v>911.451323</v>
      </c>
      <c r="C20" s="45">
        <f t="shared" si="0"/>
        <v>2.1834870263648125</v>
      </c>
      <c r="D20" s="46">
        <v>345.64716800000002</v>
      </c>
      <c r="E20" s="47">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5">
      <c r="A21" s="20" t="s">
        <v>15</v>
      </c>
      <c r="B21" s="42">
        <v>795.67186600000002</v>
      </c>
      <c r="C21" s="45">
        <f t="shared" si="0"/>
        <v>1.9061239506857146</v>
      </c>
      <c r="D21" s="46">
        <v>608.038815</v>
      </c>
      <c r="E21" s="47">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5">
      <c r="A22" s="20" t="s">
        <v>22</v>
      </c>
      <c r="B22" s="42">
        <v>742.40881300000001</v>
      </c>
      <c r="C22" s="45">
        <f t="shared" si="0"/>
        <v>1.778526148943228</v>
      </c>
      <c r="D22" s="46">
        <v>845.60353899999996</v>
      </c>
      <c r="E22" s="47">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5">
      <c r="A23" s="20" t="s">
        <v>49</v>
      </c>
      <c r="B23" s="42">
        <v>608.08560799999998</v>
      </c>
      <c r="C23" s="45">
        <f t="shared" si="0"/>
        <v>1.4567393808996192</v>
      </c>
      <c r="D23" s="46">
        <v>346.844764</v>
      </c>
      <c r="E23" s="47">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50</v>
      </c>
      <c r="B24" s="42">
        <v>590.07919700000002</v>
      </c>
      <c r="C24" s="45">
        <f t="shared" si="0"/>
        <v>1.4136029414455811</v>
      </c>
      <c r="D24" s="46">
        <v>491.16022299999997</v>
      </c>
      <c r="E24" s="47">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19</v>
      </c>
      <c r="B25" s="42">
        <v>588.69410300000004</v>
      </c>
      <c r="C25" s="45">
        <f t="shared" si="0"/>
        <v>1.4102847886238361</v>
      </c>
      <c r="D25" s="46">
        <v>514.41679199999999</v>
      </c>
      <c r="E25" s="47">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5">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26</v>
      </c>
      <c r="B27" s="42">
        <f>B9-(SUM(B11:B25))</f>
        <v>9400.3504019999964</v>
      </c>
      <c r="C27" s="45">
        <f>IF(B$9&gt;0,B27/B$9*100,0)</f>
        <v>22.519626257704427</v>
      </c>
      <c r="D27" s="46">
        <f>D9-(SUM(D11:D25))</f>
        <v>8980.625339000002</v>
      </c>
      <c r="E27" s="47">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51</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5">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5">
      <c r="A33" s="28" t="s">
        <v>14</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5">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5">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5">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5">
      <c r="A37" s="4" t="s">
        <v>27</v>
      </c>
      <c r="B37" s="48">
        <v>3.0692584319999998</v>
      </c>
      <c r="C37" s="48">
        <v>2.1916808489999999</v>
      </c>
      <c r="D37" s="48">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5">
      <c r="A38" s="11" t="s">
        <v>28</v>
      </c>
      <c r="B38" s="48">
        <v>2.6266473719999999</v>
      </c>
      <c r="C38" s="48">
        <v>2.7800568449999998</v>
      </c>
      <c r="D38" s="48">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29</v>
      </c>
      <c r="B39" s="48">
        <v>3.8786539649999998</v>
      </c>
      <c r="C39" s="48">
        <v>2.9736338959999999</v>
      </c>
      <c r="D39" s="48">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5">
      <c r="A40" s="4" t="s">
        <v>30</v>
      </c>
      <c r="B40" s="48">
        <v>2.7075284719999999</v>
      </c>
      <c r="C40" s="48">
        <v>2.6942510409999998</v>
      </c>
      <c r="D40" s="48">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5">
      <c r="A41" s="11" t="s">
        <v>31</v>
      </c>
      <c r="B41" s="48">
        <v>3.617311752</v>
      </c>
      <c r="C41" s="48">
        <v>2.7720492819999998</v>
      </c>
      <c r="D41" s="48">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5">
      <c r="A42" s="11" t="s">
        <v>32</v>
      </c>
      <c r="B42" s="48">
        <v>3.4297013340000002</v>
      </c>
      <c r="C42" s="48">
        <v>3.7342531129999998</v>
      </c>
      <c r="D42" s="48">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5">
      <c r="A43" s="4" t="s">
        <v>33</v>
      </c>
      <c r="B43" s="48">
        <v>2.7591745419999998</v>
      </c>
      <c r="C43" s="48">
        <v>3.1761142040000001</v>
      </c>
      <c r="D43" s="48">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5">
      <c r="A44" s="11" t="s">
        <v>34</v>
      </c>
      <c r="B44" s="48">
        <v>3.2293621629999998</v>
      </c>
      <c r="C44" s="48">
        <v>2.8653727240000002</v>
      </c>
      <c r="D44" s="48">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5">
      <c r="A45" s="11" t="s">
        <v>35</v>
      </c>
      <c r="B45" s="48">
        <v>4.0653183999999998</v>
      </c>
      <c r="C45" s="48">
        <v>3.044228065</v>
      </c>
      <c r="D45" s="48">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5">
      <c r="A46" s="4" t="s">
        <v>36</v>
      </c>
      <c r="B46" s="48">
        <v>3.6456636869999999</v>
      </c>
      <c r="C46" s="48">
        <v>2.7773782489999999</v>
      </c>
      <c r="D46" s="48">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5">
      <c r="A47" s="11" t="s">
        <v>37</v>
      </c>
      <c r="B47" s="48">
        <v>4.5612706559999996</v>
      </c>
      <c r="C47" s="48">
        <v>3.419011325</v>
      </c>
      <c r="D47" s="48">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5">
      <c r="A48" s="11" t="s">
        <v>38</v>
      </c>
      <c r="B48" s="48">
        <v>4.153032906</v>
      </c>
      <c r="C48" s="48">
        <v>3.147807266</v>
      </c>
      <c r="D48" s="48">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5">
      <c r="A49" s="4"/>
      <c r="B49" s="4"/>
      <c r="C49" s="4"/>
      <c r="D49" s="4"/>
    </row>
    <row r="50" spans="1:4" x14ac:dyDescent="0.25">
      <c r="B50" s="4"/>
      <c r="C50" s="4"/>
      <c r="D50" s="4"/>
    </row>
    <row r="51" spans="1:4" x14ac:dyDescent="0.25">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5</vt:i4>
      </vt:variant>
    </vt:vector>
  </HeadingPairs>
  <TitlesOfParts>
    <vt:vector size="5" baseType="lpstr">
      <vt:lpstr>C II 1 - m 1507 SH</vt:lpstr>
      <vt:lpstr>Seite 2 - Impressum</vt:lpstr>
      <vt:lpstr>Seite 3 - Inhalte</vt:lpstr>
      <vt:lpstr>Seite 4 - Inhalte</vt:lpstr>
      <vt:lpstr>T3_1</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2015-07-16T06:46:14Z</cp:lastPrinted>
  <dcterms:created xsi:type="dcterms:W3CDTF">2012-03-28T07:56:08Z</dcterms:created>
  <dcterms:modified xsi:type="dcterms:W3CDTF">2015-07-16T06:46:35Z</dcterms:modified>
  <cp:category>LIS-Bericht</cp:category>
</cp:coreProperties>
</file>