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A43" i="25" l="1"/>
  <c r="A44" i="25" s="1"/>
  <c r="A45" i="25" s="1"/>
  <c r="A46" i="25" s="1"/>
  <c r="H42" i="25" l="1"/>
  <c r="E42" i="25"/>
  <c r="B42" i="25"/>
  <c r="H41" i="25"/>
  <c r="H39" i="25"/>
  <c r="B39" i="25"/>
  <c r="B38" i="25"/>
  <c r="G37" i="25"/>
  <c r="J37" i="25" s="1"/>
  <c r="F37" i="25"/>
  <c r="I37" i="25" s="1"/>
  <c r="G36" i="25"/>
  <c r="J36" i="25" s="1"/>
  <c r="F36" i="25"/>
  <c r="I36" i="25" s="1"/>
  <c r="B36" i="25"/>
  <c r="H35" i="25"/>
  <c r="E35" i="25"/>
  <c r="D35" i="25"/>
  <c r="C35" i="25"/>
  <c r="H34" i="25"/>
  <c r="E34" i="25"/>
  <c r="D34" i="25"/>
  <c r="C34" i="25"/>
  <c r="H33" i="25"/>
  <c r="E33" i="25"/>
  <c r="D33" i="25"/>
  <c r="C33" i="25"/>
  <c r="H32" i="25"/>
  <c r="E32" i="25"/>
  <c r="D32" i="25"/>
  <c r="C32" i="25"/>
  <c r="H31" i="25"/>
  <c r="E31" i="25"/>
  <c r="D31" i="25"/>
  <c r="C31" i="25"/>
  <c r="H30" i="25"/>
  <c r="E30" i="25"/>
  <c r="D30" i="25"/>
  <c r="C30" i="25"/>
  <c r="H28" i="25"/>
  <c r="E28" i="25"/>
  <c r="D28" i="25"/>
  <c r="C28" i="25"/>
  <c r="H27" i="25"/>
  <c r="E27" i="25"/>
  <c r="D27" i="25"/>
  <c r="C27" i="25"/>
  <c r="H26" i="25"/>
  <c r="E26" i="25"/>
  <c r="D26" i="25"/>
  <c r="C26" i="25"/>
  <c r="H25" i="25"/>
  <c r="E25" i="25"/>
  <c r="D25" i="25"/>
  <c r="C25" i="25"/>
  <c r="H24" i="25"/>
  <c r="E24" i="25"/>
  <c r="D24" i="25"/>
  <c r="C24" i="25"/>
  <c r="H23" i="25"/>
  <c r="E23" i="25"/>
  <c r="D23" i="25"/>
  <c r="C23" i="25"/>
  <c r="H22" i="25"/>
  <c r="E22" i="25"/>
  <c r="D22" i="25"/>
  <c r="C22" i="25"/>
  <c r="H21" i="25"/>
  <c r="E21" i="25"/>
  <c r="D21" i="25"/>
  <c r="C21" i="25"/>
  <c r="H20" i="25"/>
  <c r="E20" i="25"/>
  <c r="D20" i="25"/>
  <c r="C20" i="25"/>
  <c r="H19" i="25"/>
  <c r="E19" i="25"/>
  <c r="D19" i="25"/>
  <c r="C19" i="25"/>
  <c r="H17" i="25"/>
  <c r="E17" i="25"/>
  <c r="D17" i="25"/>
  <c r="C17" i="25"/>
  <c r="H16" i="25"/>
  <c r="E16" i="25"/>
  <c r="D16" i="25"/>
  <c r="C16" i="25"/>
  <c r="H15" i="25"/>
  <c r="E15" i="25"/>
  <c r="D15" i="25"/>
  <c r="C15" i="25"/>
  <c r="H14" i="25"/>
  <c r="E14" i="25"/>
  <c r="D14" i="25"/>
  <c r="C14" i="25"/>
  <c r="H13" i="25"/>
  <c r="E13" i="25"/>
  <c r="D13" i="25"/>
  <c r="C13" i="25"/>
  <c r="H12" i="25"/>
  <c r="E12" i="25"/>
  <c r="D12" i="25"/>
  <c r="C12" i="25"/>
  <c r="H11" i="25"/>
  <c r="E11" i="25"/>
  <c r="D11" i="25"/>
  <c r="C11" i="25"/>
  <c r="H10" i="25"/>
  <c r="E10" i="25"/>
  <c r="D10" i="25"/>
  <c r="C10" i="25"/>
  <c r="H9" i="25"/>
  <c r="E9" i="25"/>
  <c r="D9" i="25"/>
  <c r="C9" i="25"/>
  <c r="H8" i="25"/>
  <c r="E8" i="25"/>
  <c r="D8" i="25"/>
  <c r="C8" i="25"/>
  <c r="B20" i="25" l="1"/>
  <c r="B23" i="25"/>
  <c r="B28" i="25"/>
  <c r="B32" i="25"/>
  <c r="B33" i="25"/>
  <c r="H36" i="25"/>
  <c r="E36" i="25"/>
  <c r="B8" i="25"/>
  <c r="B25" i="25"/>
  <c r="B11" i="25"/>
  <c r="B14" i="25"/>
  <c r="B15" i="25"/>
  <c r="B19" i="25"/>
  <c r="B22" i="25"/>
  <c r="B16" i="25"/>
  <c r="B10" i="25"/>
  <c r="B24" i="25"/>
  <c r="B27" i="25"/>
  <c r="B34" i="25"/>
  <c r="B13" i="25"/>
  <c r="B31" i="25"/>
  <c r="B12" i="25"/>
  <c r="B21" i="25"/>
  <c r="B30" i="25"/>
  <c r="H37" i="25"/>
  <c r="B9" i="25"/>
  <c r="B17" i="25"/>
  <c r="B26" i="25"/>
  <c r="B35" i="25"/>
  <c r="E37" i="25"/>
</calcChain>
</file>

<file path=xl/sharedStrings.xml><?xml version="1.0" encoding="utf-8"?>
<sst xmlns="http://schemas.openxmlformats.org/spreadsheetml/2006/main" count="519" uniqueCount="272">
  <si>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</si>
  <si>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</si>
  <si>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</si>
  <si>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</si>
  <si>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</si>
  <si>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</si>
  <si>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</si>
  <si>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</si>
  <si>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</si>
  <si>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</si>
  <si>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</si>
  <si>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</si>
  <si>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</si>
  <si>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</si>
  <si>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</si>
  <si>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</si>
  <si>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</si>
  <si>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</si>
  <si>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</si>
  <si>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</si>
  <si>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</si>
  <si>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</si>
  <si>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</si>
  <si>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</si>
  <si>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</si>
  <si>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</si>
  <si>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</si>
  <si>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</si>
  <si>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</si>
  <si>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</si>
  <si>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</si>
  <si>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</si>
  <si>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</si>
  <si>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</si>
  <si>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</si>
  <si>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</si>
  <si>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</si>
  <si>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</si>
  <si>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</si>
  <si>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</si>
  <si>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</si>
  <si>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</si>
  <si>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</si>
  <si>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</si>
  <si>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</si>
  <si>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</si>
  <si>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</si>
  <si>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</si>
  <si>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</si>
  <si>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</si>
  <si>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</si>
  <si>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</si>
  <si>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</si>
  <si>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</si>
  <si>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</si>
  <si>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</si>
  <si>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</si>
  <si>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</si>
  <si>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</si>
  <si>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</si>
  <si>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</si>
  <si>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</si>
  <si>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</si>
  <si>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</si>
  <si>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</si>
  <si>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</si>
  <si>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</si>
  <si>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</si>
  <si>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</si>
  <si>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</si>
  <si>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</si>
  <si>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</si>
  <si>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</si>
  <si>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</si>
  <si>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</si>
  <si>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</si>
  <si>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</si>
  <si>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</si>
  <si>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</si>
  <si>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</si>
  <si>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</si>
  <si>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</si>
  <si>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</si>
  <si>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</si>
  <si>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</si>
  <si>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</si>
  <si>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</si>
  <si>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</si>
  <si>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</si>
  <si>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</si>
  <si>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</si>
  <si>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</si>
  <si>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</si>
  <si>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</si>
  <si>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</si>
  <si>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</si>
  <si>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</si>
  <si>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</si>
  <si>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</si>
  <si>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</si>
  <si>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</si>
  <si>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</si>
  <si>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</si>
  <si>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</si>
  <si>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</si>
  <si>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</si>
  <si>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</si>
  <si>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</si>
  <si>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</si>
  <si>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</si>
  <si>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</si>
  <si>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</si>
  <si>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</si>
  <si>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</si>
  <si>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</si>
  <si>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</si>
  <si>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</si>
  <si>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</si>
  <si>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</si>
  <si>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</si>
  <si>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</si>
  <si>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</si>
  <si>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</si>
  <si>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</si>
  <si>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</si>
  <si>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</si>
  <si>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</si>
  <si>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</si>
  <si>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</si>
  <si>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</si>
  <si>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</si>
  <si>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</si>
  <si>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</si>
  <si>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</si>
  <si>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</si>
  <si>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</si>
  <si>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</si>
  <si>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</si>
  <si>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</si>
  <si>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</si>
  <si>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</si>
  <si>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</si>
  <si>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</si>
  <si>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</si>
  <si>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</si>
  <si>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</si>
  <si>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</si>
  <si>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</si>
  <si>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</si>
  <si>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</si>
  <si>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</si>
  <si>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</si>
  <si>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</si>
  <si>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</si>
  <si>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</si>
  <si>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</si>
  <si>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</si>
  <si>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</si>
  <si>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</si>
  <si>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</si>
  <si>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</si>
  <si>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</si>
  <si>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</si>
  <si>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</si>
  <si>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</si>
  <si>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</si>
  <si>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</si>
  <si>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</si>
  <si>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</si>
  <si>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</si>
  <si>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</si>
  <si>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</si>
  <si>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</si>
  <si>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</si>
  <si>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</si>
  <si>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</si>
  <si>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</si>
  <si>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</si>
  <si>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</si>
  <si>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</si>
  <si>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</si>
  <si>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</si>
  <si>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Maßeinheit</t>
  </si>
  <si>
    <t>– Schiffsverkehr –</t>
  </si>
  <si>
    <t>Angekommene Schiffe</t>
  </si>
  <si>
    <t>Anzahl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</si>
  <si>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</si>
  <si>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</si>
  <si>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</si>
  <si>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</si>
  <si>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</si>
  <si>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</si>
  <si>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</si>
  <si>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</si>
  <si>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</si>
  <si>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</si>
  <si>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</si>
  <si>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</si>
  <si>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BRZ gesamt</t>
  </si>
  <si>
    <t>Tonnen</t>
  </si>
  <si>
    <t>Hafen</t>
  </si>
  <si>
    <t>Amrum, Insel</t>
  </si>
  <si>
    <t>Föhr, Fährhafen</t>
  </si>
  <si>
    <t>Hörnum</t>
  </si>
  <si>
    <t>List, Sylt</t>
  </si>
  <si>
    <t>Nordstrand, Insel</t>
  </si>
  <si>
    <t>Pellworm , Insel</t>
  </si>
  <si>
    <t>Keitum, Sylt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</si>
  <si>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</si>
  <si>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</si>
  <si>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</si>
  <si>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</si>
  <si>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</si>
  <si>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</si>
  <si>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</si>
  <si>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</si>
  <si>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</si>
  <si>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</si>
  <si>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Eckernförde</t>
  </si>
  <si>
    <t>Osterrönfeld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</si>
  <si>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</si>
  <si>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</si>
  <si>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</si>
  <si>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</si>
  <si>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</si>
  <si>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</si>
  <si>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</si>
  <si>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</si>
  <si>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</si>
  <si>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</si>
  <si>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</si>
  <si>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</si>
  <si>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</si>
  <si>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</si>
  <si>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</si>
  <si>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</si>
  <si>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</si>
  <si>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</si>
  <si>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</si>
  <si>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</si>
  <si>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</si>
  <si>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</si>
  <si>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</si>
  <si>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</si>
  <si>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</si>
  <si>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</si>
  <si>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– Personenverkehr –</t>
  </si>
  <si>
    <t>Anzahl in 1 000</t>
  </si>
  <si>
    <t>Gütergruppe</t>
  </si>
  <si>
    <t>Verände-
rung
in %</t>
  </si>
  <si>
    <t>"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</si>
  <si>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</si>
  <si>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</si>
  <si>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</si>
  <si>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× = Nachweis nicht sinnvoll</t>
  </si>
  <si>
    <t xml:space="preserve"> – Güterverkehr –</t>
  </si>
  <si>
    <r>
      <t>2. S</t>
    </r>
    <r>
      <rPr>
        <b/>
        <sz val="10"/>
        <rFont val="Arial"/>
        <family val="2"/>
      </rPr>
      <t>eeverkehr der Häfen Schleswig-Holsteins nach Gütergruppen</t>
    </r>
  </si>
  <si>
    <t>Ausgestiegene Fahrgäste</t>
  </si>
  <si>
    <t>Eingestiegene Fahrgäste</t>
  </si>
  <si>
    <t>darunter</t>
  </si>
  <si>
    <t>Die Seeschifffahrt in Schleswig-Holstein</t>
  </si>
  <si>
    <t>1. Gesamtübersicht des Seeverkehrs in Schleswig Holstein – von Januar bis Dezember 2015</t>
  </si>
  <si>
    <t>Januar - Dezember</t>
  </si>
  <si>
    <t>Januar bis Dezember</t>
  </si>
  <si>
    <t xml:space="preserve">x  </t>
  </si>
  <si>
    <t>3. Seeverkehr der Häfen Schleswig-Holsteins nach Verkehrsbereichen von Januar bis Dezember</t>
  </si>
  <si>
    <t>4. Seegüterumschlag in den Häfen Schleswig-Holsteins von Januar bis Dezember</t>
  </si>
  <si>
    <t>5. Fahrgäste in den Häfen Schleswig-Holsteins von Januar bis Dezember</t>
  </si>
  <si>
    <t xml:space="preserve">© Statistisches Amt für Hamburg und Schleswig-Holstein, Hamburg 2016 
Auszugsweise Vervielfältigung und Verbreitung mit Quellenangabe gestattet.        </t>
  </si>
  <si>
    <t>Kennziffer: H II 2 - j 15 SH</t>
  </si>
  <si>
    <t>Herausgegeben am: 16. März 2016</t>
  </si>
  <si>
    <t>Verände-
rung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</si>
</sst>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###\ ###\ ##0&quot;  &quot;;\-###\ ###\ ##0&quot;  &quot;;&quot; –  &quot;"/>
    <numFmt numFmtId="194" formatCode="###\ ##0.0&quot;  &quot;;\-###\ ##0.0&quot;  &quot;;&quot; –  &quot;"/>
    <numFmt numFmtId="195" formatCode="###\ ###\ ##0.0&quot;  &quot;;\-###\ ###\ ##0.0&quot;  &quot;;&quot;-  &quot;"/>
    <numFmt numFmtId="196" formatCode="###\ ###\ ##0&quot;  &quot;;\-###\ ###\ ##0&quot;  &quot;;&quot;-  &quot;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8"/>
      <color theme="1"/>
      <name val="Arial"/>
      <family val="2"/>
    </font>
    <font>
      <sz val="30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4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16" xfId="0" applyFont="1" applyBorder="1"/>
    <xf numFmtId="0" fontId="37" fillId="0" borderId="0" xfId="0" applyFont="1" applyBorder="1"/>
    <xf numFmtId="0" fontId="37" fillId="0" borderId="14" xfId="0" applyFont="1" applyBorder="1"/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0" fillId="0" borderId="17" xfId="0" applyFont="1" applyBorder="1" applyAlignment="1">
      <alignment horizontal="left"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37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/>
    </xf>
    <xf numFmtId="0" fontId="15" fillId="34" borderId="12" xfId="0" quotePrefix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34" fillId="0" borderId="17" xfId="51" quotePrefix="1" applyFont="1" applyBorder="1" applyAlignment="1">
      <alignment horizontal="center" vertical="top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22" xfId="0" applyFont="1" applyBorder="1" applyAlignment="1">
      <alignment horizontal="center"/>
    </xf>
    <xf numFmtId="0" fontId="15" fillId="35" borderId="12" xfId="7" applyFont="1" applyFill="1" applyBorder="1" applyAlignment="1">
      <alignment horizontal="center"/>
    </xf>
    <xf numFmtId="0" fontId="15" fillId="35" borderId="25" xfId="7" applyFont="1" applyFill="1" applyBorder="1" applyAlignment="1">
      <alignment horizontal="center"/>
    </xf>
    <xf numFmtId="0" fontId="15" fillId="35" borderId="22" xfId="7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5" fillId="0" borderId="16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190" fontId="34" fillId="0" borderId="14" xfId="0" applyNumberFormat="1" applyFont="1" applyBorder="1" applyAlignment="1">
      <alignment horizontal="right"/>
    </xf>
    <xf numFmtId="193" fontId="34" fillId="0" borderId="0" xfId="0" applyNumberFormat="1" applyFont="1" applyAlignment="1">
      <alignment horizontal="right"/>
    </xf>
    <xf numFmtId="193" fontId="34" fillId="0" borderId="0" xfId="0" applyNumberFormat="1" applyFont="1" applyBorder="1" applyAlignment="1">
      <alignment horizontal="right"/>
    </xf>
    <xf numFmtId="193" fontId="34" fillId="0" borderId="14" xfId="0" applyNumberFormat="1" applyFont="1" applyBorder="1" applyAlignment="1">
      <alignment horizontal="right"/>
    </xf>
    <xf numFmtId="193" fontId="35" fillId="0" borderId="0" xfId="0" applyNumberFormat="1" applyFont="1" applyBorder="1" applyAlignment="1">
      <alignment horizontal="right"/>
    </xf>
    <xf numFmtId="193" fontId="35" fillId="0" borderId="0" xfId="0" applyNumberFormat="1" applyFont="1" applyAlignment="1">
      <alignment horizontal="right"/>
    </xf>
    <xf numFmtId="194" fontId="35" fillId="0" borderId="0" xfId="0" applyNumberFormat="1" applyFont="1" applyAlignment="1">
      <alignment horizontal="right"/>
    </xf>
    <xf numFmtId="194" fontId="34" fillId="0" borderId="0" xfId="0" applyNumberFormat="1" applyFont="1" applyAlignment="1">
      <alignment horizontal="right"/>
    </xf>
    <xf numFmtId="194" fontId="34" fillId="0" borderId="0" xfId="0" applyNumberFormat="1" applyFont="1" applyBorder="1" applyAlignment="1">
      <alignment horizontal="right"/>
    </xf>
    <xf numFmtId="193" fontId="15" fillId="0" borderId="0" xfId="0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3" fontId="34" fillId="0" borderId="0" xfId="0" applyNumberFormat="1" applyFont="1"/>
    <xf numFmtId="194" fontId="34" fillId="0" borderId="0" xfId="0" applyNumberFormat="1" applyFont="1"/>
    <xf numFmtId="194" fontId="34" fillId="0" borderId="14" xfId="0" applyNumberFormat="1" applyFont="1" applyBorder="1" applyAlignment="1">
      <alignment horizontal="right"/>
    </xf>
    <xf numFmtId="195" fontId="37" fillId="0" borderId="0" xfId="0" applyNumberFormat="1" applyFont="1" applyAlignment="1">
      <alignment horizontal="right"/>
    </xf>
    <xf numFmtId="195" fontId="50" fillId="0" borderId="0" xfId="0" applyNumberFormat="1" applyFont="1" applyAlignment="1">
      <alignment horizontal="right"/>
    </xf>
    <xf numFmtId="195" fontId="50" fillId="0" borderId="14" xfId="0" applyNumberFormat="1" applyFont="1" applyBorder="1" applyAlignment="1">
      <alignment horizontal="right"/>
    </xf>
    <xf numFmtId="195" fontId="50" fillId="0" borderId="14" xfId="0" applyNumberFormat="1" applyFont="1" applyBorder="1" applyAlignment="1">
      <alignment horizontal="right" vertical="top"/>
    </xf>
    <xf numFmtId="195" fontId="34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0" fontId="98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99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4" fillId="33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5" borderId="15" xfId="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5" borderId="20" xfId="7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8" fillId="35" borderId="19" xfId="7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35" borderId="14" xfId="7" applyFont="1" applyFill="1" applyBorder="1" applyAlignment="1">
      <alignment horizontal="center" vertical="center"/>
    </xf>
    <xf numFmtId="0" fontId="48" fillId="35" borderId="13" xfId="7" applyFont="1" applyFill="1" applyBorder="1" applyAlignment="1">
      <alignment horizontal="center" vertical="center"/>
    </xf>
    <xf numFmtId="0" fontId="48" fillId="35" borderId="12" xfId="7" applyFont="1" applyFill="1" applyBorder="1" applyAlignment="1">
      <alignment horizontal="center" vertical="center"/>
    </xf>
    <xf numFmtId="0" fontId="48" fillId="35" borderId="13" xfId="7" applyFont="1" applyFill="1" applyBorder="1" applyAlignment="1">
      <alignment horizontal="center" vertical="center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Graphikdaten_1!$B$6:$B$17</c:f>
              <c:numCache>
                <c:formatCode>###\ ###\ ###</c:formatCode>
                <c:ptCount val="12"/>
                <c:pt idx="0">
                  <c:v>507.77</c:v>
                </c:pt>
                <c:pt idx="1">
                  <c:v>630.78800000000001</c:v>
                </c:pt>
                <c:pt idx="2">
                  <c:v>863.93299999999999</c:v>
                </c:pt>
                <c:pt idx="3">
                  <c:v>945.16600000000005</c:v>
                </c:pt>
                <c:pt idx="4">
                  <c:v>1445.61</c:v>
                </c:pt>
                <c:pt idx="5">
                  <c:v>1488.8050000000001</c:v>
                </c:pt>
                <c:pt idx="6">
                  <c:v>2280.4690000000001</c:v>
                </c:pt>
                <c:pt idx="7">
                  <c:v>1981.894</c:v>
                </c:pt>
                <c:pt idx="8">
                  <c:v>1225.7570000000001</c:v>
                </c:pt>
                <c:pt idx="9">
                  <c:v>1153.634</c:v>
                </c:pt>
                <c:pt idx="10">
                  <c:v>690.221</c:v>
                </c:pt>
                <c:pt idx="11">
                  <c:v>746.952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Graphikdaten_1!$C$6:$C$17</c:f>
              <c:numCache>
                <c:formatCode>###\ ###\ ###</c:formatCode>
                <c:ptCount val="12"/>
                <c:pt idx="0">
                  <c:v>601.94600000000003</c:v>
                </c:pt>
                <c:pt idx="1">
                  <c:v>649.81500000000005</c:v>
                </c:pt>
                <c:pt idx="2">
                  <c:v>722.57899999999995</c:v>
                </c:pt>
                <c:pt idx="3">
                  <c:v>1166.5920000000001</c:v>
                </c:pt>
                <c:pt idx="4">
                  <c:v>1306.5150000000001</c:v>
                </c:pt>
                <c:pt idx="5">
                  <c:v>1552.722</c:v>
                </c:pt>
                <c:pt idx="6">
                  <c:v>2193.232</c:v>
                </c:pt>
                <c:pt idx="7">
                  <c:v>2110.4180000000001</c:v>
                </c:pt>
                <c:pt idx="8">
                  <c:v>1253.5260000000001</c:v>
                </c:pt>
                <c:pt idx="9">
                  <c:v>1119.269</c:v>
                </c:pt>
                <c:pt idx="10">
                  <c:v>745.38400000000001</c:v>
                </c:pt>
                <c:pt idx="11">
                  <c:v>731.58799999999997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Graphikdaten_1!$D$6:$D$17</c:f>
              <c:numCache>
                <c:formatCode>###\ ###\ ###</c:formatCode>
                <c:ptCount val="12"/>
                <c:pt idx="0">
                  <c:v>564.70699999999999</c:v>
                </c:pt>
                <c:pt idx="1">
                  <c:v>634.32600000000002</c:v>
                </c:pt>
                <c:pt idx="2">
                  <c:v>761.47799999999995</c:v>
                </c:pt>
                <c:pt idx="3">
                  <c:v>1057.691</c:v>
                </c:pt>
                <c:pt idx="4">
                  <c:v>1390.3610000000001</c:v>
                </c:pt>
                <c:pt idx="5">
                  <c:v>1427.202</c:v>
                </c:pt>
                <c:pt idx="6">
                  <c:v>2148.8760000000002</c:v>
                </c:pt>
                <c:pt idx="7">
                  <c:v>2311.123</c:v>
                </c:pt>
                <c:pt idx="8">
                  <c:v>1181.0260000000001</c:v>
                </c:pt>
                <c:pt idx="9">
                  <c:v>1128.9090000000001</c:v>
                </c:pt>
                <c:pt idx="10">
                  <c:v>672.35199999999998</c:v>
                </c:pt>
                <c:pt idx="11">
                  <c:v>743.18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55904"/>
        <c:axId val="154557824"/>
      </c:lineChart>
      <c:catAx>
        <c:axId val="1545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4557824"/>
        <c:crosses val="autoZero"/>
        <c:auto val="1"/>
        <c:lblAlgn val="ctr"/>
        <c:lblOffset val="100"/>
        <c:noMultiLvlLbl val="0"/>
      </c:catAx>
      <c:valAx>
        <c:axId val="15455782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4555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Graphikdaten_1!$E$6:$E$17</c:f>
              <c:numCache>
                <c:formatCode>###\ ###\ ###</c:formatCode>
                <c:ptCount val="12"/>
                <c:pt idx="0">
                  <c:v>2879.3069999999998</c:v>
                </c:pt>
                <c:pt idx="1">
                  <c:v>2903.8530000000001</c:v>
                </c:pt>
                <c:pt idx="2">
                  <c:v>2913.3490000000002</c:v>
                </c:pt>
                <c:pt idx="3">
                  <c:v>2850.8609999999999</c:v>
                </c:pt>
                <c:pt idx="4">
                  <c:v>3109.3890000000001</c:v>
                </c:pt>
                <c:pt idx="5">
                  <c:v>2999.587</c:v>
                </c:pt>
                <c:pt idx="6">
                  <c:v>3021.085</c:v>
                </c:pt>
                <c:pt idx="7">
                  <c:v>3190.723</c:v>
                </c:pt>
                <c:pt idx="8">
                  <c:v>2813.0929999999998</c:v>
                </c:pt>
                <c:pt idx="9">
                  <c:v>3236.0459999999998</c:v>
                </c:pt>
                <c:pt idx="10">
                  <c:v>3194.3780000000002</c:v>
                </c:pt>
                <c:pt idx="11">
                  <c:v>2743.8820000000001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Graphikdaten_1!$F$6:$F$17</c:f>
              <c:numCache>
                <c:formatCode>###\ ###\ ###</c:formatCode>
                <c:ptCount val="12"/>
                <c:pt idx="0">
                  <c:v>2972.91</c:v>
                </c:pt>
                <c:pt idx="1">
                  <c:v>2971.8519999999999</c:v>
                </c:pt>
                <c:pt idx="2">
                  <c:v>3258.846</c:v>
                </c:pt>
                <c:pt idx="3">
                  <c:v>3075.3890000000001</c:v>
                </c:pt>
                <c:pt idx="4">
                  <c:v>3156.7429999999999</c:v>
                </c:pt>
                <c:pt idx="5">
                  <c:v>3096.4929999999999</c:v>
                </c:pt>
                <c:pt idx="6">
                  <c:v>2841.6390000000001</c:v>
                </c:pt>
                <c:pt idx="7">
                  <c:v>2935.6729999999998</c:v>
                </c:pt>
                <c:pt idx="8">
                  <c:v>3107.04</c:v>
                </c:pt>
                <c:pt idx="9">
                  <c:v>3067.8020000000001</c:v>
                </c:pt>
                <c:pt idx="10">
                  <c:v>3052.7109999999998</c:v>
                </c:pt>
                <c:pt idx="11">
                  <c:v>2855.924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Graphikdaten_1!$G$6:$G$17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  <c:pt idx="6">
                  <c:v>2738.8180000000002</c:v>
                </c:pt>
                <c:pt idx="7">
                  <c:v>2849.0830000000001</c:v>
                </c:pt>
                <c:pt idx="8">
                  <c:v>2733.4839999999999</c:v>
                </c:pt>
                <c:pt idx="9">
                  <c:v>3044.904</c:v>
                </c:pt>
                <c:pt idx="10">
                  <c:v>2778.7829999999999</c:v>
                </c:pt>
                <c:pt idx="11">
                  <c:v>2646.0050000000001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87328"/>
        <c:axId val="155589248"/>
      </c:lineChart>
      <c:catAx>
        <c:axId val="1555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5589248"/>
        <c:crosses val="autoZero"/>
        <c:auto val="1"/>
        <c:lblAlgn val="ctr"/>
        <c:lblOffset val="100"/>
        <c:noMultiLvlLbl val="0"/>
      </c:catAx>
      <c:valAx>
        <c:axId val="15558924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558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85718</xdr:rowOff>
    </xdr:from>
    <xdr:to>
      <xdr:col>6</xdr:col>
      <xdr:colOff>900450</xdr:colOff>
      <xdr:row>53</xdr:row>
      <xdr:rowOff>187806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18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133349</xdr:colOff>
      <xdr:row>1</xdr:row>
      <xdr:rowOff>142875</xdr:rowOff>
    </xdr:from>
    <xdr:to>
      <xdr:col>6</xdr:col>
      <xdr:colOff>618449</xdr:colOff>
      <xdr:row>22</xdr:row>
      <xdr:rowOff>171450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114300</xdr:colOff>
      <xdr:row>24</xdr:row>
      <xdr:rowOff>219075</xdr:rowOff>
    </xdr:from>
    <xdr:to>
      <xdr:col>6</xdr:col>
      <xdr:colOff>599400</xdr:colOff>
      <xdr:row>45</xdr:row>
      <xdr:rowOff>123825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25</xdr:row>
      <xdr:rowOff>104775</xdr:rowOff>
    </xdr:from>
    <xdr:to>
      <xdr:col>0</xdr:col>
      <xdr:colOff>809626</xdr:colOff>
      <xdr:row>26</xdr:row>
      <xdr:rowOff>142875</xdr:rowOff>
    </xdr:to>
    <xdr:sp macro="" textlink="">
      <xdr:nvSpPr>
        <xdr:cNvPr id="4" name="Textfeld 1"/>
        <xdr:cNvSpPr txBox="1"/>
      </xdr:nvSpPr>
      <xdr:spPr>
        <a:xfrm>
          <a:off x="123824" y="49815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7"/>
      <c r="F11" s="8"/>
      <c r="G11" s="9"/>
    </row>
    <row r="12" spans="1:7" ht="12.75" customHeight="1"/>
    <row r="13" spans="1:7" ht="12.75" customHeight="1">
      <c r="A13" s="10"/>
    </row>
    <row r="14" spans="1:7" ht="12.75" customHeight="1">
      <c r="A14" s="10"/>
    </row>
    <row r="15" spans="1:7" ht="23.25">
      <c r="A15" s="117" t="s">
        <v>106</v>
      </c>
      <c r="B15" s="117"/>
      <c r="C15" s="117"/>
      <c r="D15" s="117"/>
      <c r="E15" s="117"/>
      <c r="F15" s="117"/>
      <c r="G15" s="117"/>
    </row>
    <row r="16" spans="1:7">
      <c r="G16" s="116" t="s">
        <v>269</v>
      </c>
    </row>
    <row r="17" spans="1:7">
      <c r="G17" s="11"/>
    </row>
    <row r="18" spans="1:7" ht="34.5">
      <c r="G18" s="115" t="s">
        <v>260</v>
      </c>
    </row>
    <row r="19" spans="1:7" ht="37.5">
      <c r="F19" s="118">
        <v>2015</v>
      </c>
      <c r="G19" s="118"/>
    </row>
    <row r="20" spans="1:7" ht="16.5">
      <c r="A20" s="12"/>
      <c r="B20" s="12"/>
      <c r="C20" s="12"/>
      <c r="D20" s="12"/>
      <c r="E20" s="12"/>
      <c r="F20" s="12"/>
      <c r="G20" s="11"/>
    </row>
    <row r="21" spans="1:7" ht="15.75">
      <c r="D21" s="119" t="s">
        <v>270</v>
      </c>
      <c r="E21" s="119"/>
      <c r="F21" s="119"/>
      <c r="G21" s="119"/>
    </row>
    <row r="22" spans="1:7" ht="12.75" customHeight="1">
      <c r="A22" s="120"/>
      <c r="B22" s="120"/>
      <c r="C22" s="120"/>
      <c r="D22" s="120"/>
      <c r="E22" s="120"/>
      <c r="F22" s="120"/>
      <c r="G22" s="120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4">
    <mergeCell ref="A15:G15"/>
    <mergeCell ref="F19:G19"/>
    <mergeCell ref="D21:G21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/>
  <cols>
    <col min="8" max="26" width="2" customWidth="1"/>
  </cols>
  <sheetData>
    <row r="1" spans="1:26">
      <c r="A1" s="135" t="s">
        <v>245</v>
      </c>
      <c r="B1" s="135"/>
      <c r="C1" s="135"/>
      <c r="D1" s="135"/>
      <c r="E1" s="135"/>
      <c r="F1" s="135"/>
      <c r="G1" s="135"/>
    </row>
    <row r="2" spans="1:26">
      <c r="A2" s="188"/>
      <c r="B2" s="135"/>
      <c r="C2" s="135"/>
      <c r="D2" s="135"/>
      <c r="E2" s="135"/>
      <c r="F2" s="135"/>
      <c r="G2" s="135"/>
    </row>
    <row r="3" spans="1:26">
      <c r="A3" s="189" t="s">
        <v>4</v>
      </c>
      <c r="B3" s="66">
        <v>2013</v>
      </c>
      <c r="C3" s="66">
        <v>2014</v>
      </c>
      <c r="D3" s="66">
        <v>2015</v>
      </c>
      <c r="E3" s="66">
        <v>2013</v>
      </c>
      <c r="F3" s="66">
        <v>2014</v>
      </c>
      <c r="G3" s="66">
        <v>2015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0"/>
      <c r="B4" s="191" t="s">
        <v>243</v>
      </c>
      <c r="C4" s="192"/>
      <c r="D4" s="193"/>
      <c r="E4" s="196" t="s">
        <v>244</v>
      </c>
      <c r="F4" s="197"/>
      <c r="G4" s="19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4"/>
      <c r="B5" s="195"/>
      <c r="C5" s="195"/>
      <c r="D5" s="195"/>
      <c r="E5" s="195"/>
      <c r="F5" s="195"/>
      <c r="G5" s="195"/>
      <c r="H5" s="67"/>
      <c r="I5" s="67"/>
      <c r="J5" s="67"/>
      <c r="K5" s="6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8" t="s">
        <v>231</v>
      </c>
      <c r="B6" s="69">
        <v>507.77</v>
      </c>
      <c r="C6" s="69">
        <v>601.94600000000003</v>
      </c>
      <c r="D6" s="69">
        <v>564.70699999999999</v>
      </c>
      <c r="E6" s="69">
        <v>2879.3069999999998</v>
      </c>
      <c r="F6" s="69">
        <v>2972.91</v>
      </c>
      <c r="G6" s="69">
        <v>3072.0639999999999</v>
      </c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8" t="s">
        <v>232</v>
      </c>
      <c r="B7" s="69">
        <v>630.78800000000001</v>
      </c>
      <c r="C7" s="69">
        <v>649.81500000000005</v>
      </c>
      <c r="D7" s="69">
        <v>634.32600000000002</v>
      </c>
      <c r="E7" s="69">
        <v>2903.8530000000001</v>
      </c>
      <c r="F7" s="69">
        <v>2971.8519999999999</v>
      </c>
      <c r="G7" s="69">
        <v>2759.7060000000001</v>
      </c>
      <c r="H7" s="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8" t="s">
        <v>233</v>
      </c>
      <c r="B8" s="69">
        <v>863.93299999999999</v>
      </c>
      <c r="C8" s="69">
        <v>722.57899999999995</v>
      </c>
      <c r="D8" s="69">
        <v>761.47799999999995</v>
      </c>
      <c r="E8" s="69">
        <v>2913.3490000000002</v>
      </c>
      <c r="F8" s="69">
        <v>3258.846</v>
      </c>
      <c r="G8" s="69">
        <v>3177.9369999999999</v>
      </c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8" t="s">
        <v>234</v>
      </c>
      <c r="B9" s="69">
        <v>945.16600000000005</v>
      </c>
      <c r="C9" s="69">
        <v>1166.5920000000001</v>
      </c>
      <c r="D9" s="69">
        <v>1057.691</v>
      </c>
      <c r="E9" s="69">
        <v>2850.8609999999999</v>
      </c>
      <c r="F9" s="69">
        <v>3075.3890000000001</v>
      </c>
      <c r="G9" s="69">
        <v>3051.6889999999999</v>
      </c>
      <c r="H9" s="69"/>
    </row>
    <row r="10" spans="1:26">
      <c r="A10" s="68" t="s">
        <v>235</v>
      </c>
      <c r="B10" s="69">
        <v>1445.61</v>
      </c>
      <c r="C10" s="69">
        <v>1306.5150000000001</v>
      </c>
      <c r="D10" s="69">
        <v>1390.3610000000001</v>
      </c>
      <c r="E10" s="69">
        <v>3109.3890000000001</v>
      </c>
      <c r="F10" s="69">
        <v>3156.7429999999999</v>
      </c>
      <c r="G10" s="69">
        <v>3128.0430000000001</v>
      </c>
      <c r="H10" s="69"/>
    </row>
    <row r="11" spans="1:26">
      <c r="A11" s="68" t="s">
        <v>236</v>
      </c>
      <c r="B11" s="69">
        <v>1488.8050000000001</v>
      </c>
      <c r="C11" s="69">
        <v>1552.722</v>
      </c>
      <c r="D11" s="69">
        <v>1427.202</v>
      </c>
      <c r="E11" s="69">
        <v>2999.587</v>
      </c>
      <c r="F11" s="69">
        <v>3096.4929999999999</v>
      </c>
      <c r="G11" s="69">
        <v>2982.3519999999999</v>
      </c>
      <c r="H11" s="69"/>
    </row>
    <row r="12" spans="1:26">
      <c r="A12" s="68" t="s">
        <v>237</v>
      </c>
      <c r="B12" s="69">
        <v>2280.4690000000001</v>
      </c>
      <c r="C12" s="69">
        <v>2193.232</v>
      </c>
      <c r="D12" s="69">
        <v>2148.8760000000002</v>
      </c>
      <c r="E12" s="69">
        <v>3021.085</v>
      </c>
      <c r="F12" s="69">
        <v>2841.6390000000001</v>
      </c>
      <c r="G12" s="69">
        <v>2738.8180000000002</v>
      </c>
      <c r="H12" s="69"/>
    </row>
    <row r="13" spans="1:26">
      <c r="A13" s="68" t="s">
        <v>238</v>
      </c>
      <c r="B13" s="69">
        <v>1981.894</v>
      </c>
      <c r="C13" s="69">
        <v>2110.4180000000001</v>
      </c>
      <c r="D13" s="69">
        <v>2311.123</v>
      </c>
      <c r="E13" s="69">
        <v>3190.723</v>
      </c>
      <c r="F13" s="69">
        <v>2935.6729999999998</v>
      </c>
      <c r="G13" s="69">
        <v>2849.0830000000001</v>
      </c>
      <c r="H13" s="69"/>
    </row>
    <row r="14" spans="1:26">
      <c r="A14" s="68" t="s">
        <v>239</v>
      </c>
      <c r="B14" s="69">
        <v>1225.7570000000001</v>
      </c>
      <c r="C14" s="69">
        <v>1253.5260000000001</v>
      </c>
      <c r="D14" s="69">
        <v>1181.0260000000001</v>
      </c>
      <c r="E14" s="69">
        <v>2813.0929999999998</v>
      </c>
      <c r="F14" s="69">
        <v>3107.04</v>
      </c>
      <c r="G14" s="69">
        <v>2733.4839999999999</v>
      </c>
      <c r="H14" s="69"/>
    </row>
    <row r="15" spans="1:26">
      <c r="A15" s="68" t="s">
        <v>240</v>
      </c>
      <c r="B15" s="69">
        <v>1153.634</v>
      </c>
      <c r="C15" s="69">
        <v>1119.269</v>
      </c>
      <c r="D15" s="69">
        <v>1128.9090000000001</v>
      </c>
      <c r="E15" s="69">
        <v>3236.0459999999998</v>
      </c>
      <c r="F15" s="69">
        <v>3067.8020000000001</v>
      </c>
      <c r="G15" s="69">
        <v>3044.904</v>
      </c>
      <c r="H15" s="69"/>
    </row>
    <row r="16" spans="1:26">
      <c r="A16" s="68" t="s">
        <v>241</v>
      </c>
      <c r="B16" s="69">
        <v>690.221</v>
      </c>
      <c r="C16" s="69">
        <v>745.38400000000001</v>
      </c>
      <c r="D16" s="69">
        <v>672.35199999999998</v>
      </c>
      <c r="E16" s="69">
        <v>3194.3780000000002</v>
      </c>
      <c r="F16" s="69">
        <v>3052.7109999999998</v>
      </c>
      <c r="G16" s="69">
        <v>2778.7829999999999</v>
      </c>
      <c r="H16" s="69"/>
    </row>
    <row r="17" spans="1:8">
      <c r="A17" s="68" t="s">
        <v>242</v>
      </c>
      <c r="B17" s="69">
        <v>746.952</v>
      </c>
      <c r="C17" s="69">
        <v>731.58799999999997</v>
      </c>
      <c r="D17" s="69">
        <v>743.18</v>
      </c>
      <c r="E17" s="69">
        <v>2743.8820000000001</v>
      </c>
      <c r="F17" s="69">
        <v>2855.924</v>
      </c>
      <c r="G17" s="69">
        <v>2646.0050000000001</v>
      </c>
      <c r="H17" s="69"/>
    </row>
  </sheetData>
  <mergeCells count="6">
    <mergeCell ref="A1:G1"/>
    <mergeCell ref="A2:G2"/>
    <mergeCell ref="A3:A4"/>
    <mergeCell ref="B4:D4"/>
    <mergeCell ref="A5:G5"/>
    <mergeCell ref="E4:G4"/>
  </mergeCells>
  <conditionalFormatting sqref="C6:G6 C7:D7 E7:G13">
    <cfRule type="expression" dxfId="5" priority="8">
      <formula>MOD(ROW(),2)=1</formula>
    </cfRule>
  </conditionalFormatting>
  <conditionalFormatting sqref="C14:G17 C8:D13">
    <cfRule type="expression" dxfId="4" priority="7">
      <formula>MOD(ROW(),2)=1</formula>
    </cfRule>
  </conditionalFormatting>
  <conditionalFormatting sqref="A6:A7">
    <cfRule type="expression" dxfId="3" priority="6">
      <formula>MOD(ROW(),2)=1</formula>
    </cfRule>
  </conditionalFormatting>
  <conditionalFormatting sqref="A8:A17">
    <cfRule type="expression" dxfId="2" priority="5">
      <formula>MOD(ROW(),2)=1</formula>
    </cfRule>
  </conditionalFormatting>
  <conditionalFormatting sqref="B6:B7">
    <cfRule type="expression" dxfId="1" priority="2">
      <formula>MOD(ROW(),2)=1</formula>
    </cfRule>
  </conditionalFormatting>
  <conditionalFormatting sqref="B8:B17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hj X/15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30" t="s">
        <v>107</v>
      </c>
      <c r="B1" s="130"/>
      <c r="C1" s="130"/>
      <c r="D1" s="130"/>
      <c r="E1" s="130"/>
      <c r="F1" s="130"/>
      <c r="G1" s="130"/>
    </row>
    <row r="2" spans="1:7" s="13" customFormat="1" ht="12.75" customHeight="1"/>
    <row r="3" spans="1:7" s="13" customFormat="1" ht="12.75" customHeight="1"/>
    <row r="4" spans="1:7" s="13" customFormat="1" ht="15.75">
      <c r="A4" s="131" t="s">
        <v>108</v>
      </c>
      <c r="B4" s="132"/>
      <c r="C4" s="132"/>
      <c r="D4" s="132"/>
      <c r="E4" s="132"/>
      <c r="F4" s="132"/>
      <c r="G4" s="132"/>
    </row>
    <row r="5" spans="1:7" s="13" customFormat="1" ht="12.75" customHeight="1">
      <c r="A5" s="121"/>
      <c r="B5" s="121"/>
      <c r="C5" s="121"/>
      <c r="D5" s="121"/>
      <c r="E5" s="121"/>
      <c r="F5" s="121"/>
      <c r="G5" s="121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23" t="s">
        <v>0</v>
      </c>
      <c r="B8" s="122"/>
      <c r="C8" s="122"/>
      <c r="D8" s="122"/>
      <c r="E8" s="122"/>
      <c r="F8" s="122"/>
      <c r="G8" s="122"/>
    </row>
    <row r="9" spans="1:7" s="13" customFormat="1" ht="12.75" customHeight="1">
      <c r="A9" s="122" t="s">
        <v>110</v>
      </c>
      <c r="B9" s="122"/>
      <c r="C9" s="122"/>
      <c r="D9" s="122"/>
      <c r="E9" s="122"/>
      <c r="F9" s="122"/>
      <c r="G9" s="122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29" t="s">
        <v>111</v>
      </c>
      <c r="B11" s="129"/>
      <c r="C11" s="129"/>
      <c r="D11" s="129"/>
      <c r="E11" s="129"/>
      <c r="F11" s="129"/>
      <c r="G11" s="129"/>
    </row>
    <row r="12" spans="1:7" s="13" customFormat="1" ht="12.75" customHeight="1">
      <c r="A12" s="122" t="s">
        <v>112</v>
      </c>
      <c r="B12" s="122"/>
      <c r="C12" s="122"/>
      <c r="D12" s="122"/>
      <c r="E12" s="122"/>
      <c r="F12" s="122"/>
      <c r="G12" s="122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23" t="s">
        <v>113</v>
      </c>
      <c r="B15" s="124"/>
      <c r="C15" s="124"/>
      <c r="D15" s="30"/>
      <c r="E15" s="30"/>
      <c r="F15" s="30"/>
      <c r="G15" s="30"/>
    </row>
    <row r="16" spans="1:7" s="13" customFormat="1" ht="5.0999999999999996" customHeight="1">
      <c r="A16" s="30"/>
      <c r="B16" s="31"/>
      <c r="C16" s="31"/>
      <c r="D16" s="30"/>
      <c r="E16" s="30"/>
      <c r="F16" s="30"/>
      <c r="G16" s="30"/>
    </row>
    <row r="17" spans="1:7" s="13" customFormat="1" ht="12.75" customHeight="1">
      <c r="A17" s="124" t="s">
        <v>156</v>
      </c>
      <c r="B17" s="124"/>
      <c r="C17" s="124"/>
      <c r="D17" s="31"/>
      <c r="E17" s="31"/>
      <c r="F17" s="31"/>
      <c r="G17" s="31"/>
    </row>
    <row r="18" spans="1:7" s="13" customFormat="1" ht="12.75" customHeight="1">
      <c r="A18" s="31" t="s">
        <v>2</v>
      </c>
      <c r="B18" s="125" t="s">
        <v>158</v>
      </c>
      <c r="C18" s="124"/>
      <c r="D18" s="31"/>
      <c r="E18" s="31"/>
      <c r="F18" s="31"/>
      <c r="G18" s="31"/>
    </row>
    <row r="19" spans="1:7" s="13" customFormat="1" ht="12.75" customHeight="1">
      <c r="A19" s="31" t="s">
        <v>3</v>
      </c>
      <c r="B19" s="126" t="s">
        <v>157</v>
      </c>
      <c r="C19" s="127"/>
      <c r="D19" s="127"/>
      <c r="E19" s="31"/>
      <c r="F19" s="31"/>
      <c r="G19" s="31"/>
    </row>
    <row r="20" spans="1:7" s="13" customFormat="1" ht="12.75" customHeight="1">
      <c r="A20" s="84"/>
      <c r="B20" s="85"/>
      <c r="C20" s="86"/>
      <c r="D20" s="86"/>
      <c r="E20" s="84"/>
      <c r="F20" s="84"/>
      <c r="G20" s="84"/>
    </row>
    <row r="21" spans="1:7" s="13" customFormat="1" ht="12.75" customHeight="1">
      <c r="A21" s="31"/>
      <c r="B21" s="31"/>
      <c r="C21" s="31"/>
      <c r="D21" s="31"/>
      <c r="E21" s="31"/>
      <c r="F21" s="31"/>
      <c r="G21" s="31"/>
    </row>
    <row r="22" spans="1:7" s="13" customFormat="1" ht="12.75" customHeight="1">
      <c r="A22" s="123" t="s">
        <v>114</v>
      </c>
      <c r="B22" s="124"/>
      <c r="C22" s="30"/>
      <c r="D22" s="30"/>
      <c r="E22" s="30"/>
      <c r="F22" s="30"/>
      <c r="G22" s="30"/>
    </row>
    <row r="23" spans="1:7" s="13" customFormat="1" ht="5.85" customHeight="1">
      <c r="A23" s="30"/>
      <c r="B23" s="31"/>
      <c r="C23" s="30"/>
      <c r="D23" s="30"/>
      <c r="E23" s="30"/>
      <c r="F23" s="30"/>
      <c r="G23" s="30"/>
    </row>
    <row r="24" spans="1:7" s="13" customFormat="1" ht="12.75" customHeight="1">
      <c r="A24" s="31" t="s">
        <v>115</v>
      </c>
      <c r="B24" s="124" t="s">
        <v>116</v>
      </c>
      <c r="C24" s="124"/>
      <c r="D24" s="31"/>
      <c r="E24" s="31"/>
      <c r="F24" s="31"/>
      <c r="G24" s="31"/>
    </row>
    <row r="25" spans="1:7" s="13" customFormat="1" ht="12.75" customHeight="1">
      <c r="A25" s="31" t="s">
        <v>117</v>
      </c>
      <c r="B25" s="124" t="s">
        <v>118</v>
      </c>
      <c r="C25" s="124"/>
      <c r="D25" s="31"/>
      <c r="E25" s="31"/>
      <c r="F25" s="31"/>
      <c r="G25" s="31"/>
    </row>
    <row r="26" spans="1:7" s="13" customFormat="1" ht="12.75" customHeight="1">
      <c r="A26" s="31"/>
      <c r="B26" s="124" t="s">
        <v>119</v>
      </c>
      <c r="C26" s="124"/>
      <c r="D26" s="31"/>
      <c r="E26" s="31"/>
      <c r="F26" s="31"/>
      <c r="G26" s="31"/>
    </row>
    <row r="27" spans="1:7" s="13" customFormat="1" ht="12.75" customHeight="1">
      <c r="A27" s="32"/>
      <c r="B27" s="32"/>
      <c r="C27" s="32"/>
      <c r="D27" s="32"/>
      <c r="E27" s="32"/>
      <c r="F27" s="32"/>
      <c r="G27" s="32"/>
    </row>
    <row r="28" spans="1:7" s="13" customFormat="1">
      <c r="A28" s="32" t="s">
        <v>120</v>
      </c>
      <c r="B28" s="16" t="s">
        <v>1</v>
      </c>
      <c r="C28" s="32"/>
      <c r="D28" s="32"/>
      <c r="E28" s="32"/>
      <c r="F28" s="32"/>
      <c r="G28" s="32"/>
    </row>
    <row r="29" spans="1:7" s="13" customFormat="1" ht="12.75" customHeight="1">
      <c r="A29" s="32"/>
      <c r="B29" s="16"/>
      <c r="C29" s="32"/>
      <c r="D29" s="32"/>
      <c r="E29" s="32"/>
      <c r="F29" s="32"/>
      <c r="G29" s="32"/>
    </row>
    <row r="30" spans="1:7" s="13" customFormat="1" ht="12.75" customHeight="1">
      <c r="A30" s="32"/>
      <c r="B30" s="32"/>
      <c r="C30" s="32"/>
      <c r="D30" s="32"/>
      <c r="E30" s="32"/>
      <c r="F30" s="32"/>
      <c r="G30" s="32"/>
    </row>
    <row r="31" spans="1:7" s="13" customFormat="1" ht="27.75" customHeight="1">
      <c r="A31" s="128" t="s">
        <v>268</v>
      </c>
      <c r="B31" s="124"/>
      <c r="C31" s="124"/>
      <c r="D31" s="124"/>
      <c r="E31" s="124"/>
      <c r="F31" s="124"/>
      <c r="G31" s="124"/>
    </row>
    <row r="32" spans="1:7" s="13" customFormat="1" ht="41.85" customHeight="1">
      <c r="A32" s="124" t="s">
        <v>121</v>
      </c>
      <c r="B32" s="124"/>
      <c r="C32" s="124"/>
      <c r="D32" s="124"/>
      <c r="E32" s="124"/>
      <c r="F32" s="124"/>
      <c r="G32" s="124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83"/>
      <c r="B34" s="83"/>
      <c r="C34" s="83"/>
      <c r="D34" s="83"/>
      <c r="E34" s="83"/>
      <c r="F34" s="83"/>
      <c r="G34" s="83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21" t="s">
        <v>122</v>
      </c>
      <c r="B43" s="121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123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124</v>
      </c>
      <c r="B46" s="18" t="s">
        <v>125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126</v>
      </c>
      <c r="B47" s="18" t="s">
        <v>127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128</v>
      </c>
      <c r="B48" s="18" t="s">
        <v>129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130</v>
      </c>
      <c r="B49" s="18" t="s">
        <v>131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132</v>
      </c>
      <c r="B50" s="18" t="s">
        <v>133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134</v>
      </c>
      <c r="B51" s="18" t="s">
        <v>135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136</v>
      </c>
      <c r="B52" s="18" t="s">
        <v>137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138</v>
      </c>
      <c r="B53" s="18" t="s">
        <v>139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140</v>
      </c>
      <c r="B54" s="18" t="s">
        <v>141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26.7109375" style="1" customWidth="1"/>
    <col min="2" max="5" width="15" style="1" customWidth="1"/>
    <col min="6" max="26" width="15.7109375" style="1" customWidth="1"/>
    <col min="27" max="16384" width="11.42578125" style="1"/>
  </cols>
  <sheetData>
    <row r="1" spans="1:5" customFormat="1" ht="14.1" customHeight="1">
      <c r="A1" s="135" t="s">
        <v>261</v>
      </c>
      <c r="B1" s="135"/>
      <c r="C1" s="135"/>
      <c r="D1" s="135"/>
      <c r="E1" s="135"/>
    </row>
    <row r="2" spans="1:5" customFormat="1" ht="8.4499999999999993" customHeight="1">
      <c r="A2" s="77"/>
      <c r="B2" s="77"/>
      <c r="C2" s="75"/>
      <c r="D2" s="75"/>
      <c r="E2" s="75"/>
    </row>
    <row r="3" spans="1:5" ht="26.25" customHeight="1">
      <c r="A3" s="136" t="s">
        <v>4</v>
      </c>
      <c r="B3" s="138" t="s">
        <v>182</v>
      </c>
      <c r="C3" s="140" t="s">
        <v>262</v>
      </c>
      <c r="D3" s="141"/>
      <c r="E3" s="141"/>
    </row>
    <row r="4" spans="1:5" ht="31.5" customHeight="1">
      <c r="A4" s="137"/>
      <c r="B4" s="139"/>
      <c r="C4" s="48">
        <v>2015</v>
      </c>
      <c r="D4" s="48">
        <v>2014</v>
      </c>
      <c r="E4" s="76" t="s">
        <v>271</v>
      </c>
    </row>
    <row r="5" spans="1:5" ht="28.35" customHeight="1">
      <c r="A5" s="133" t="s">
        <v>183</v>
      </c>
      <c r="B5" s="142"/>
      <c r="C5" s="142"/>
      <c r="D5" s="142"/>
      <c r="E5" s="142"/>
    </row>
    <row r="6" spans="1:5" ht="14.25" customHeight="1">
      <c r="A6" s="52" t="s">
        <v>184</v>
      </c>
      <c r="B6" s="74" t="s">
        <v>185</v>
      </c>
      <c r="C6" s="98">
        <v>51224</v>
      </c>
      <c r="D6" s="99">
        <v>52729</v>
      </c>
      <c r="E6" s="100">
        <v>-2.8542168446205949</v>
      </c>
    </row>
    <row r="7" spans="1:5" ht="12" customHeight="1">
      <c r="A7" s="55" t="s">
        <v>259</v>
      </c>
      <c r="B7" s="58"/>
    </row>
    <row r="8" spans="1:5">
      <c r="A8" s="55" t="s">
        <v>223</v>
      </c>
      <c r="B8" s="57" t="s">
        <v>250</v>
      </c>
      <c r="C8" s="95">
        <v>16454</v>
      </c>
      <c r="D8" s="95">
        <v>16885</v>
      </c>
      <c r="E8" s="101">
        <v>-2.5525614450695855</v>
      </c>
    </row>
    <row r="9" spans="1:5">
      <c r="A9" s="55" t="s">
        <v>204</v>
      </c>
      <c r="B9" s="57" t="s">
        <v>250</v>
      </c>
      <c r="C9" s="95">
        <v>5993</v>
      </c>
      <c r="D9" s="95">
        <v>6082</v>
      </c>
      <c r="E9" s="101">
        <v>-1.4633344294639983</v>
      </c>
    </row>
    <row r="10" spans="1:5">
      <c r="A10" s="55" t="s">
        <v>197</v>
      </c>
      <c r="B10" s="57" t="s">
        <v>250</v>
      </c>
      <c r="C10" s="95">
        <v>5244</v>
      </c>
      <c r="D10" s="95">
        <v>5144</v>
      </c>
      <c r="E10" s="101">
        <v>1.9440124416796323</v>
      </c>
    </row>
    <row r="11" spans="1:5">
      <c r="A11" s="55" t="s">
        <v>202</v>
      </c>
      <c r="B11" s="57" t="s">
        <v>250</v>
      </c>
      <c r="C11" s="95">
        <v>5010</v>
      </c>
      <c r="D11" s="95">
        <v>5273</v>
      </c>
      <c r="E11" s="101">
        <v>-4.9876730513938838</v>
      </c>
    </row>
    <row r="12" spans="1:5">
      <c r="A12" s="55" t="s">
        <v>189</v>
      </c>
      <c r="B12" s="57" t="s">
        <v>250</v>
      </c>
      <c r="C12" s="95">
        <v>4299</v>
      </c>
      <c r="D12" s="95">
        <v>4517</v>
      </c>
      <c r="E12" s="101">
        <v>-4.8262120876688073</v>
      </c>
    </row>
    <row r="13" spans="1:5">
      <c r="A13" s="55" t="s">
        <v>201</v>
      </c>
      <c r="B13" s="57" t="s">
        <v>250</v>
      </c>
      <c r="C13" s="95">
        <v>2404</v>
      </c>
      <c r="D13" s="95">
        <v>2169</v>
      </c>
      <c r="E13" s="101">
        <v>10.834485938220368</v>
      </c>
    </row>
    <row r="14" spans="1:5">
      <c r="A14" s="55" t="s">
        <v>206</v>
      </c>
      <c r="B14" s="57" t="s">
        <v>250</v>
      </c>
      <c r="C14" s="95">
        <v>1773</v>
      </c>
      <c r="D14" s="95">
        <v>1808</v>
      </c>
      <c r="E14" s="101">
        <v>-1.9358407079645872</v>
      </c>
    </row>
    <row r="15" spans="1:5">
      <c r="A15" s="55" t="s">
        <v>205</v>
      </c>
      <c r="B15" s="57" t="s">
        <v>250</v>
      </c>
      <c r="C15" s="95">
        <v>1769</v>
      </c>
      <c r="D15" s="95">
        <v>1793</v>
      </c>
      <c r="E15" s="101">
        <v>-1.3385387618516376</v>
      </c>
    </row>
    <row r="16" spans="1:5">
      <c r="A16" s="55" t="s">
        <v>203</v>
      </c>
      <c r="B16" s="57" t="s">
        <v>250</v>
      </c>
      <c r="C16" s="95">
        <v>1395</v>
      </c>
      <c r="D16" s="95">
        <v>1542</v>
      </c>
      <c r="E16" s="101">
        <v>-9.5330739299610912</v>
      </c>
    </row>
    <row r="17" spans="1:5">
      <c r="A17" s="55" t="s">
        <v>191</v>
      </c>
      <c r="B17" s="90" t="s">
        <v>250</v>
      </c>
      <c r="C17" s="96">
        <v>1375</v>
      </c>
      <c r="D17" s="96">
        <v>1416</v>
      </c>
      <c r="E17" s="102">
        <v>-2.895480225988706</v>
      </c>
    </row>
    <row r="18" spans="1:5">
      <c r="A18" s="55"/>
      <c r="B18" s="57"/>
      <c r="C18" s="89"/>
      <c r="D18" s="89"/>
      <c r="E18" s="89"/>
    </row>
    <row r="19" spans="1:5" ht="14.25" customHeight="1">
      <c r="A19" s="52"/>
      <c r="B19" s="49" t="s">
        <v>198</v>
      </c>
      <c r="C19" s="95">
        <v>463201756</v>
      </c>
      <c r="D19" s="95">
        <v>487664054</v>
      </c>
      <c r="E19" s="101">
        <v>-5.0162192188149248</v>
      </c>
    </row>
    <row r="20" spans="1:5" ht="14.25" customHeight="1">
      <c r="A20" s="52"/>
      <c r="B20" s="49"/>
      <c r="C20" s="50"/>
      <c r="D20" s="51"/>
      <c r="E20" s="51"/>
    </row>
    <row r="21" spans="1:5" s="40" customFormat="1" ht="28.35" customHeight="1">
      <c r="A21" s="133" t="s">
        <v>255</v>
      </c>
      <c r="B21" s="134"/>
      <c r="C21" s="134"/>
      <c r="D21" s="134"/>
      <c r="E21" s="134"/>
    </row>
    <row r="22" spans="1:5">
      <c r="A22" s="53" t="s">
        <v>186</v>
      </c>
      <c r="B22" s="57" t="s">
        <v>199</v>
      </c>
      <c r="C22" s="95">
        <v>21019075</v>
      </c>
      <c r="D22" s="95">
        <v>21585615</v>
      </c>
      <c r="E22" s="101">
        <v>-2.6246182932476074</v>
      </c>
    </row>
    <row r="23" spans="1:5">
      <c r="A23" s="53" t="s">
        <v>187</v>
      </c>
      <c r="B23" s="57" t="s">
        <v>250</v>
      </c>
      <c r="C23" s="95">
        <v>13943793</v>
      </c>
      <c r="D23" s="95">
        <v>14807407</v>
      </c>
      <c r="E23" s="101">
        <v>-5.8323108157964469</v>
      </c>
    </row>
    <row r="24" spans="1:5">
      <c r="A24" s="52" t="s">
        <v>188</v>
      </c>
      <c r="B24" s="57" t="s">
        <v>250</v>
      </c>
      <c r="C24" s="99">
        <v>34962868</v>
      </c>
      <c r="D24" s="99">
        <v>36393022</v>
      </c>
      <c r="E24" s="100">
        <v>-3.929747851112765</v>
      </c>
    </row>
    <row r="25" spans="1:5">
      <c r="A25" s="55" t="s">
        <v>259</v>
      </c>
      <c r="B25" s="57"/>
      <c r="C25" s="54"/>
      <c r="D25" s="54"/>
      <c r="E25" s="54"/>
    </row>
    <row r="26" spans="1:5">
      <c r="A26" s="55" t="s">
        <v>189</v>
      </c>
      <c r="B26" s="57" t="s">
        <v>250</v>
      </c>
      <c r="C26" s="95">
        <v>16303901</v>
      </c>
      <c r="D26" s="95">
        <v>17236578</v>
      </c>
      <c r="E26" s="101">
        <v>-5.4110334429490621</v>
      </c>
    </row>
    <row r="27" spans="1:5">
      <c r="A27" s="55" t="s">
        <v>190</v>
      </c>
      <c r="B27" s="57" t="s">
        <v>250</v>
      </c>
      <c r="C27" s="95">
        <v>8272706</v>
      </c>
      <c r="D27" s="95">
        <v>8641886</v>
      </c>
      <c r="E27" s="101">
        <v>-4.271984147904746</v>
      </c>
    </row>
    <row r="28" spans="1:5">
      <c r="A28" s="55" t="s">
        <v>223</v>
      </c>
      <c r="B28" s="57" t="s">
        <v>250</v>
      </c>
      <c r="C28" s="95">
        <v>4732774</v>
      </c>
      <c r="D28" s="95">
        <v>4542289</v>
      </c>
      <c r="E28" s="101">
        <v>4.1935905002962244</v>
      </c>
    </row>
    <row r="29" spans="1:5">
      <c r="A29" s="55" t="s">
        <v>191</v>
      </c>
      <c r="B29" s="57" t="s">
        <v>250</v>
      </c>
      <c r="C29" s="95">
        <v>3847873</v>
      </c>
      <c r="D29" s="95">
        <v>4037906</v>
      </c>
      <c r="E29" s="101">
        <v>-4.7062264450930655</v>
      </c>
    </row>
    <row r="30" spans="1:5">
      <c r="A30" s="55" t="s">
        <v>194</v>
      </c>
      <c r="B30" s="57" t="s">
        <v>250</v>
      </c>
      <c r="C30" s="95">
        <v>374291</v>
      </c>
      <c r="D30" s="95">
        <v>421942</v>
      </c>
      <c r="E30" s="101">
        <v>-11.293258315123879</v>
      </c>
    </row>
    <row r="31" spans="1:5">
      <c r="A31" s="55" t="s">
        <v>192</v>
      </c>
      <c r="B31" s="57" t="s">
        <v>250</v>
      </c>
      <c r="C31" s="95">
        <v>355895</v>
      </c>
      <c r="D31" s="95">
        <v>369852</v>
      </c>
      <c r="E31" s="101">
        <v>-3.7736716308144906</v>
      </c>
    </row>
    <row r="32" spans="1:5">
      <c r="A32" s="55" t="s">
        <v>193</v>
      </c>
      <c r="B32" s="57" t="s">
        <v>250</v>
      </c>
      <c r="C32" s="95">
        <v>249971</v>
      </c>
      <c r="D32" s="95">
        <v>316849</v>
      </c>
      <c r="E32" s="101">
        <v>-21.107215108774199</v>
      </c>
    </row>
    <row r="33" spans="1:5">
      <c r="A33" s="55" t="s">
        <v>197</v>
      </c>
      <c r="B33" s="57" t="s">
        <v>250</v>
      </c>
      <c r="C33" s="95">
        <v>142949</v>
      </c>
      <c r="D33" s="95">
        <v>138316</v>
      </c>
      <c r="E33" s="101">
        <v>3.3495763324561096</v>
      </c>
    </row>
    <row r="34" spans="1:5">
      <c r="A34" s="55" t="s">
        <v>214</v>
      </c>
      <c r="B34" s="57" t="s">
        <v>250</v>
      </c>
      <c r="C34" s="95">
        <v>117009</v>
      </c>
      <c r="D34" s="95">
        <v>131801</v>
      </c>
      <c r="E34" s="101">
        <v>-11.222980098785285</v>
      </c>
    </row>
    <row r="35" spans="1:5">
      <c r="A35" s="55" t="s">
        <v>202</v>
      </c>
      <c r="B35" s="57" t="s">
        <v>250</v>
      </c>
      <c r="C35" s="95">
        <v>107700</v>
      </c>
      <c r="D35" s="95">
        <v>106032</v>
      </c>
      <c r="E35" s="101">
        <v>1.5731100045269386</v>
      </c>
    </row>
    <row r="36" spans="1:5">
      <c r="A36" s="55"/>
      <c r="B36" s="57"/>
      <c r="C36" s="54"/>
      <c r="D36" s="54"/>
      <c r="E36" s="54"/>
    </row>
    <row r="37" spans="1:5" ht="24.75" customHeight="1">
      <c r="A37" s="87" t="s">
        <v>195</v>
      </c>
      <c r="B37" s="88" t="s">
        <v>250</v>
      </c>
      <c r="C37" s="103">
        <v>19255203.600000001</v>
      </c>
      <c r="D37" s="103">
        <v>19334749.699999999</v>
      </c>
      <c r="E37" s="104">
        <v>-0.41141520440783097</v>
      </c>
    </row>
    <row r="38" spans="1:5" ht="28.35" customHeight="1">
      <c r="A38" s="133" t="s">
        <v>246</v>
      </c>
      <c r="B38" s="134"/>
      <c r="C38" s="134"/>
      <c r="D38" s="134"/>
      <c r="E38" s="134"/>
    </row>
    <row r="39" spans="1:5" ht="12" customHeight="1">
      <c r="A39" s="56" t="s">
        <v>196</v>
      </c>
      <c r="B39" s="58" t="s">
        <v>185</v>
      </c>
      <c r="C39" s="105">
        <v>14021231</v>
      </c>
      <c r="D39" s="105">
        <v>14153586</v>
      </c>
      <c r="E39" s="106">
        <v>-0.93513403599624212</v>
      </c>
    </row>
    <row r="40" spans="1:5" ht="12" customHeight="1">
      <c r="A40" s="55" t="s">
        <v>259</v>
      </c>
      <c r="B40" s="58"/>
    </row>
    <row r="41" spans="1:5">
      <c r="A41" s="55" t="s">
        <v>223</v>
      </c>
      <c r="B41" s="57" t="s">
        <v>250</v>
      </c>
      <c r="C41" s="95">
        <v>6140668</v>
      </c>
      <c r="D41" s="95">
        <v>6002071</v>
      </c>
      <c r="E41" s="101">
        <v>2.309152957370884</v>
      </c>
    </row>
    <row r="42" spans="1:5">
      <c r="A42" s="55" t="s">
        <v>191</v>
      </c>
      <c r="B42" s="57" t="s">
        <v>250</v>
      </c>
      <c r="C42" s="95">
        <v>1955535</v>
      </c>
      <c r="D42" s="95">
        <v>2002379</v>
      </c>
      <c r="E42" s="101">
        <v>-2.3394172631654726</v>
      </c>
    </row>
    <row r="43" spans="1:5">
      <c r="A43" s="55" t="s">
        <v>197</v>
      </c>
      <c r="B43" s="57" t="s">
        <v>250</v>
      </c>
      <c r="C43" s="95">
        <v>1728717</v>
      </c>
      <c r="D43" s="95">
        <v>1712920</v>
      </c>
      <c r="E43" s="101">
        <v>0.92222637367768812</v>
      </c>
    </row>
    <row r="44" spans="1:5">
      <c r="A44" s="55" t="s">
        <v>202</v>
      </c>
      <c r="B44" s="57" t="s">
        <v>250</v>
      </c>
      <c r="C44" s="95">
        <v>1272948</v>
      </c>
      <c r="D44" s="95">
        <v>1344586</v>
      </c>
      <c r="E44" s="101">
        <v>-5.327885311910137</v>
      </c>
    </row>
    <row r="45" spans="1:5">
      <c r="A45" s="55" t="s">
        <v>201</v>
      </c>
      <c r="B45" s="57" t="s">
        <v>250</v>
      </c>
      <c r="C45" s="95">
        <v>684577</v>
      </c>
      <c r="D45" s="95">
        <v>597434</v>
      </c>
      <c r="E45" s="101">
        <v>14.586213707288167</v>
      </c>
    </row>
    <row r="46" spans="1:5">
      <c r="A46" s="55" t="s">
        <v>204</v>
      </c>
      <c r="B46" s="57" t="s">
        <v>250</v>
      </c>
      <c r="C46" s="95">
        <v>426021</v>
      </c>
      <c r="D46" s="95">
        <v>419019</v>
      </c>
      <c r="E46" s="101">
        <v>1.6710459430240689</v>
      </c>
    </row>
    <row r="47" spans="1:5">
      <c r="A47" s="55" t="s">
        <v>189</v>
      </c>
      <c r="B47" s="57" t="s">
        <v>250</v>
      </c>
      <c r="C47" s="95">
        <v>419389</v>
      </c>
      <c r="D47" s="95">
        <v>411403</v>
      </c>
      <c r="E47" s="101">
        <v>1.9411623152966797</v>
      </c>
    </row>
    <row r="48" spans="1:5">
      <c r="A48" s="55" t="s">
        <v>215</v>
      </c>
      <c r="B48" s="57" t="s">
        <v>250</v>
      </c>
      <c r="C48" s="95">
        <v>400832</v>
      </c>
      <c r="D48" s="95">
        <v>403177</v>
      </c>
      <c r="E48" s="101">
        <v>-0.58163040054368764</v>
      </c>
    </row>
    <row r="49" spans="1:5">
      <c r="A49" s="55" t="s">
        <v>213</v>
      </c>
      <c r="B49" s="57" t="s">
        <v>250</v>
      </c>
      <c r="C49" s="95">
        <v>232776</v>
      </c>
      <c r="D49" s="95">
        <v>245600</v>
      </c>
      <c r="E49" s="101">
        <v>-5.2214983713354997</v>
      </c>
    </row>
    <row r="50" spans="1:5">
      <c r="A50" s="59" t="s">
        <v>206</v>
      </c>
      <c r="B50" s="79" t="s">
        <v>250</v>
      </c>
      <c r="C50" s="97">
        <v>174125</v>
      </c>
      <c r="D50" s="97">
        <v>274140</v>
      </c>
      <c r="E50" s="107">
        <v>-36.483183774713652</v>
      </c>
    </row>
  </sheetData>
  <mergeCells count="7">
    <mergeCell ref="A38:E38"/>
    <mergeCell ref="A1:E1"/>
    <mergeCell ref="A3:A4"/>
    <mergeCell ref="B3:B4"/>
    <mergeCell ref="C3:E3"/>
    <mergeCell ref="A5:E5"/>
    <mergeCell ref="A21:E21"/>
  </mergeCells>
  <conditionalFormatting sqref="A6:E6 A39:E40 A19:E20 A22:E37">
    <cfRule type="expression" dxfId="14" priority="5">
      <formula>MOD(ROW(),2)=1</formula>
    </cfRule>
  </conditionalFormatting>
  <conditionalFormatting sqref="A41:E50">
    <cfRule type="expression" dxfId="13" priority="4">
      <formula>MOD(ROW(),2)=1</formula>
    </cfRule>
  </conditionalFormatting>
  <conditionalFormatting sqref="A7:E7">
    <cfRule type="expression" dxfId="12" priority="3">
      <formula>MOD(ROW(),2)=1</formula>
    </cfRule>
  </conditionalFormatting>
  <conditionalFormatting sqref="A8:E1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" width="7.42578125" customWidth="1"/>
    <col min="2" max="2" width="29.28515625" customWidth="1"/>
    <col min="3" max="8" width="8.7109375" customWidth="1"/>
    <col min="9" max="26" width="1.42578125" customWidth="1"/>
  </cols>
  <sheetData>
    <row r="1" spans="1:26" ht="14.1" customHeight="1">
      <c r="A1" s="143" t="s">
        <v>256</v>
      </c>
      <c r="B1" s="144"/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6" t="s">
        <v>159</v>
      </c>
      <c r="B3" s="148" t="s">
        <v>248</v>
      </c>
      <c r="C3" s="156" t="s">
        <v>263</v>
      </c>
      <c r="D3" s="161"/>
      <c r="E3" s="161"/>
      <c r="F3" s="162"/>
      <c r="G3" s="162"/>
      <c r="H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5"/>
      <c r="B4" s="149"/>
      <c r="C4" s="158" t="s">
        <v>5</v>
      </c>
      <c r="D4" s="159"/>
      <c r="E4" s="160"/>
      <c r="F4" s="158" t="s">
        <v>6</v>
      </c>
      <c r="G4" s="159"/>
      <c r="H4" s="1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6"/>
      <c r="B5" s="150"/>
      <c r="C5" s="80">
        <v>2015</v>
      </c>
      <c r="D5" s="80">
        <v>2014</v>
      </c>
      <c r="E5" s="152" t="s">
        <v>249</v>
      </c>
      <c r="F5" s="81">
        <v>2015</v>
      </c>
      <c r="G5" s="82">
        <v>2014</v>
      </c>
      <c r="H5" s="154" t="s">
        <v>249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7"/>
      <c r="B6" s="151"/>
      <c r="C6" s="156" t="s">
        <v>9</v>
      </c>
      <c r="D6" s="157"/>
      <c r="E6" s="153"/>
      <c r="F6" s="156" t="s">
        <v>9</v>
      </c>
      <c r="G6" s="157"/>
      <c r="H6" s="1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2"/>
      <c r="B7" s="26"/>
      <c r="C7" s="28"/>
      <c r="D7" s="29"/>
      <c r="E7" s="29"/>
      <c r="F7" s="29"/>
      <c r="G7" s="29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3">
        <v>11</v>
      </c>
      <c r="B8" s="45" t="s">
        <v>10</v>
      </c>
      <c r="C8" s="108">
        <v>257.75400000000002</v>
      </c>
      <c r="D8" s="108">
        <v>326.17</v>
      </c>
      <c r="E8" s="108">
        <v>-20.975564889474811</v>
      </c>
      <c r="F8" s="108">
        <v>453.77600000000001</v>
      </c>
      <c r="G8" s="108">
        <v>451.19600000000003</v>
      </c>
      <c r="H8" s="108">
        <v>0.57181357990762649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3">
        <v>12</v>
      </c>
      <c r="B9" s="45" t="s">
        <v>103</v>
      </c>
      <c r="C9" s="108">
        <v>0</v>
      </c>
      <c r="D9" s="108">
        <v>0</v>
      </c>
      <c r="E9" s="108" t="s">
        <v>264</v>
      </c>
      <c r="F9" s="108">
        <v>0</v>
      </c>
      <c r="G9" s="108">
        <v>0</v>
      </c>
      <c r="H9" s="108" t="s">
        <v>264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3">
        <v>13</v>
      </c>
      <c r="B10" s="45" t="s">
        <v>102</v>
      </c>
      <c r="C10" s="108">
        <v>0</v>
      </c>
      <c r="D10" s="108">
        <v>2E-3</v>
      </c>
      <c r="E10" s="108" t="s">
        <v>264</v>
      </c>
      <c r="F10" s="108">
        <v>0</v>
      </c>
      <c r="G10" s="108">
        <v>0</v>
      </c>
      <c r="H10" s="108" t="s">
        <v>264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3">
        <v>14</v>
      </c>
      <c r="B11" s="45" t="s">
        <v>101</v>
      </c>
      <c r="C11" s="108">
        <v>4.0000000000000001E-3</v>
      </c>
      <c r="D11" s="108">
        <v>0</v>
      </c>
      <c r="E11" s="108" t="s">
        <v>264</v>
      </c>
      <c r="F11" s="108">
        <v>3.0000000000000001E-3</v>
      </c>
      <c r="G11" s="108">
        <v>1.2999999999999999E-2</v>
      </c>
      <c r="H11" s="108">
        <v>-76.92307692307692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3">
        <v>15</v>
      </c>
      <c r="B12" s="45" t="s">
        <v>100</v>
      </c>
      <c r="C12" s="108">
        <v>258.95499999999998</v>
      </c>
      <c r="D12" s="108">
        <v>168.02099999999999</v>
      </c>
      <c r="E12" s="108">
        <v>54.120615875396538</v>
      </c>
      <c r="F12" s="108">
        <v>20.391999999999999</v>
      </c>
      <c r="G12" s="108">
        <v>29.283000000000001</v>
      </c>
      <c r="H12" s="108">
        <v>-30.362326264385487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3">
        <v>16</v>
      </c>
      <c r="B13" s="45" t="s">
        <v>99</v>
      </c>
      <c r="C13" s="108">
        <v>0</v>
      </c>
      <c r="D13" s="108">
        <v>0</v>
      </c>
      <c r="E13" s="108" t="s">
        <v>264</v>
      </c>
      <c r="F13" s="108">
        <v>0</v>
      </c>
      <c r="G13" s="108">
        <v>0</v>
      </c>
      <c r="H13" s="108" t="s">
        <v>264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3">
        <v>17</v>
      </c>
      <c r="B14" s="45" t="s">
        <v>160</v>
      </c>
      <c r="C14" s="108">
        <v>15.901</v>
      </c>
      <c r="D14" s="108">
        <v>4.6539999999999999</v>
      </c>
      <c r="E14" s="108">
        <v>241.66308551783413</v>
      </c>
      <c r="F14" s="108">
        <v>37.631999999999998</v>
      </c>
      <c r="G14" s="108">
        <v>33.311</v>
      </c>
      <c r="H14" s="108">
        <v>12.971691032992098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3">
        <v>18</v>
      </c>
      <c r="B15" s="45" t="s">
        <v>98</v>
      </c>
      <c r="C15" s="108">
        <v>3.0070000000000001</v>
      </c>
      <c r="D15" s="108">
        <v>2.5840000000000001</v>
      </c>
      <c r="E15" s="108">
        <v>16.369969040247668</v>
      </c>
      <c r="F15" s="108">
        <v>2.8780000000000001</v>
      </c>
      <c r="G15" s="108">
        <v>2.7930000000000001</v>
      </c>
      <c r="H15" s="108">
        <v>3.0433225921947837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3">
        <v>19</v>
      </c>
      <c r="B16" s="45" t="s">
        <v>97</v>
      </c>
      <c r="C16" s="108">
        <v>0</v>
      </c>
      <c r="D16" s="108">
        <v>0</v>
      </c>
      <c r="E16" s="108" t="s">
        <v>264</v>
      </c>
      <c r="F16" s="108">
        <v>0</v>
      </c>
      <c r="G16" s="108">
        <v>0</v>
      </c>
      <c r="H16" s="108" t="s">
        <v>264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3" t="s">
        <v>178</v>
      </c>
      <c r="B17" s="45" t="s">
        <v>161</v>
      </c>
      <c r="C17" s="108">
        <v>0</v>
      </c>
      <c r="D17" s="108">
        <v>0</v>
      </c>
      <c r="E17" s="108" t="s">
        <v>264</v>
      </c>
      <c r="F17" s="108">
        <v>0</v>
      </c>
      <c r="G17" s="108">
        <v>0</v>
      </c>
      <c r="H17" s="108" t="s">
        <v>264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3" t="s">
        <v>179</v>
      </c>
      <c r="B18" s="45" t="s">
        <v>96</v>
      </c>
      <c r="C18" s="108">
        <v>0</v>
      </c>
      <c r="D18" s="108">
        <v>0</v>
      </c>
      <c r="E18" s="108" t="s">
        <v>264</v>
      </c>
      <c r="F18" s="108">
        <v>0</v>
      </c>
      <c r="G18" s="108">
        <v>0</v>
      </c>
      <c r="H18" s="108" t="s">
        <v>264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78">
        <v>1</v>
      </c>
      <c r="B19" s="46" t="s">
        <v>162</v>
      </c>
      <c r="C19" s="109">
        <v>535.62099999999998</v>
      </c>
      <c r="D19" s="109">
        <v>501.43099999999998</v>
      </c>
      <c r="E19" s="109">
        <v>6.8184854945146895</v>
      </c>
      <c r="F19" s="109">
        <v>514.68100000000004</v>
      </c>
      <c r="G19" s="109">
        <v>516.596</v>
      </c>
      <c r="H19" s="109">
        <v>-0.37069586291801215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3">
        <v>21</v>
      </c>
      <c r="B20" s="45" t="s">
        <v>12</v>
      </c>
      <c r="C20" s="108">
        <v>955.49400000000003</v>
      </c>
      <c r="D20" s="108">
        <v>1052.7629999999999</v>
      </c>
      <c r="E20" s="108">
        <v>-9.2394014607276063</v>
      </c>
      <c r="F20" s="108">
        <v>14.622999999999999</v>
      </c>
      <c r="G20" s="108">
        <v>43.79</v>
      </c>
      <c r="H20" s="108">
        <v>-66.606531171500336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3">
        <v>22</v>
      </c>
      <c r="B21" s="45" t="s">
        <v>13</v>
      </c>
      <c r="C21" s="108">
        <v>3426.538</v>
      </c>
      <c r="D21" s="108">
        <v>3314.181</v>
      </c>
      <c r="E21" s="108">
        <v>3.3901890089889548</v>
      </c>
      <c r="F21" s="108">
        <v>101.982</v>
      </c>
      <c r="G21" s="108">
        <v>88.927000000000007</v>
      </c>
      <c r="H21" s="108">
        <v>14.680580701024425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3">
        <v>23</v>
      </c>
      <c r="B22" s="45" t="s">
        <v>95</v>
      </c>
      <c r="C22" s="108">
        <v>0</v>
      </c>
      <c r="D22" s="108">
        <v>0</v>
      </c>
      <c r="E22" s="108" t="s">
        <v>264</v>
      </c>
      <c r="F22" s="108">
        <v>0</v>
      </c>
      <c r="G22" s="108">
        <v>0</v>
      </c>
      <c r="H22" s="108" t="s">
        <v>264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78">
        <v>2</v>
      </c>
      <c r="B23" s="46" t="s">
        <v>11</v>
      </c>
      <c r="C23" s="109">
        <v>4382.0320000000002</v>
      </c>
      <c r="D23" s="109">
        <v>4366.9440000000004</v>
      </c>
      <c r="E23" s="109">
        <v>0.34550477404793867</v>
      </c>
      <c r="F23" s="109">
        <v>116.605</v>
      </c>
      <c r="G23" s="109">
        <v>132.71700000000001</v>
      </c>
      <c r="H23" s="109">
        <v>-12.140117694040711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3">
        <v>31</v>
      </c>
      <c r="B24" s="45" t="s">
        <v>14</v>
      </c>
      <c r="C24" s="108">
        <v>0</v>
      </c>
      <c r="D24" s="108">
        <v>2.944</v>
      </c>
      <c r="E24" s="108" t="s">
        <v>264</v>
      </c>
      <c r="F24" s="108">
        <v>0</v>
      </c>
      <c r="G24" s="108">
        <v>0</v>
      </c>
      <c r="H24" s="108" t="s">
        <v>264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3">
        <v>32</v>
      </c>
      <c r="B25" s="45" t="s">
        <v>148</v>
      </c>
      <c r="C25" s="108">
        <v>0</v>
      </c>
      <c r="D25" s="108">
        <v>0</v>
      </c>
      <c r="E25" s="108" t="s">
        <v>264</v>
      </c>
      <c r="F25" s="108">
        <v>0</v>
      </c>
      <c r="G25" s="108">
        <v>0</v>
      </c>
      <c r="H25" s="108" t="s">
        <v>264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3">
        <v>33</v>
      </c>
      <c r="B26" s="45" t="s">
        <v>147</v>
      </c>
      <c r="C26" s="108">
        <v>157.29499999999999</v>
      </c>
      <c r="D26" s="108">
        <v>172.28399999999999</v>
      </c>
      <c r="E26" s="108">
        <v>-8.7001694875902587</v>
      </c>
      <c r="F26" s="108">
        <v>5.43</v>
      </c>
      <c r="G26" s="108">
        <v>2.3809999999999998</v>
      </c>
      <c r="H26" s="108">
        <v>128.0554388912222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3">
        <v>34</v>
      </c>
      <c r="B27" s="45" t="s">
        <v>94</v>
      </c>
      <c r="C27" s="108">
        <v>0</v>
      </c>
      <c r="D27" s="108">
        <v>0</v>
      </c>
      <c r="E27" s="108" t="s">
        <v>264</v>
      </c>
      <c r="F27" s="108">
        <v>1.1870000000000001</v>
      </c>
      <c r="G27" s="108">
        <v>3.5529999999999999</v>
      </c>
      <c r="H27" s="108">
        <v>-66.591612721643685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3">
        <v>35</v>
      </c>
      <c r="B28" s="45" t="s">
        <v>146</v>
      </c>
      <c r="C28" s="108">
        <v>725.08500000000004</v>
      </c>
      <c r="D28" s="108">
        <v>800.92100000000005</v>
      </c>
      <c r="E28" s="108">
        <v>-9.4685992750845713</v>
      </c>
      <c r="F28" s="108">
        <v>39.631999999999998</v>
      </c>
      <c r="G28" s="108">
        <v>82.08</v>
      </c>
      <c r="H28" s="108">
        <v>-51.715399610136451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3">
        <v>36</v>
      </c>
      <c r="B29" s="45" t="s">
        <v>93</v>
      </c>
      <c r="C29" s="108">
        <v>0</v>
      </c>
      <c r="D29" s="108">
        <v>0</v>
      </c>
      <c r="E29" s="108" t="s">
        <v>264</v>
      </c>
      <c r="F29" s="108">
        <v>0</v>
      </c>
      <c r="G29" s="108">
        <v>0</v>
      </c>
      <c r="H29" s="108" t="s">
        <v>264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78">
        <v>3</v>
      </c>
      <c r="B30" s="46" t="s">
        <v>145</v>
      </c>
      <c r="C30" s="109">
        <v>882.38</v>
      </c>
      <c r="D30" s="109">
        <v>976.149</v>
      </c>
      <c r="E30" s="109">
        <v>-9.6060130164554778</v>
      </c>
      <c r="F30" s="109">
        <v>46.249000000000002</v>
      </c>
      <c r="G30" s="109">
        <v>88.013999999999996</v>
      </c>
      <c r="H30" s="109">
        <v>-47.452677983048147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3">
        <v>41</v>
      </c>
      <c r="B31" s="45" t="s">
        <v>16</v>
      </c>
      <c r="C31" s="108">
        <v>0.10299999999999999</v>
      </c>
      <c r="D31" s="108">
        <v>0</v>
      </c>
      <c r="E31" s="108" t="s">
        <v>264</v>
      </c>
      <c r="F31" s="108">
        <v>0.14799999999999999</v>
      </c>
      <c r="G31" s="108">
        <v>0</v>
      </c>
      <c r="H31" s="108" t="s">
        <v>264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3">
        <v>42</v>
      </c>
      <c r="B32" s="45" t="s">
        <v>143</v>
      </c>
      <c r="C32" s="108">
        <v>0</v>
      </c>
      <c r="D32" s="108">
        <v>0</v>
      </c>
      <c r="E32" s="108" t="s">
        <v>264</v>
      </c>
      <c r="F32" s="108">
        <v>0</v>
      </c>
      <c r="G32" s="108">
        <v>0</v>
      </c>
      <c r="H32" s="108" t="s">
        <v>264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3">
        <v>43</v>
      </c>
      <c r="B33" s="45" t="s">
        <v>144</v>
      </c>
      <c r="C33" s="108">
        <v>0</v>
      </c>
      <c r="D33" s="108">
        <v>2.7709999999999999</v>
      </c>
      <c r="E33" s="108" t="s">
        <v>264</v>
      </c>
      <c r="F33" s="108">
        <v>1.0940000000000001</v>
      </c>
      <c r="G33" s="108">
        <v>2.1259999999999999</v>
      </c>
      <c r="H33" s="108">
        <v>-48.541862652869227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3">
        <v>44</v>
      </c>
      <c r="B34" s="45" t="s">
        <v>92</v>
      </c>
      <c r="C34" s="108">
        <v>213.46899999999999</v>
      </c>
      <c r="D34" s="108">
        <v>254.15899999999999</v>
      </c>
      <c r="E34" s="108">
        <v>-16.009663242301073</v>
      </c>
      <c r="F34" s="108">
        <v>18.984999999999999</v>
      </c>
      <c r="G34" s="108">
        <v>36.994999999999997</v>
      </c>
      <c r="H34" s="108">
        <v>-48.682254358697122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3">
        <v>45</v>
      </c>
      <c r="B35" s="45" t="s">
        <v>91</v>
      </c>
      <c r="C35" s="108">
        <v>32.722999999999999</v>
      </c>
      <c r="D35" s="108">
        <v>30.236000000000001</v>
      </c>
      <c r="E35" s="108">
        <v>8.2252943511046368</v>
      </c>
      <c r="F35" s="108">
        <v>32.692999999999998</v>
      </c>
      <c r="G35" s="108">
        <v>30.344999999999999</v>
      </c>
      <c r="H35" s="108">
        <v>7.7376833086175623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3">
        <v>46</v>
      </c>
      <c r="B36" s="45" t="s">
        <v>142</v>
      </c>
      <c r="C36" s="108">
        <v>248.33799999999999</v>
      </c>
      <c r="D36" s="108">
        <v>302.46600000000001</v>
      </c>
      <c r="E36" s="108">
        <v>-17.895565121369017</v>
      </c>
      <c r="F36" s="108">
        <v>46.268999999999998</v>
      </c>
      <c r="G36" s="108">
        <v>41.613</v>
      </c>
      <c r="H36" s="108">
        <v>11.188811188811187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3">
        <v>47</v>
      </c>
      <c r="B37" s="45" t="s">
        <v>90</v>
      </c>
      <c r="C37" s="108">
        <v>13.474</v>
      </c>
      <c r="D37" s="108">
        <v>6.6749999999999998</v>
      </c>
      <c r="E37" s="108">
        <v>101.8576779026217</v>
      </c>
      <c r="F37" s="108">
        <v>5.1609999999999996</v>
      </c>
      <c r="G37" s="108">
        <v>4.9770000000000003</v>
      </c>
      <c r="H37" s="108">
        <v>3.6970062286517873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3">
        <v>48</v>
      </c>
      <c r="B38" s="45" t="s">
        <v>163</v>
      </c>
      <c r="C38" s="108">
        <v>23.31</v>
      </c>
      <c r="D38" s="108">
        <v>22.356999999999999</v>
      </c>
      <c r="E38" s="108">
        <v>4.2626470456680181</v>
      </c>
      <c r="F38" s="108">
        <v>23.126000000000001</v>
      </c>
      <c r="G38" s="108">
        <v>22.184000000000001</v>
      </c>
      <c r="H38" s="108">
        <v>4.2463036422646923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3">
        <v>49</v>
      </c>
      <c r="B39" s="45" t="s">
        <v>164</v>
      </c>
      <c r="C39" s="108">
        <v>0</v>
      </c>
      <c r="D39" s="108">
        <v>0</v>
      </c>
      <c r="E39" s="108" t="s">
        <v>264</v>
      </c>
      <c r="F39" s="108">
        <v>0</v>
      </c>
      <c r="G39" s="108">
        <v>0</v>
      </c>
      <c r="H39" s="108" t="s">
        <v>264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78">
        <v>4</v>
      </c>
      <c r="B40" s="46" t="s">
        <v>15</v>
      </c>
      <c r="C40" s="109">
        <v>531.41700000000003</v>
      </c>
      <c r="D40" s="109">
        <v>618.66399999999999</v>
      </c>
      <c r="E40" s="109">
        <v>-14.10248535554031</v>
      </c>
      <c r="F40" s="109">
        <v>127.476</v>
      </c>
      <c r="G40" s="109">
        <v>138.24</v>
      </c>
      <c r="H40" s="109">
        <v>-7.7864583333333428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3">
        <v>51</v>
      </c>
      <c r="B41" s="45" t="s">
        <v>17</v>
      </c>
      <c r="C41" s="108">
        <v>0.14299999999999999</v>
      </c>
      <c r="D41" s="108">
        <v>0.13200000000000001</v>
      </c>
      <c r="E41" s="108">
        <v>8.3333333333333286</v>
      </c>
      <c r="F41" s="108">
        <v>0.14199999999999999</v>
      </c>
      <c r="G41" s="108">
        <v>0.13400000000000001</v>
      </c>
      <c r="H41" s="108">
        <v>5.9701492537313356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3">
        <v>52</v>
      </c>
      <c r="B42" s="45" t="s">
        <v>89</v>
      </c>
      <c r="C42" s="108">
        <v>0</v>
      </c>
      <c r="D42" s="108">
        <v>0</v>
      </c>
      <c r="E42" s="108" t="s">
        <v>264</v>
      </c>
      <c r="F42" s="108">
        <v>0</v>
      </c>
      <c r="G42" s="108">
        <v>0</v>
      </c>
      <c r="H42" s="108" t="s">
        <v>264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3">
        <v>53</v>
      </c>
      <c r="B43" s="45" t="s">
        <v>88</v>
      </c>
      <c r="C43" s="108">
        <v>0</v>
      </c>
      <c r="D43" s="108">
        <v>0</v>
      </c>
      <c r="E43" s="108" t="s">
        <v>264</v>
      </c>
      <c r="F43" s="108">
        <v>0</v>
      </c>
      <c r="G43" s="108">
        <v>0</v>
      </c>
      <c r="H43" s="108" t="s">
        <v>264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78">
        <v>5</v>
      </c>
      <c r="B44" s="46" t="s">
        <v>149</v>
      </c>
      <c r="C44" s="109">
        <v>0.14299999999999999</v>
      </c>
      <c r="D44" s="109">
        <v>0.13200000000000001</v>
      </c>
      <c r="E44" s="109">
        <v>8.3333333333333286</v>
      </c>
      <c r="F44" s="109">
        <v>0.14199999999999999</v>
      </c>
      <c r="G44" s="109">
        <v>0.13400000000000001</v>
      </c>
      <c r="H44" s="109">
        <v>5.9701492537313356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3">
        <v>61</v>
      </c>
      <c r="B45" s="45" t="s">
        <v>165</v>
      </c>
      <c r="C45" s="108">
        <v>0</v>
      </c>
      <c r="D45" s="108">
        <v>2.8479999999999999</v>
      </c>
      <c r="E45" s="108" t="s">
        <v>264</v>
      </c>
      <c r="F45" s="108">
        <v>2.1960000000000002</v>
      </c>
      <c r="G45" s="108">
        <v>0</v>
      </c>
      <c r="H45" s="108" t="s">
        <v>264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3">
        <v>62</v>
      </c>
      <c r="B46" s="45" t="s">
        <v>18</v>
      </c>
      <c r="C46" s="108">
        <v>2941.0680000000002</v>
      </c>
      <c r="D46" s="108">
        <v>3279.71</v>
      </c>
      <c r="E46" s="108">
        <v>-10.325364132804424</v>
      </c>
      <c r="F46" s="108">
        <v>161.89400000000001</v>
      </c>
      <c r="G46" s="108">
        <v>91.98</v>
      </c>
      <c r="H46" s="108">
        <v>76.010002174385733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3">
        <v>63</v>
      </c>
      <c r="B47" s="45" t="s">
        <v>150</v>
      </c>
      <c r="C47" s="108">
        <v>0</v>
      </c>
      <c r="D47" s="108">
        <v>8.2110000000000003</v>
      </c>
      <c r="E47" s="108" t="s">
        <v>264</v>
      </c>
      <c r="F47" s="108">
        <v>0</v>
      </c>
      <c r="G47" s="108">
        <v>0</v>
      </c>
      <c r="H47" s="108" t="s">
        <v>264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78">
        <v>6</v>
      </c>
      <c r="B48" s="46" t="s">
        <v>180</v>
      </c>
      <c r="C48" s="109">
        <v>2941.0680000000002</v>
      </c>
      <c r="D48" s="109">
        <v>3290.7689999999998</v>
      </c>
      <c r="E48" s="109">
        <v>-10.626725850401513</v>
      </c>
      <c r="F48" s="109">
        <v>164.09</v>
      </c>
      <c r="G48" s="109">
        <v>91.98</v>
      </c>
      <c r="H48" s="109">
        <v>78.397477712546191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3">
        <v>71</v>
      </c>
      <c r="B49" s="45" t="s">
        <v>151</v>
      </c>
      <c r="C49" s="108">
        <v>0</v>
      </c>
      <c r="D49" s="108">
        <v>0</v>
      </c>
      <c r="E49" s="108" t="s">
        <v>264</v>
      </c>
      <c r="F49" s="108">
        <v>0</v>
      </c>
      <c r="G49" s="108">
        <v>0</v>
      </c>
      <c r="H49" s="108" t="s">
        <v>264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3">
        <v>72</v>
      </c>
      <c r="B50" s="45" t="s">
        <v>87</v>
      </c>
      <c r="C50" s="108">
        <v>190.05500000000001</v>
      </c>
      <c r="D50" s="108">
        <v>213.54</v>
      </c>
      <c r="E50" s="108">
        <v>-10.997939496113133</v>
      </c>
      <c r="F50" s="108">
        <v>800.65499999999997</v>
      </c>
      <c r="G50" s="108">
        <v>916.23299999999995</v>
      </c>
      <c r="H50" s="108">
        <v>-12.614476885246432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>
      <c r="A51" s="33">
        <v>73</v>
      </c>
      <c r="B51" s="45" t="s">
        <v>152</v>
      </c>
      <c r="C51" s="108">
        <v>144.72300000000001</v>
      </c>
      <c r="D51" s="108">
        <v>142.29300000000001</v>
      </c>
      <c r="E51" s="108">
        <v>1.7077438805844309</v>
      </c>
      <c r="F51" s="108">
        <v>0</v>
      </c>
      <c r="G51" s="108">
        <v>0</v>
      </c>
      <c r="H51" s="108" t="s">
        <v>264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3">
        <v>74</v>
      </c>
      <c r="B52" s="45" t="s">
        <v>166</v>
      </c>
      <c r="C52" s="108">
        <v>0</v>
      </c>
      <c r="D52" s="108">
        <v>0</v>
      </c>
      <c r="E52" s="108" t="s">
        <v>264</v>
      </c>
      <c r="F52" s="108">
        <v>0</v>
      </c>
      <c r="G52" s="108">
        <v>0</v>
      </c>
      <c r="H52" s="108" t="s">
        <v>264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78">
        <v>7</v>
      </c>
      <c r="B53" s="46" t="s">
        <v>19</v>
      </c>
      <c r="C53" s="109">
        <v>334.77800000000002</v>
      </c>
      <c r="D53" s="109">
        <v>355.83300000000003</v>
      </c>
      <c r="E53" s="109">
        <v>-5.9171015616876446</v>
      </c>
      <c r="F53" s="109">
        <v>800.65499999999997</v>
      </c>
      <c r="G53" s="109">
        <v>916.23299999999995</v>
      </c>
      <c r="H53" s="109">
        <v>-12.614476885246432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3">
        <v>81</v>
      </c>
      <c r="B54" s="45" t="s">
        <v>86</v>
      </c>
      <c r="C54" s="108">
        <v>128.244</v>
      </c>
      <c r="D54" s="108">
        <v>154.83699999999999</v>
      </c>
      <c r="E54" s="108">
        <v>-17.174835472141666</v>
      </c>
      <c r="F54" s="108">
        <v>526.85400000000004</v>
      </c>
      <c r="G54" s="108">
        <v>641.23400000000004</v>
      </c>
      <c r="H54" s="108">
        <v>-17.837482104816644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3">
        <v>82</v>
      </c>
      <c r="B55" s="45" t="s">
        <v>85</v>
      </c>
      <c r="C55" s="108">
        <v>0</v>
      </c>
      <c r="D55" s="108">
        <v>0</v>
      </c>
      <c r="E55" s="108" t="s">
        <v>264</v>
      </c>
      <c r="F55" s="108">
        <v>127.53</v>
      </c>
      <c r="G55" s="108">
        <v>137.18199999999999</v>
      </c>
      <c r="H55" s="108">
        <v>-7.0359085011152871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3">
        <v>83</v>
      </c>
      <c r="B56" s="45" t="s">
        <v>84</v>
      </c>
      <c r="C56" s="108">
        <v>399.19200000000001</v>
      </c>
      <c r="D56" s="108">
        <v>407.52100000000002</v>
      </c>
      <c r="E56" s="108">
        <v>-2.0438210546205084</v>
      </c>
      <c r="F56" s="108">
        <v>142.11500000000001</v>
      </c>
      <c r="G56" s="108">
        <v>216.61500000000001</v>
      </c>
      <c r="H56" s="108">
        <v>-34.392816748609278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3">
        <v>84</v>
      </c>
      <c r="B57" s="45" t="s">
        <v>167</v>
      </c>
      <c r="C57" s="108">
        <v>9.1449999999999996</v>
      </c>
      <c r="D57" s="108">
        <v>6.6449999999999996</v>
      </c>
      <c r="E57" s="108">
        <v>37.622272385252074</v>
      </c>
      <c r="F57" s="108">
        <v>3.0489999999999999</v>
      </c>
      <c r="G57" s="108">
        <v>8.3209999999999997</v>
      </c>
      <c r="H57" s="108">
        <v>-63.35776949885831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3">
        <v>85</v>
      </c>
      <c r="B58" s="45" t="s">
        <v>83</v>
      </c>
      <c r="C58" s="108">
        <v>0</v>
      </c>
      <c r="D58" s="108">
        <v>1.681</v>
      </c>
      <c r="E58" s="108" t="s">
        <v>264</v>
      </c>
      <c r="F58" s="108">
        <v>0.61</v>
      </c>
      <c r="G58" s="108">
        <v>0</v>
      </c>
      <c r="H58" s="108" t="s">
        <v>264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3">
        <v>86</v>
      </c>
      <c r="B59" s="45" t="s">
        <v>21</v>
      </c>
      <c r="C59" s="108">
        <v>0.151</v>
      </c>
      <c r="D59" s="108">
        <v>0.14299999999999999</v>
      </c>
      <c r="E59" s="108">
        <v>5.5944055944056004</v>
      </c>
      <c r="F59" s="108">
        <v>0.375</v>
      </c>
      <c r="G59" s="108">
        <v>0.15</v>
      </c>
      <c r="H59" s="108">
        <v>150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3">
        <v>87</v>
      </c>
      <c r="B60" s="45" t="s">
        <v>82</v>
      </c>
      <c r="C60" s="108">
        <v>0</v>
      </c>
      <c r="D60" s="108">
        <v>0</v>
      </c>
      <c r="E60" s="108" t="s">
        <v>264</v>
      </c>
      <c r="F60" s="108">
        <v>0</v>
      </c>
      <c r="G60" s="108">
        <v>0</v>
      </c>
      <c r="H60" s="108" t="s">
        <v>264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78">
        <v>8</v>
      </c>
      <c r="B61" s="46" t="s">
        <v>20</v>
      </c>
      <c r="C61" s="109">
        <v>536.73199999999997</v>
      </c>
      <c r="D61" s="109">
        <v>570.827</v>
      </c>
      <c r="E61" s="109">
        <v>-5.9729129841440596</v>
      </c>
      <c r="F61" s="109">
        <v>800.53300000000002</v>
      </c>
      <c r="G61" s="109">
        <v>1003.502</v>
      </c>
      <c r="H61" s="109">
        <v>-20.226068308782644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3">
        <v>91</v>
      </c>
      <c r="B62" s="45" t="s">
        <v>81</v>
      </c>
      <c r="C62" s="108">
        <v>40.384999999999998</v>
      </c>
      <c r="D62" s="108">
        <v>30.003</v>
      </c>
      <c r="E62" s="108">
        <v>34.603206346032039</v>
      </c>
      <c r="F62" s="108">
        <v>31.722999999999999</v>
      </c>
      <c r="G62" s="108">
        <v>29.701000000000001</v>
      </c>
      <c r="H62" s="108">
        <v>6.8078515874886278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3">
        <v>92</v>
      </c>
      <c r="B63" s="45" t="s">
        <v>80</v>
      </c>
      <c r="C63" s="108">
        <v>82.665000000000006</v>
      </c>
      <c r="D63" s="108">
        <v>73.688999999999993</v>
      </c>
      <c r="E63" s="108">
        <v>12.180922525750134</v>
      </c>
      <c r="F63" s="108">
        <v>577.89200000000005</v>
      </c>
      <c r="G63" s="108">
        <v>658.64400000000001</v>
      </c>
      <c r="H63" s="108">
        <v>-12.260340942906936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3">
        <v>93</v>
      </c>
      <c r="B64" s="45" t="s">
        <v>168</v>
      </c>
      <c r="C64" s="108">
        <v>14.471</v>
      </c>
      <c r="D64" s="108">
        <v>4.7009999999999996</v>
      </c>
      <c r="E64" s="108">
        <v>207.82812167623911</v>
      </c>
      <c r="F64" s="108">
        <v>8.4779999999999998</v>
      </c>
      <c r="G64" s="108">
        <v>1.6830000000000001</v>
      </c>
      <c r="H64" s="108">
        <v>403.74331550802134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78">
        <v>9</v>
      </c>
      <c r="B65" s="46" t="s">
        <v>22</v>
      </c>
      <c r="C65" s="109">
        <v>137.52099999999999</v>
      </c>
      <c r="D65" s="109">
        <v>108.393</v>
      </c>
      <c r="E65" s="109">
        <v>26.87258402295349</v>
      </c>
      <c r="F65" s="109">
        <v>618.09299999999996</v>
      </c>
      <c r="G65" s="109">
        <v>690.02800000000002</v>
      </c>
      <c r="H65" s="109">
        <v>-10.424939277826425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3">
        <v>101</v>
      </c>
      <c r="B66" s="45" t="s">
        <v>169</v>
      </c>
      <c r="C66" s="108">
        <v>12.159000000000001</v>
      </c>
      <c r="D66" s="108">
        <v>21.079000000000001</v>
      </c>
      <c r="E66" s="108">
        <v>-42.316997960055026</v>
      </c>
      <c r="F66" s="108">
        <v>33.465000000000003</v>
      </c>
      <c r="G66" s="108">
        <v>52.463000000000001</v>
      </c>
      <c r="H66" s="108">
        <v>-36.212187637001314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3">
        <v>102</v>
      </c>
      <c r="B67" s="45" t="s">
        <v>24</v>
      </c>
      <c r="C67" s="108">
        <v>9.6999999999999993</v>
      </c>
      <c r="D67" s="108">
        <v>11.49</v>
      </c>
      <c r="E67" s="108">
        <v>-15.578764142732823</v>
      </c>
      <c r="F67" s="108">
        <v>0</v>
      </c>
      <c r="G67" s="108">
        <v>5.51</v>
      </c>
      <c r="H67" s="108" t="s">
        <v>264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3">
        <v>103</v>
      </c>
      <c r="B68" s="45" t="s">
        <v>170</v>
      </c>
      <c r="C68" s="108">
        <v>0</v>
      </c>
      <c r="D68" s="108">
        <v>0</v>
      </c>
      <c r="E68" s="108" t="s">
        <v>264</v>
      </c>
      <c r="F68" s="108">
        <v>0</v>
      </c>
      <c r="G68" s="108">
        <v>0</v>
      </c>
      <c r="H68" s="108" t="s">
        <v>264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3">
        <v>104</v>
      </c>
      <c r="B69" s="45" t="s">
        <v>79</v>
      </c>
      <c r="C69" s="108">
        <v>0</v>
      </c>
      <c r="D69" s="108">
        <v>0</v>
      </c>
      <c r="E69" s="108" t="s">
        <v>264</v>
      </c>
      <c r="F69" s="108">
        <v>0</v>
      </c>
      <c r="G69" s="108">
        <v>0</v>
      </c>
      <c r="H69" s="108" t="s">
        <v>264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3">
        <v>105</v>
      </c>
      <c r="B70" s="45" t="s">
        <v>78</v>
      </c>
      <c r="C70" s="108">
        <v>0.23400000000000001</v>
      </c>
      <c r="D70" s="108">
        <v>1.907</v>
      </c>
      <c r="E70" s="108">
        <v>-87.729417933927635</v>
      </c>
      <c r="F70" s="108">
        <v>0.253</v>
      </c>
      <c r="G70" s="108">
        <v>0.58899999999999997</v>
      </c>
      <c r="H70" s="108">
        <v>-57.045840407470287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78">
        <v>10</v>
      </c>
      <c r="B71" s="46" t="s">
        <v>23</v>
      </c>
      <c r="C71" s="109">
        <v>22.093</v>
      </c>
      <c r="D71" s="109">
        <v>34.475999999999999</v>
      </c>
      <c r="E71" s="109">
        <v>-35.91773987701589</v>
      </c>
      <c r="F71" s="109">
        <v>33.718000000000004</v>
      </c>
      <c r="G71" s="109">
        <v>58.561999999999998</v>
      </c>
      <c r="H71" s="109">
        <v>-42.423414500870869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3">
        <v>111</v>
      </c>
      <c r="B72" s="45" t="s">
        <v>77</v>
      </c>
      <c r="C72" s="108">
        <v>0</v>
      </c>
      <c r="D72" s="108">
        <v>0</v>
      </c>
      <c r="E72" s="108" t="s">
        <v>264</v>
      </c>
      <c r="F72" s="108">
        <v>0</v>
      </c>
      <c r="G72" s="108">
        <v>0</v>
      </c>
      <c r="H72" s="108" t="s">
        <v>264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3">
        <v>112</v>
      </c>
      <c r="B73" s="45" t="s">
        <v>76</v>
      </c>
      <c r="C73" s="108">
        <v>0</v>
      </c>
      <c r="D73" s="108">
        <v>0</v>
      </c>
      <c r="E73" s="108" t="s">
        <v>264</v>
      </c>
      <c r="F73" s="108">
        <v>0</v>
      </c>
      <c r="G73" s="108">
        <v>0</v>
      </c>
      <c r="H73" s="108" t="s">
        <v>264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3">
        <v>113</v>
      </c>
      <c r="B74" s="45" t="s">
        <v>171</v>
      </c>
      <c r="C74" s="108">
        <v>0</v>
      </c>
      <c r="D74" s="108">
        <v>0</v>
      </c>
      <c r="E74" s="108" t="s">
        <v>264</v>
      </c>
      <c r="F74" s="108">
        <v>0</v>
      </c>
      <c r="G74" s="108">
        <v>0</v>
      </c>
      <c r="H74" s="108" t="s">
        <v>264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3">
        <v>114</v>
      </c>
      <c r="B75" s="45" t="s">
        <v>75</v>
      </c>
      <c r="C75" s="108">
        <v>11.114000000000001</v>
      </c>
      <c r="D75" s="108">
        <v>2.08</v>
      </c>
      <c r="E75" s="108">
        <v>434.32692307692309</v>
      </c>
      <c r="F75" s="108">
        <v>0.25</v>
      </c>
      <c r="G75" s="108">
        <v>0.16800000000000001</v>
      </c>
      <c r="H75" s="108">
        <v>48.809523809523796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3">
        <v>116</v>
      </c>
      <c r="B76" s="45" t="s">
        <v>172</v>
      </c>
      <c r="C76" s="108">
        <v>0</v>
      </c>
      <c r="D76" s="108">
        <v>0</v>
      </c>
      <c r="E76" s="108" t="s">
        <v>264</v>
      </c>
      <c r="F76" s="108">
        <v>0</v>
      </c>
      <c r="G76" s="108">
        <v>0</v>
      </c>
      <c r="H76" s="108" t="s">
        <v>264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>
      <c r="A77" s="33">
        <v>117</v>
      </c>
      <c r="B77" s="45" t="s">
        <v>173</v>
      </c>
      <c r="C77" s="108">
        <v>0</v>
      </c>
      <c r="D77" s="108">
        <v>0</v>
      </c>
      <c r="E77" s="108" t="s">
        <v>264</v>
      </c>
      <c r="F77" s="108">
        <v>0</v>
      </c>
      <c r="G77" s="108">
        <v>0</v>
      </c>
      <c r="H77" s="108" t="s">
        <v>264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>
      <c r="A78" s="33">
        <v>118</v>
      </c>
      <c r="B78" s="45" t="s">
        <v>174</v>
      </c>
      <c r="C78" s="108">
        <v>5.1539999999999999</v>
      </c>
      <c r="D78" s="108">
        <v>13.837999999999999</v>
      </c>
      <c r="E78" s="108">
        <v>-62.754733342968642</v>
      </c>
      <c r="F78" s="108">
        <v>30.279</v>
      </c>
      <c r="G78" s="108">
        <v>37.661000000000001</v>
      </c>
      <c r="H78" s="108">
        <v>-19.601178938424368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78">
        <v>11</v>
      </c>
      <c r="B79" s="46" t="s">
        <v>175</v>
      </c>
      <c r="C79" s="109">
        <v>16.268000000000001</v>
      </c>
      <c r="D79" s="109">
        <v>15.917999999999999</v>
      </c>
      <c r="E79" s="109">
        <v>2.1987686895338783</v>
      </c>
      <c r="F79" s="109">
        <v>30.529</v>
      </c>
      <c r="G79" s="109">
        <v>37.829000000000001</v>
      </c>
      <c r="H79" s="109">
        <v>-19.297364455840764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33">
        <v>121</v>
      </c>
      <c r="B80" s="45" t="s">
        <v>26</v>
      </c>
      <c r="C80" s="108">
        <v>81.313999999999993</v>
      </c>
      <c r="D80" s="108">
        <v>65.78</v>
      </c>
      <c r="E80" s="108">
        <v>23.615080571602292</v>
      </c>
      <c r="F80" s="108">
        <v>244.55</v>
      </c>
      <c r="G80" s="108">
        <v>268.916</v>
      </c>
      <c r="H80" s="108">
        <v>-9.0608219667107761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3">
        <v>122</v>
      </c>
      <c r="B81" s="45" t="s">
        <v>74</v>
      </c>
      <c r="C81" s="108">
        <v>0</v>
      </c>
      <c r="D81" s="108">
        <v>0</v>
      </c>
      <c r="E81" s="108" t="s">
        <v>264</v>
      </c>
      <c r="F81" s="108">
        <v>0</v>
      </c>
      <c r="G81" s="108">
        <v>0</v>
      </c>
      <c r="H81" s="108" t="s">
        <v>264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78">
        <v>12</v>
      </c>
      <c r="B82" s="46" t="s">
        <v>25</v>
      </c>
      <c r="C82" s="109">
        <v>81.313999999999993</v>
      </c>
      <c r="D82" s="109">
        <v>65.78</v>
      </c>
      <c r="E82" s="109">
        <v>23.615080571602292</v>
      </c>
      <c r="F82" s="109">
        <v>244.55</v>
      </c>
      <c r="G82" s="109">
        <v>268.916</v>
      </c>
      <c r="H82" s="109">
        <v>-9.0608219667107761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33">
        <v>131</v>
      </c>
      <c r="B83" s="45" t="s">
        <v>28</v>
      </c>
      <c r="C83" s="108">
        <v>0.33700000000000002</v>
      </c>
      <c r="D83" s="108">
        <v>0.60099999999999998</v>
      </c>
      <c r="E83" s="108">
        <v>-43.926788685524123</v>
      </c>
      <c r="F83" s="108">
        <v>0.25900000000000001</v>
      </c>
      <c r="G83" s="108">
        <v>0.25600000000000001</v>
      </c>
      <c r="H83" s="108">
        <v>1.171875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3">
        <v>132</v>
      </c>
      <c r="B84" s="45" t="s">
        <v>73</v>
      </c>
      <c r="C84" s="108">
        <v>0</v>
      </c>
      <c r="D84" s="108">
        <v>0</v>
      </c>
      <c r="E84" s="108" t="s">
        <v>264</v>
      </c>
      <c r="F84" s="108">
        <v>0</v>
      </c>
      <c r="G84" s="108">
        <v>0</v>
      </c>
      <c r="H84" s="108" t="s">
        <v>264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>
      <c r="A85" s="78">
        <v>13</v>
      </c>
      <c r="B85" s="46" t="s">
        <v>27</v>
      </c>
      <c r="C85" s="109">
        <v>0.33700000000000002</v>
      </c>
      <c r="D85" s="109">
        <v>0.60099999999999998</v>
      </c>
      <c r="E85" s="109">
        <v>-43.926788685524123</v>
      </c>
      <c r="F85" s="109">
        <v>0.25900000000000001</v>
      </c>
      <c r="G85" s="109">
        <v>0.25600000000000001</v>
      </c>
      <c r="H85" s="109">
        <v>1.171875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33">
        <v>141</v>
      </c>
      <c r="B86" s="45" t="s">
        <v>72</v>
      </c>
      <c r="C86" s="108">
        <v>0</v>
      </c>
      <c r="D86" s="108">
        <v>0</v>
      </c>
      <c r="E86" s="108" t="s">
        <v>264</v>
      </c>
      <c r="F86" s="108">
        <v>0</v>
      </c>
      <c r="G86" s="108">
        <v>0</v>
      </c>
      <c r="H86" s="108" t="s">
        <v>264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3">
        <v>142</v>
      </c>
      <c r="B87" s="45" t="s">
        <v>71</v>
      </c>
      <c r="C87" s="108">
        <v>1689.8389999999999</v>
      </c>
      <c r="D87" s="108">
        <v>1641.0409999999999</v>
      </c>
      <c r="E87" s="108">
        <v>2.9736002939597483</v>
      </c>
      <c r="F87" s="108">
        <v>159.38300000000001</v>
      </c>
      <c r="G87" s="108">
        <v>131.29400000000001</v>
      </c>
      <c r="H87" s="108">
        <v>21.393970783127926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78">
        <v>14</v>
      </c>
      <c r="B88" s="46" t="s">
        <v>29</v>
      </c>
      <c r="C88" s="109">
        <v>1689.8389999999999</v>
      </c>
      <c r="D88" s="109">
        <v>1641.0409999999999</v>
      </c>
      <c r="E88" s="109">
        <v>2.9736002939597483</v>
      </c>
      <c r="F88" s="109">
        <v>159.38300000000001</v>
      </c>
      <c r="G88" s="109">
        <v>131.29400000000001</v>
      </c>
      <c r="H88" s="109">
        <v>21.393970783127926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33">
        <v>151</v>
      </c>
      <c r="B89" s="45" t="s">
        <v>70</v>
      </c>
      <c r="C89" s="108">
        <v>0</v>
      </c>
      <c r="D89" s="108">
        <v>0</v>
      </c>
      <c r="E89" s="108" t="s">
        <v>264</v>
      </c>
      <c r="F89" s="108">
        <v>0</v>
      </c>
      <c r="G89" s="108">
        <v>0</v>
      </c>
      <c r="H89" s="108" t="s">
        <v>264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3">
        <v>152</v>
      </c>
      <c r="B90" s="45" t="s">
        <v>69</v>
      </c>
      <c r="C90" s="108">
        <v>0</v>
      </c>
      <c r="D90" s="108">
        <v>0</v>
      </c>
      <c r="E90" s="108" t="s">
        <v>264</v>
      </c>
      <c r="F90" s="108">
        <v>0</v>
      </c>
      <c r="G90" s="108">
        <v>0</v>
      </c>
      <c r="H90" s="108" t="s">
        <v>264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78">
        <v>15</v>
      </c>
      <c r="B91" s="46" t="s">
        <v>30</v>
      </c>
      <c r="C91" s="109">
        <v>0</v>
      </c>
      <c r="D91" s="109">
        <v>0</v>
      </c>
      <c r="E91" s="109" t="s">
        <v>264</v>
      </c>
      <c r="F91" s="109">
        <v>0</v>
      </c>
      <c r="G91" s="109">
        <v>0</v>
      </c>
      <c r="H91" s="109" t="s">
        <v>264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>
      <c r="A92" s="78">
        <v>16</v>
      </c>
      <c r="B92" s="46" t="s">
        <v>176</v>
      </c>
      <c r="C92" s="109">
        <v>0</v>
      </c>
      <c r="D92" s="109">
        <v>0</v>
      </c>
      <c r="E92" s="109" t="s">
        <v>264</v>
      </c>
      <c r="F92" s="109">
        <v>0</v>
      </c>
      <c r="G92" s="109">
        <v>0</v>
      </c>
      <c r="H92" s="109" t="s">
        <v>264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33">
        <v>171</v>
      </c>
      <c r="B93" s="34" t="s">
        <v>68</v>
      </c>
      <c r="C93" s="108">
        <v>8.9999999999999993E-3</v>
      </c>
      <c r="D93" s="108">
        <v>0.02</v>
      </c>
      <c r="E93" s="108">
        <v>-55.000000000000007</v>
      </c>
      <c r="F93" s="108">
        <v>1.0999999999999999E-2</v>
      </c>
      <c r="G93" s="108">
        <v>9.4E-2</v>
      </c>
      <c r="H93" s="108">
        <v>-88.297872340425528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33">
        <v>172</v>
      </c>
      <c r="B94" s="34" t="s">
        <v>67</v>
      </c>
      <c r="C94" s="108">
        <v>0</v>
      </c>
      <c r="D94" s="108">
        <v>0</v>
      </c>
      <c r="E94" s="108" t="s">
        <v>264</v>
      </c>
      <c r="F94" s="108">
        <v>0</v>
      </c>
      <c r="G94" s="108">
        <v>0</v>
      </c>
      <c r="H94" s="108" t="s">
        <v>264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33">
        <v>174</v>
      </c>
      <c r="B95" s="34" t="s">
        <v>66</v>
      </c>
      <c r="C95" s="108">
        <v>0</v>
      </c>
      <c r="D95" s="108">
        <v>0</v>
      </c>
      <c r="E95" s="108" t="s">
        <v>264</v>
      </c>
      <c r="F95" s="108">
        <v>0</v>
      </c>
      <c r="G95" s="108">
        <v>0</v>
      </c>
      <c r="H95" s="108" t="s">
        <v>264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3">
        <v>175</v>
      </c>
      <c r="B96" s="34" t="s">
        <v>65</v>
      </c>
      <c r="C96" s="108">
        <v>0</v>
      </c>
      <c r="D96" s="108">
        <v>0</v>
      </c>
      <c r="E96" s="108" t="s">
        <v>264</v>
      </c>
      <c r="F96" s="108">
        <v>0</v>
      </c>
      <c r="G96" s="108">
        <v>0</v>
      </c>
      <c r="H96" s="108" t="s">
        <v>264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>
      <c r="A97" s="78">
        <v>17</v>
      </c>
      <c r="B97" s="35" t="s">
        <v>64</v>
      </c>
      <c r="C97" s="109">
        <v>8.9999999999999993E-3</v>
      </c>
      <c r="D97" s="109">
        <v>0.02</v>
      </c>
      <c r="E97" s="109">
        <v>-55.000000000000007</v>
      </c>
      <c r="F97" s="109">
        <v>1.0999999999999999E-2</v>
      </c>
      <c r="G97" s="109">
        <v>9.4E-2</v>
      </c>
      <c r="H97" s="109">
        <v>-88.297872340425528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78">
        <v>18</v>
      </c>
      <c r="B98" s="35" t="s">
        <v>31</v>
      </c>
      <c r="C98" s="109">
        <v>0</v>
      </c>
      <c r="D98" s="109">
        <v>0</v>
      </c>
      <c r="E98" s="109" t="s">
        <v>264</v>
      </c>
      <c r="F98" s="109">
        <v>0</v>
      </c>
      <c r="G98" s="109">
        <v>0</v>
      </c>
      <c r="H98" s="109" t="s">
        <v>264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>
      <c r="A99" s="33">
        <v>191</v>
      </c>
      <c r="B99" s="34" t="s">
        <v>177</v>
      </c>
      <c r="C99" s="108">
        <v>355.59199999999998</v>
      </c>
      <c r="D99" s="108">
        <v>862.60799999999995</v>
      </c>
      <c r="E99" s="108">
        <v>-58.77710385250311</v>
      </c>
      <c r="F99" s="108">
        <v>827.90099999999995</v>
      </c>
      <c r="G99" s="108">
        <v>1339.395</v>
      </c>
      <c r="H99" s="108">
        <v>-38.188435823636794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33">
        <v>192</v>
      </c>
      <c r="B100" s="34" t="s">
        <v>63</v>
      </c>
      <c r="C100" s="108">
        <v>8571.9310000000005</v>
      </c>
      <c r="D100" s="108">
        <v>8176.0290000000005</v>
      </c>
      <c r="E100" s="108">
        <v>4.8422284216457712</v>
      </c>
      <c r="F100" s="108">
        <v>9458.9179999999997</v>
      </c>
      <c r="G100" s="108">
        <v>9393.6170000000002</v>
      </c>
      <c r="H100" s="108">
        <v>0.69516353498337935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78">
        <v>19</v>
      </c>
      <c r="B101" s="35" t="s">
        <v>32</v>
      </c>
      <c r="C101" s="109">
        <v>8927.5229999999992</v>
      </c>
      <c r="D101" s="109">
        <v>9038.6370000000006</v>
      </c>
      <c r="E101" s="109">
        <v>-1.2293225184283898</v>
      </c>
      <c r="F101" s="109">
        <v>10286.819</v>
      </c>
      <c r="G101" s="109">
        <v>10733.012000000001</v>
      </c>
      <c r="H101" s="109">
        <v>-4.1572020976031752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4"/>
      <c r="B102" s="23"/>
      <c r="C102" s="27"/>
      <c r="D102" s="27"/>
      <c r="E102" s="27"/>
      <c r="F102" s="27"/>
      <c r="G102" s="27"/>
      <c r="H102" s="2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47" t="s">
        <v>7</v>
      </c>
      <c r="C103" s="110">
        <v>21019.075000000001</v>
      </c>
      <c r="D103" s="110">
        <v>21585.615000000002</v>
      </c>
      <c r="E103" s="110">
        <v>-2.6246182932476074</v>
      </c>
      <c r="F103" s="110">
        <v>13943.793</v>
      </c>
      <c r="G103" s="110">
        <v>14807.406999999999</v>
      </c>
      <c r="H103" s="110">
        <v>-5.8323108157964469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20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2" t="s">
        <v>254</v>
      </c>
      <c r="B105" s="91"/>
      <c r="C105" s="91"/>
      <c r="D105" s="91"/>
      <c r="E105" s="91"/>
      <c r="F105" s="91"/>
      <c r="G105" s="91"/>
      <c r="H105" s="91"/>
      <c r="I105" s="91"/>
    </row>
    <row r="106" spans="1:26">
      <c r="B106" s="13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3"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15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3" t="s">
        <v>265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1"/>
      <c r="B2" s="71"/>
      <c r="C2" s="71"/>
      <c r="D2" s="71"/>
      <c r="E2" s="71"/>
      <c r="F2" s="71"/>
      <c r="G2" s="7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4" t="s">
        <v>33</v>
      </c>
      <c r="B3" s="173" t="s">
        <v>263</v>
      </c>
      <c r="C3" s="162"/>
      <c r="D3" s="162"/>
      <c r="E3" s="162"/>
      <c r="F3" s="162"/>
      <c r="G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59"/>
      <c r="G4" s="1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0">
        <v>2015</v>
      </c>
      <c r="C5" s="80">
        <v>2014</v>
      </c>
      <c r="D5" s="152" t="s">
        <v>249</v>
      </c>
      <c r="E5" s="80">
        <v>2015</v>
      </c>
      <c r="F5" s="80">
        <v>2014</v>
      </c>
      <c r="G5" s="154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7"/>
      <c r="C8" s="27"/>
      <c r="D8" s="27"/>
      <c r="E8" s="27"/>
      <c r="F8" s="27"/>
      <c r="G8" s="27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6" t="s">
        <v>34</v>
      </c>
      <c r="B9" s="108">
        <v>725.08100000000002</v>
      </c>
      <c r="C9" s="108">
        <v>606.47699999999998</v>
      </c>
      <c r="D9" s="108">
        <v>19.556223896372018</v>
      </c>
      <c r="E9" s="108">
        <v>526.84299999999996</v>
      </c>
      <c r="F9" s="108">
        <v>807.73</v>
      </c>
      <c r="G9" s="108">
        <v>-34.774862887350992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7"/>
      <c r="B10" s="27"/>
      <c r="C10" s="27"/>
      <c r="D10" s="27"/>
      <c r="E10" s="27"/>
      <c r="F10" s="27"/>
      <c r="G10" s="27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7" t="s">
        <v>35</v>
      </c>
      <c r="B11" s="108">
        <v>19454.341</v>
      </c>
      <c r="C11" s="108">
        <v>20155.201000000001</v>
      </c>
      <c r="D11" s="108">
        <v>-3.4773158550986381</v>
      </c>
      <c r="E11" s="108">
        <v>13020.164999999999</v>
      </c>
      <c r="F11" s="108">
        <v>13649.189</v>
      </c>
      <c r="G11" s="108">
        <v>-4.6085082417717445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1" t="s">
        <v>8</v>
      </c>
      <c r="B12" s="27"/>
      <c r="C12" s="27"/>
      <c r="D12" s="27"/>
      <c r="E12" s="27"/>
      <c r="F12" s="27"/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1" t="s">
        <v>40</v>
      </c>
      <c r="B13" s="108">
        <v>14323.491</v>
      </c>
      <c r="C13" s="108">
        <v>14304.466</v>
      </c>
      <c r="D13" s="108">
        <v>0.13300042098741471</v>
      </c>
      <c r="E13" s="108">
        <v>10821.416999999999</v>
      </c>
      <c r="F13" s="108">
        <v>10948.168</v>
      </c>
      <c r="G13" s="108">
        <v>-1.1577370752805365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1" t="s">
        <v>41</v>
      </c>
      <c r="B14" s="108">
        <v>2281.5439999999999</v>
      </c>
      <c r="C14" s="108">
        <v>2221.6640000000002</v>
      </c>
      <c r="D14" s="108">
        <v>2.695277053595845</v>
      </c>
      <c r="E14" s="108">
        <v>294.98200000000003</v>
      </c>
      <c r="F14" s="108">
        <v>809.26800000000003</v>
      </c>
      <c r="G14" s="108">
        <v>-63.549528709895853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1" t="s">
        <v>42</v>
      </c>
      <c r="B15" s="108">
        <v>1635.8820000000001</v>
      </c>
      <c r="C15" s="108">
        <v>2094.77</v>
      </c>
      <c r="D15" s="108">
        <v>-21.906366808766592</v>
      </c>
      <c r="E15" s="108">
        <v>641.07600000000002</v>
      </c>
      <c r="F15" s="108">
        <v>810.32600000000002</v>
      </c>
      <c r="G15" s="108">
        <v>-20.886655494208512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1" t="s">
        <v>43</v>
      </c>
      <c r="B16" s="108">
        <v>862.08600000000001</v>
      </c>
      <c r="C16" s="108">
        <v>1043.212</v>
      </c>
      <c r="D16" s="108">
        <v>-17.362338623405407</v>
      </c>
      <c r="E16" s="108">
        <v>1031.8209999999999</v>
      </c>
      <c r="F16" s="108">
        <v>800.31700000000001</v>
      </c>
      <c r="G16" s="108">
        <v>28.926537859373212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1" t="s">
        <v>44</v>
      </c>
      <c r="B17" s="108">
        <v>273.72000000000003</v>
      </c>
      <c r="C17" s="108">
        <v>302.78500000000003</v>
      </c>
      <c r="D17" s="108">
        <v>-9.5992205690506438</v>
      </c>
      <c r="E17" s="108">
        <v>212.19</v>
      </c>
      <c r="F17" s="108">
        <v>248.78200000000001</v>
      </c>
      <c r="G17" s="108">
        <v>-14.708459615245488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1" t="s">
        <v>45</v>
      </c>
      <c r="B18" s="108">
        <v>77.617999999999995</v>
      </c>
      <c r="C18" s="108">
        <v>132.95599999999999</v>
      </c>
      <c r="D18" s="108">
        <v>-41.621288245735428</v>
      </c>
      <c r="E18" s="108">
        <v>16.11</v>
      </c>
      <c r="F18" s="108">
        <v>26.16</v>
      </c>
      <c r="G18" s="108">
        <v>-38.417431192660551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2" t="s">
        <v>155</v>
      </c>
      <c r="B19" s="108">
        <v>0</v>
      </c>
      <c r="C19" s="108">
        <v>55.347999999999999</v>
      </c>
      <c r="D19" s="108" t="s">
        <v>264</v>
      </c>
      <c r="E19" s="108">
        <v>2.569</v>
      </c>
      <c r="F19" s="108">
        <v>6.1680000000000001</v>
      </c>
      <c r="G19" s="108">
        <v>-58.349546044098574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1" t="s">
        <v>46</v>
      </c>
      <c r="B20" s="108">
        <v>0</v>
      </c>
      <c r="C20" s="108">
        <v>0</v>
      </c>
      <c r="D20" s="108" t="s">
        <v>264</v>
      </c>
      <c r="E20" s="108">
        <v>0</v>
      </c>
      <c r="F20" s="108">
        <v>0</v>
      </c>
      <c r="G20" s="108" t="s">
        <v>264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 t="s">
        <v>36</v>
      </c>
      <c r="B21" s="108">
        <v>20179.421999999999</v>
      </c>
      <c r="C21" s="108">
        <v>20761.678</v>
      </c>
      <c r="D21" s="108">
        <v>-2.8044746672210294</v>
      </c>
      <c r="E21" s="108">
        <v>13547.008</v>
      </c>
      <c r="F21" s="108">
        <v>14456.919</v>
      </c>
      <c r="G21" s="108">
        <v>-6.2939482472025929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7"/>
      <c r="B22" s="27"/>
      <c r="C22" s="27"/>
      <c r="D22" s="27"/>
      <c r="E22" s="27"/>
      <c r="F22" s="27"/>
      <c r="G22" s="2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1" t="s">
        <v>47</v>
      </c>
      <c r="B23" s="108">
        <v>63.121000000000002</v>
      </c>
      <c r="C23" s="108">
        <v>6.7770000000000001</v>
      </c>
      <c r="D23" s="108">
        <v>831.40032462741635</v>
      </c>
      <c r="E23" s="108">
        <v>91.277000000000001</v>
      </c>
      <c r="F23" s="108">
        <v>109.119</v>
      </c>
      <c r="G23" s="108">
        <v>-16.350956295420602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1" t="s">
        <v>48</v>
      </c>
      <c r="B24" s="108">
        <v>58.453000000000003</v>
      </c>
      <c r="C24" s="108">
        <v>5.0819999999999999</v>
      </c>
      <c r="D24" s="108">
        <v>1050.1967729240457</v>
      </c>
      <c r="E24" s="108">
        <v>98.988</v>
      </c>
      <c r="F24" s="108">
        <v>91.912000000000006</v>
      </c>
      <c r="G24" s="108">
        <v>7.6986682914091631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1" t="s">
        <v>49</v>
      </c>
      <c r="B25" s="108">
        <v>5.4640000000000004</v>
      </c>
      <c r="C25" s="108">
        <v>0</v>
      </c>
      <c r="D25" s="108" t="s">
        <v>264</v>
      </c>
      <c r="E25" s="108">
        <v>40.997999999999998</v>
      </c>
      <c r="F25" s="108">
        <v>7.4649999999999999</v>
      </c>
      <c r="G25" s="108">
        <v>449.20294708640324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1" t="s">
        <v>50</v>
      </c>
      <c r="B26" s="108">
        <v>79.373000000000005</v>
      </c>
      <c r="C26" s="108">
        <v>72.349999999999994</v>
      </c>
      <c r="D26" s="108">
        <v>9.7069799585349159</v>
      </c>
      <c r="E26" s="108">
        <v>2.5000000000000001E-2</v>
      </c>
      <c r="F26" s="108">
        <v>0</v>
      </c>
      <c r="G26" s="108" t="s">
        <v>264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1" t="s">
        <v>51</v>
      </c>
      <c r="B27" s="108">
        <v>0</v>
      </c>
      <c r="C27" s="108">
        <v>0</v>
      </c>
      <c r="D27" s="108" t="s">
        <v>264</v>
      </c>
      <c r="E27" s="108">
        <v>0</v>
      </c>
      <c r="F27" s="108">
        <v>0</v>
      </c>
      <c r="G27" s="108" t="s">
        <v>264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1" t="s">
        <v>181</v>
      </c>
      <c r="B28" s="108">
        <v>0</v>
      </c>
      <c r="C28" s="108">
        <v>0</v>
      </c>
      <c r="D28" s="108" t="s">
        <v>264</v>
      </c>
      <c r="E28" s="108">
        <v>0</v>
      </c>
      <c r="F28" s="108">
        <v>0</v>
      </c>
      <c r="G28" s="108" t="s">
        <v>264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6" t="s">
        <v>37</v>
      </c>
      <c r="B29" s="108">
        <v>206.411</v>
      </c>
      <c r="C29" s="108">
        <v>84.209000000000003</v>
      </c>
      <c r="D29" s="108">
        <v>145.11750525478274</v>
      </c>
      <c r="E29" s="108">
        <v>231.28800000000001</v>
      </c>
      <c r="F29" s="108">
        <v>208.49600000000001</v>
      </c>
      <c r="G29" s="108">
        <v>10.931624587522066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7"/>
      <c r="B30" s="27"/>
      <c r="C30" s="27"/>
      <c r="D30" s="27"/>
      <c r="E30" s="27"/>
      <c r="F30" s="27"/>
      <c r="G30" s="2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1" t="s">
        <v>52</v>
      </c>
      <c r="B31" s="108">
        <v>64.045000000000002</v>
      </c>
      <c r="C31" s="108">
        <v>86.299000000000007</v>
      </c>
      <c r="D31" s="108">
        <v>-25.787089074033304</v>
      </c>
      <c r="E31" s="108">
        <v>108.47</v>
      </c>
      <c r="F31" s="108">
        <v>107.88500000000001</v>
      </c>
      <c r="G31" s="108">
        <v>0.5422440561709152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1" t="s">
        <v>53</v>
      </c>
      <c r="B32" s="108">
        <v>57.494</v>
      </c>
      <c r="C32" s="108">
        <v>137.708</v>
      </c>
      <c r="D32" s="108">
        <v>-58.249339181456421</v>
      </c>
      <c r="E32" s="108">
        <v>0</v>
      </c>
      <c r="F32" s="108">
        <v>0</v>
      </c>
      <c r="G32" s="108" t="s">
        <v>264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1" t="s">
        <v>54</v>
      </c>
      <c r="B33" s="108">
        <v>231.553</v>
      </c>
      <c r="C33" s="108">
        <v>308.81900000000002</v>
      </c>
      <c r="D33" s="108">
        <v>-25.019833624226493</v>
      </c>
      <c r="E33" s="108">
        <v>6</v>
      </c>
      <c r="F33" s="108">
        <v>0</v>
      </c>
      <c r="G33" s="108" t="s">
        <v>264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1" t="s">
        <v>55</v>
      </c>
      <c r="B34" s="108">
        <v>0</v>
      </c>
      <c r="C34" s="108">
        <v>0</v>
      </c>
      <c r="D34" s="108" t="s">
        <v>264</v>
      </c>
      <c r="E34" s="108">
        <v>0</v>
      </c>
      <c r="F34" s="108">
        <v>0</v>
      </c>
      <c r="G34" s="108" t="s">
        <v>264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1" t="s">
        <v>56</v>
      </c>
      <c r="B35" s="108">
        <v>0</v>
      </c>
      <c r="C35" s="108">
        <v>0</v>
      </c>
      <c r="D35" s="108" t="s">
        <v>264</v>
      </c>
      <c r="E35" s="108">
        <v>0</v>
      </c>
      <c r="F35" s="108">
        <v>0</v>
      </c>
      <c r="G35" s="108" t="s">
        <v>264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1" t="s">
        <v>57</v>
      </c>
      <c r="B36" s="108">
        <v>280.14999999999998</v>
      </c>
      <c r="C36" s="108">
        <v>185.97800000000001</v>
      </c>
      <c r="D36" s="108">
        <v>50.636096742625455</v>
      </c>
      <c r="E36" s="108">
        <v>0</v>
      </c>
      <c r="F36" s="108">
        <v>0</v>
      </c>
      <c r="G36" s="108" t="s">
        <v>264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1" t="s">
        <v>58</v>
      </c>
      <c r="B37" s="108">
        <v>0</v>
      </c>
      <c r="C37" s="108">
        <v>0</v>
      </c>
      <c r="D37" s="108" t="s">
        <v>264</v>
      </c>
      <c r="E37" s="108">
        <v>0</v>
      </c>
      <c r="F37" s="108">
        <v>0</v>
      </c>
      <c r="G37" s="108" t="s">
        <v>264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6" t="s">
        <v>38</v>
      </c>
      <c r="B38" s="108">
        <v>633.24199999999996</v>
      </c>
      <c r="C38" s="108">
        <v>718.80399999999997</v>
      </c>
      <c r="D38" s="108">
        <v>-11.903383954457681</v>
      </c>
      <c r="E38" s="108">
        <v>114.47</v>
      </c>
      <c r="F38" s="108">
        <v>107.88500000000001</v>
      </c>
      <c r="G38" s="108">
        <v>6.1037215553598685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7"/>
      <c r="B39" s="27"/>
      <c r="C39" s="27"/>
      <c r="D39" s="27"/>
      <c r="E39" s="27"/>
      <c r="F39" s="27"/>
      <c r="G39" s="2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1" t="s">
        <v>59</v>
      </c>
      <c r="B40" s="108">
        <v>0</v>
      </c>
      <c r="C40" s="108">
        <v>0</v>
      </c>
      <c r="D40" s="108" t="s">
        <v>264</v>
      </c>
      <c r="E40" s="108">
        <v>0</v>
      </c>
      <c r="F40" s="108">
        <v>0</v>
      </c>
      <c r="G40" s="108" t="s">
        <v>264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1" t="s">
        <v>60</v>
      </c>
      <c r="B41" s="108">
        <v>0</v>
      </c>
      <c r="C41" s="108">
        <v>0</v>
      </c>
      <c r="D41" s="108" t="s">
        <v>264</v>
      </c>
      <c r="E41" s="108">
        <v>51.027000000000001</v>
      </c>
      <c r="F41" s="108">
        <v>13.5</v>
      </c>
      <c r="G41" s="108">
        <v>277.97777777777776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1" t="s">
        <v>61</v>
      </c>
      <c r="B42" s="108">
        <v>0</v>
      </c>
      <c r="C42" s="108">
        <v>0</v>
      </c>
      <c r="D42" s="108" t="s">
        <v>264</v>
      </c>
      <c r="E42" s="108">
        <v>0</v>
      </c>
      <c r="F42" s="108">
        <v>0</v>
      </c>
      <c r="G42" s="108" t="s">
        <v>264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1" t="s">
        <v>62</v>
      </c>
      <c r="B43" s="108">
        <v>0</v>
      </c>
      <c r="C43" s="108">
        <v>0</v>
      </c>
      <c r="D43" s="108" t="s">
        <v>264</v>
      </c>
      <c r="E43" s="108">
        <v>0</v>
      </c>
      <c r="F43" s="108">
        <v>0</v>
      </c>
      <c r="G43" s="108" t="s">
        <v>264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6" t="s">
        <v>39</v>
      </c>
      <c r="B44" s="108">
        <v>0</v>
      </c>
      <c r="C44" s="108">
        <v>0</v>
      </c>
      <c r="D44" s="108" t="s">
        <v>264</v>
      </c>
      <c r="E44" s="108">
        <v>51.027000000000001</v>
      </c>
      <c r="F44" s="108">
        <v>13.5</v>
      </c>
      <c r="G44" s="108">
        <v>277.97777777777776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7"/>
      <c r="B45" s="27"/>
      <c r="C45" s="27"/>
      <c r="D45" s="27"/>
      <c r="E45" s="27"/>
      <c r="F45" s="27"/>
      <c r="G45" s="2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6" t="s">
        <v>153</v>
      </c>
      <c r="B46" s="108">
        <v>0</v>
      </c>
      <c r="C46" s="108">
        <v>20.834</v>
      </c>
      <c r="D46" s="108" t="s">
        <v>264</v>
      </c>
      <c r="E46" s="108">
        <v>0</v>
      </c>
      <c r="F46" s="108">
        <v>0</v>
      </c>
      <c r="G46" s="108" t="s">
        <v>264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7"/>
      <c r="B47" s="27"/>
      <c r="C47" s="27"/>
      <c r="D47" s="27"/>
      <c r="E47" s="27"/>
      <c r="F47" s="27"/>
      <c r="G47" s="2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7" t="s">
        <v>154</v>
      </c>
      <c r="B48" s="108">
        <v>0</v>
      </c>
      <c r="C48" s="108">
        <v>0.09</v>
      </c>
      <c r="D48" s="108" t="s">
        <v>264</v>
      </c>
      <c r="E48" s="108">
        <v>0</v>
      </c>
      <c r="F48" s="108">
        <v>20.606999999999999</v>
      </c>
      <c r="G48" s="108" t="s">
        <v>264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8"/>
      <c r="B49" s="27"/>
      <c r="C49" s="27"/>
      <c r="D49" s="27"/>
      <c r="E49" s="27"/>
      <c r="F49" s="27"/>
      <c r="G49" s="2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4" customFormat="1">
      <c r="A50" s="39" t="s">
        <v>7</v>
      </c>
      <c r="B50" s="111">
        <v>21019.075000000001</v>
      </c>
      <c r="C50" s="111">
        <v>21585.615000000002</v>
      </c>
      <c r="D50" s="111">
        <v>-2.6246182932476074</v>
      </c>
      <c r="E50" s="111">
        <v>13943.793</v>
      </c>
      <c r="F50" s="111">
        <v>14807.406999999999</v>
      </c>
      <c r="G50" s="111">
        <v>-5.8323108157964469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2" t="s">
        <v>254</v>
      </c>
      <c r="B52" s="91"/>
      <c r="C52" s="91"/>
      <c r="D52" s="91"/>
      <c r="E52" s="91"/>
      <c r="F52" s="91"/>
      <c r="G52" s="91"/>
      <c r="H52" s="91"/>
      <c r="I52" s="91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266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0"/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4" t="s">
        <v>200</v>
      </c>
      <c r="B3" s="156" t="s">
        <v>263</v>
      </c>
      <c r="C3" s="176"/>
      <c r="D3" s="176"/>
      <c r="E3" s="162"/>
      <c r="F3" s="162"/>
      <c r="G3" s="1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0">
        <v>2015</v>
      </c>
      <c r="C5" s="80">
        <v>2014</v>
      </c>
      <c r="D5" s="152" t="s">
        <v>249</v>
      </c>
      <c r="E5" s="81">
        <v>2015</v>
      </c>
      <c r="F5" s="82">
        <v>2014</v>
      </c>
      <c r="G5" s="154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6"/>
      <c r="B8" s="28"/>
      <c r="C8" s="29"/>
      <c r="D8" s="29"/>
      <c r="E8" s="29"/>
      <c r="F8" s="29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1" t="s">
        <v>192</v>
      </c>
      <c r="B9" s="112">
        <v>353.447</v>
      </c>
      <c r="C9" s="112">
        <v>369.85199999999998</v>
      </c>
      <c r="D9" s="112">
        <v>-4.4355580069865681</v>
      </c>
      <c r="E9" s="112">
        <v>2.448</v>
      </c>
      <c r="F9" s="112">
        <v>0</v>
      </c>
      <c r="G9" s="112" t="s">
        <v>264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1" t="s">
        <v>201</v>
      </c>
      <c r="B10" s="112">
        <v>20.417999999999999</v>
      </c>
      <c r="C10" s="112">
        <v>17.928000000000001</v>
      </c>
      <c r="D10" s="112">
        <v>13.888888888888886</v>
      </c>
      <c r="E10" s="112">
        <v>4.601</v>
      </c>
      <c r="F10" s="112">
        <v>3.8660000000000001</v>
      </c>
      <c r="G10" s="112">
        <v>19.011898603207456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1" t="s">
        <v>197</v>
      </c>
      <c r="B11" s="112">
        <v>41.546999999999997</v>
      </c>
      <c r="C11" s="112">
        <v>38.777000000000001</v>
      </c>
      <c r="D11" s="112">
        <v>7.1434097532042102</v>
      </c>
      <c r="E11" s="112">
        <v>101.402</v>
      </c>
      <c r="F11" s="112">
        <v>99.539000000000001</v>
      </c>
      <c r="G11" s="112">
        <v>1.8716282060297971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1" t="s">
        <v>202</v>
      </c>
      <c r="B12" s="112">
        <v>71.039000000000001</v>
      </c>
      <c r="C12" s="112">
        <v>69.292000000000002</v>
      </c>
      <c r="D12" s="112">
        <v>2.5212145702245579</v>
      </c>
      <c r="E12" s="112">
        <v>36.661000000000001</v>
      </c>
      <c r="F12" s="112">
        <v>36.74</v>
      </c>
      <c r="G12" s="112">
        <v>-0.21502449646162347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1" t="s">
        <v>194</v>
      </c>
      <c r="B13" s="112">
        <v>319.041</v>
      </c>
      <c r="C13" s="112">
        <v>376.173</v>
      </c>
      <c r="D13" s="112">
        <v>-15.187692896619382</v>
      </c>
      <c r="E13" s="112">
        <v>55.25</v>
      </c>
      <c r="F13" s="112">
        <v>45.768999999999998</v>
      </c>
      <c r="G13" s="112">
        <v>20.714894360811911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1" t="s">
        <v>204</v>
      </c>
      <c r="B14" s="112">
        <v>65.37</v>
      </c>
      <c r="C14" s="112">
        <v>51.777999999999999</v>
      </c>
      <c r="D14" s="112">
        <v>26.250531113600374</v>
      </c>
      <c r="E14" s="112">
        <v>27.504000000000001</v>
      </c>
      <c r="F14" s="112">
        <v>25.35</v>
      </c>
      <c r="G14" s="112">
        <v>8.4970414201183502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1" t="s">
        <v>205</v>
      </c>
      <c r="B15" s="112">
        <v>0.109</v>
      </c>
      <c r="C15" s="112">
        <v>0.126</v>
      </c>
      <c r="D15" s="112">
        <v>-13.492063492063494</v>
      </c>
      <c r="E15" s="112">
        <v>0.115</v>
      </c>
      <c r="F15" s="112">
        <v>0.10100000000000001</v>
      </c>
      <c r="G15" s="112">
        <v>13.861386138613867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1" t="s">
        <v>206</v>
      </c>
      <c r="B16" s="112">
        <v>0.999</v>
      </c>
      <c r="C16" s="112">
        <v>10.583</v>
      </c>
      <c r="D16" s="112">
        <v>-90.560332608901064</v>
      </c>
      <c r="E16" s="112">
        <v>0.38600000000000001</v>
      </c>
      <c r="F16" s="112">
        <v>0.54200000000000004</v>
      </c>
      <c r="G16" s="112">
        <v>-28.782287822878232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1" t="s">
        <v>208</v>
      </c>
      <c r="B17" s="112">
        <v>40.679000000000002</v>
      </c>
      <c r="C17" s="112">
        <v>18.329999999999998</v>
      </c>
      <c r="D17" s="112">
        <v>121.92580469176215</v>
      </c>
      <c r="E17" s="112">
        <v>0</v>
      </c>
      <c r="F17" s="112">
        <v>1.67</v>
      </c>
      <c r="G17" s="112" t="s">
        <v>264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1" t="s">
        <v>210</v>
      </c>
      <c r="B18" s="112">
        <v>0</v>
      </c>
      <c r="C18" s="112">
        <v>0</v>
      </c>
      <c r="D18" s="112" t="s">
        <v>264</v>
      </c>
      <c r="E18" s="112">
        <v>0.08</v>
      </c>
      <c r="F18" s="112">
        <v>0.2</v>
      </c>
      <c r="G18" s="112">
        <v>-60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1" t="s">
        <v>211</v>
      </c>
      <c r="B19" s="112">
        <v>1.39</v>
      </c>
      <c r="C19" s="112">
        <v>1.91</v>
      </c>
      <c r="D19" s="112">
        <v>-27.225130890052355</v>
      </c>
      <c r="E19" s="112">
        <v>1.831</v>
      </c>
      <c r="F19" s="112">
        <v>2.4529999999999998</v>
      </c>
      <c r="G19" s="112">
        <v>-25.356706074194861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1" t="s">
        <v>212</v>
      </c>
      <c r="B20" s="112">
        <v>0.191</v>
      </c>
      <c r="C20" s="112">
        <v>0.17599999999999999</v>
      </c>
      <c r="D20" s="112">
        <v>8.5227272727272805</v>
      </c>
      <c r="E20" s="112">
        <v>1.8620000000000001</v>
      </c>
      <c r="F20" s="112">
        <v>1.5049999999999999</v>
      </c>
      <c r="G20" s="112">
        <v>23.720930232558146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1" t="s">
        <v>190</v>
      </c>
      <c r="B21" s="112">
        <v>6046.0770000000002</v>
      </c>
      <c r="C21" s="112">
        <v>6008.1490000000003</v>
      </c>
      <c r="D21" s="112">
        <v>0.63127595537328318</v>
      </c>
      <c r="E21" s="112">
        <v>2226.6289999999999</v>
      </c>
      <c r="F21" s="112">
        <v>2633.7370000000001</v>
      </c>
      <c r="G21" s="112">
        <v>-15.457427981609399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1" t="s">
        <v>213</v>
      </c>
      <c r="B22" s="112">
        <v>83.953000000000003</v>
      </c>
      <c r="C22" s="112">
        <v>119.756</v>
      </c>
      <c r="D22" s="112">
        <v>-29.896623133705191</v>
      </c>
      <c r="E22" s="112">
        <v>0</v>
      </c>
      <c r="F22" s="112">
        <v>4.2329999999999997</v>
      </c>
      <c r="G22" s="112" t="s">
        <v>264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1" t="s">
        <v>214</v>
      </c>
      <c r="B23" s="112">
        <v>86.605000000000004</v>
      </c>
      <c r="C23" s="112">
        <v>91.165000000000006</v>
      </c>
      <c r="D23" s="112">
        <v>-5.0019195963363217</v>
      </c>
      <c r="E23" s="112">
        <v>30.404</v>
      </c>
      <c r="F23" s="112">
        <v>40.636000000000003</v>
      </c>
      <c r="G23" s="112">
        <v>-25.179643665715133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61" t="s">
        <v>215</v>
      </c>
      <c r="B24" s="112">
        <v>31.780999999999999</v>
      </c>
      <c r="C24" s="112">
        <v>31.588000000000001</v>
      </c>
      <c r="D24" s="112">
        <v>0.61099151576547683</v>
      </c>
      <c r="E24" s="112">
        <v>4.0330000000000004</v>
      </c>
      <c r="F24" s="112">
        <v>5.1639999999999997</v>
      </c>
      <c r="G24" s="112">
        <v>-21.90162664601084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1" t="s">
        <v>216</v>
      </c>
      <c r="B25" s="112">
        <v>0</v>
      </c>
      <c r="C25" s="112">
        <v>0</v>
      </c>
      <c r="D25" s="112" t="s">
        <v>264</v>
      </c>
      <c r="E25" s="112">
        <v>1.4019999999999999</v>
      </c>
      <c r="F25" s="112">
        <v>0</v>
      </c>
      <c r="G25" s="112" t="s">
        <v>264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1" t="s">
        <v>191</v>
      </c>
      <c r="B26" s="112">
        <v>2198.0970000000002</v>
      </c>
      <c r="C26" s="112">
        <v>2320.9520000000002</v>
      </c>
      <c r="D26" s="112">
        <v>-5.2933020588103403</v>
      </c>
      <c r="E26" s="112">
        <v>1649.7760000000001</v>
      </c>
      <c r="F26" s="112">
        <v>1716.954</v>
      </c>
      <c r="G26" s="112">
        <v>-3.9126266632652715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1" t="s">
        <v>218</v>
      </c>
      <c r="B27" s="112">
        <v>0.255</v>
      </c>
      <c r="C27" s="112">
        <v>0</v>
      </c>
      <c r="D27" s="112" t="s">
        <v>264</v>
      </c>
      <c r="E27" s="112">
        <v>0</v>
      </c>
      <c r="F27" s="112">
        <v>0</v>
      </c>
      <c r="G27" s="112" t="s">
        <v>264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61" t="s">
        <v>193</v>
      </c>
      <c r="B28" s="112">
        <v>240.22</v>
      </c>
      <c r="C28" s="112">
        <v>283.68200000000002</v>
      </c>
      <c r="D28" s="112">
        <v>-15.320675968161538</v>
      </c>
      <c r="E28" s="112">
        <v>9.7509999999999994</v>
      </c>
      <c r="F28" s="112">
        <v>33.167000000000002</v>
      </c>
      <c r="G28" s="112">
        <v>-70.600295474417351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1" t="s">
        <v>219</v>
      </c>
      <c r="B29" s="112">
        <v>0</v>
      </c>
      <c r="C29" s="112">
        <v>1.5</v>
      </c>
      <c r="D29" s="112" t="s">
        <v>264</v>
      </c>
      <c r="E29" s="112">
        <v>0</v>
      </c>
      <c r="F29" s="112">
        <v>7.2060000000000004</v>
      </c>
      <c r="G29" s="112" t="s">
        <v>264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1" t="s">
        <v>220</v>
      </c>
      <c r="B30" s="112">
        <v>5.59</v>
      </c>
      <c r="C30" s="112">
        <v>3.8570000000000002</v>
      </c>
      <c r="D30" s="112">
        <v>44.931293751620416</v>
      </c>
      <c r="E30" s="112">
        <v>59.97</v>
      </c>
      <c r="F30" s="112">
        <v>52.03</v>
      </c>
      <c r="G30" s="112">
        <v>15.260426676917163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61" t="s">
        <v>221</v>
      </c>
      <c r="B31" s="112">
        <v>9.6349999999999998</v>
      </c>
      <c r="C31" s="112">
        <v>4.5060000000000002</v>
      </c>
      <c r="D31" s="112">
        <v>113.82600976475808</v>
      </c>
      <c r="E31" s="112">
        <v>66.465999999999994</v>
      </c>
      <c r="F31" s="112">
        <v>51.207000000000001</v>
      </c>
      <c r="G31" s="112">
        <v>29.798660339406695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1" t="s">
        <v>222</v>
      </c>
      <c r="B32" s="112">
        <v>6.1340000000000003</v>
      </c>
      <c r="C32" s="112">
        <v>24.187000000000001</v>
      </c>
      <c r="D32" s="112">
        <v>-74.639269028817125</v>
      </c>
      <c r="E32" s="112">
        <v>23.045000000000002</v>
      </c>
      <c r="F32" s="112">
        <v>7.819</v>
      </c>
      <c r="G32" s="112">
        <v>194.73078398772225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1" t="s">
        <v>223</v>
      </c>
      <c r="B33" s="112">
        <v>1847.2929999999999</v>
      </c>
      <c r="C33" s="112">
        <v>1823.55</v>
      </c>
      <c r="D33" s="112">
        <v>1.3020207836363227</v>
      </c>
      <c r="E33" s="112">
        <v>2885.4810000000002</v>
      </c>
      <c r="F33" s="112">
        <v>2718.739</v>
      </c>
      <c r="G33" s="112">
        <v>6.1330638946952973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1" t="s">
        <v>189</v>
      </c>
      <c r="B34" s="112">
        <v>9549.2049999999999</v>
      </c>
      <c r="C34" s="112">
        <v>9917.7980000000007</v>
      </c>
      <c r="D34" s="112">
        <v>-3.7164802106274095</v>
      </c>
      <c r="E34" s="112">
        <v>6754.6959999999999</v>
      </c>
      <c r="F34" s="112">
        <v>7318.78</v>
      </c>
      <c r="G34" s="112">
        <v>-7.7073501321258391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0" t="s">
        <v>7</v>
      </c>
      <c r="B35" s="113">
        <v>21019.075000000001</v>
      </c>
      <c r="C35" s="113">
        <v>21585.615000000002</v>
      </c>
      <c r="D35" s="113">
        <v>-2.6246182932476074</v>
      </c>
      <c r="E35" s="113">
        <v>13943.793</v>
      </c>
      <c r="F35" s="113">
        <v>14807.406999999999</v>
      </c>
      <c r="G35" s="113">
        <v>-5.8323108157964469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0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92" t="s">
        <v>254</v>
      </c>
      <c r="B37" s="91"/>
      <c r="C37" s="91"/>
      <c r="D37" s="91"/>
      <c r="E37" s="91"/>
      <c r="F37" s="91"/>
      <c r="G37" s="91"/>
      <c r="H37" s="91"/>
      <c r="I37" s="91"/>
    </row>
    <row r="38" spans="1:26">
      <c r="A38" s="20"/>
      <c r="B38" s="3"/>
      <c r="C38" s="3"/>
      <c r="D38" s="3"/>
      <c r="E38" s="3"/>
      <c r="F38" s="3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20"/>
      <c r="B39" s="3"/>
      <c r="C39" s="3"/>
      <c r="D39" s="3"/>
      <c r="E39" s="3"/>
      <c r="F39" s="3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  <row r="46" spans="1:26">
      <c r="A46" s="13"/>
    </row>
    <row r="47" spans="1:26">
      <c r="A47" s="13"/>
    </row>
    <row r="48" spans="1:26">
      <c r="A48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5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267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0"/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2" customFormat="1" ht="15" customHeight="1">
      <c r="A3" s="174" t="s">
        <v>200</v>
      </c>
      <c r="B3" s="156" t="s">
        <v>263</v>
      </c>
      <c r="C3" s="176"/>
      <c r="D3" s="176"/>
      <c r="E3" s="162"/>
      <c r="F3" s="162"/>
      <c r="G3" s="16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>
      <c r="A4" s="165"/>
      <c r="B4" s="158" t="s">
        <v>257</v>
      </c>
      <c r="C4" s="159"/>
      <c r="D4" s="160"/>
      <c r="E4" s="158" t="s">
        <v>258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0">
        <v>2015</v>
      </c>
      <c r="C5" s="80">
        <v>2014</v>
      </c>
      <c r="D5" s="152" t="s">
        <v>249</v>
      </c>
      <c r="E5" s="81">
        <v>2015</v>
      </c>
      <c r="F5" s="82">
        <v>2014</v>
      </c>
      <c r="G5" s="154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247</v>
      </c>
      <c r="C6" s="170"/>
      <c r="D6" s="167"/>
      <c r="E6" s="169" t="s">
        <v>247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6"/>
      <c r="B8" s="28"/>
      <c r="C8" s="29"/>
      <c r="D8" s="29"/>
      <c r="E8" s="29"/>
      <c r="F8" s="29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1" t="s">
        <v>192</v>
      </c>
      <c r="B9" s="112">
        <v>0.84199999999999997</v>
      </c>
      <c r="C9" s="112">
        <v>1.2589999999999999</v>
      </c>
      <c r="D9" s="112">
        <v>-33.121525019857032</v>
      </c>
      <c r="E9" s="112">
        <v>0.84199999999999997</v>
      </c>
      <c r="F9" s="112">
        <v>1.2569999999999999</v>
      </c>
      <c r="G9" s="112">
        <v>-33.015115354017496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1" t="s">
        <v>201</v>
      </c>
      <c r="B10" s="112">
        <v>341.721</v>
      </c>
      <c r="C10" s="112">
        <v>295.99900000000002</v>
      </c>
      <c r="D10" s="112">
        <v>15.446673806330409</v>
      </c>
      <c r="E10" s="112">
        <v>342.85599999999999</v>
      </c>
      <c r="F10" s="112">
        <v>301.435</v>
      </c>
      <c r="G10" s="112">
        <v>13.741270920762361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1" t="s">
        <v>197</v>
      </c>
      <c r="B11" s="112">
        <v>875.53399999999999</v>
      </c>
      <c r="C11" s="112">
        <v>811.50199999999995</v>
      </c>
      <c r="D11" s="112">
        <v>7.8905535661033497</v>
      </c>
      <c r="E11" s="112">
        <v>853.18299999999999</v>
      </c>
      <c r="F11" s="112">
        <v>901.41800000000001</v>
      </c>
      <c r="G11" s="112">
        <v>-5.3510136251993998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1" t="s">
        <v>202</v>
      </c>
      <c r="B12" s="112">
        <v>624.62199999999996</v>
      </c>
      <c r="C12" s="112">
        <v>655.92600000000004</v>
      </c>
      <c r="D12" s="112">
        <v>-4.7724895796172149</v>
      </c>
      <c r="E12" s="112">
        <v>648.32600000000002</v>
      </c>
      <c r="F12" s="112">
        <v>688.66</v>
      </c>
      <c r="G12" s="112">
        <v>-5.8568814799755984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1" t="s">
        <v>203</v>
      </c>
      <c r="B13" s="112">
        <v>77.153000000000006</v>
      </c>
      <c r="C13" s="112">
        <v>94.394999999999996</v>
      </c>
      <c r="D13" s="112">
        <v>-18.265797976587734</v>
      </c>
      <c r="E13" s="112">
        <v>79.835999999999999</v>
      </c>
      <c r="F13" s="112">
        <v>96.027000000000001</v>
      </c>
      <c r="G13" s="112">
        <v>-16.860882876690923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1" t="s">
        <v>204</v>
      </c>
      <c r="B14" s="112">
        <v>210.40799999999999</v>
      </c>
      <c r="C14" s="112">
        <v>217.541</v>
      </c>
      <c r="D14" s="112">
        <v>-3.2789221342183765</v>
      </c>
      <c r="E14" s="112">
        <v>215.613</v>
      </c>
      <c r="F14" s="112">
        <v>201.47800000000001</v>
      </c>
      <c r="G14" s="112">
        <v>7.0156543146149914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1" t="s">
        <v>205</v>
      </c>
      <c r="B15" s="112">
        <v>86.968000000000004</v>
      </c>
      <c r="C15" s="112">
        <v>136.59899999999999</v>
      </c>
      <c r="D15" s="112">
        <v>-36.333355295426749</v>
      </c>
      <c r="E15" s="112">
        <v>87.156999999999996</v>
      </c>
      <c r="F15" s="112">
        <v>138.268</v>
      </c>
      <c r="G15" s="112">
        <v>-36.965169091908464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1" t="s">
        <v>206</v>
      </c>
      <c r="B16" s="112">
        <v>87.156999999999996</v>
      </c>
      <c r="C16" s="112">
        <v>137.905</v>
      </c>
      <c r="D16" s="112">
        <v>-36.799245857655642</v>
      </c>
      <c r="E16" s="112">
        <v>86.968000000000004</v>
      </c>
      <c r="F16" s="112">
        <v>136.23500000000001</v>
      </c>
      <c r="G16" s="112">
        <v>-36.163247329981289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1" t="s">
        <v>207</v>
      </c>
      <c r="B17" s="112">
        <v>0.874</v>
      </c>
      <c r="C17" s="112">
        <v>0</v>
      </c>
      <c r="D17" s="112" t="s">
        <v>264</v>
      </c>
      <c r="E17" s="112">
        <v>0.873</v>
      </c>
      <c r="F17" s="112">
        <v>0</v>
      </c>
      <c r="G17" s="112" t="s">
        <v>264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1" t="s">
        <v>208</v>
      </c>
      <c r="B18" s="112">
        <v>9.5660000000000007</v>
      </c>
      <c r="C18" s="112">
        <v>21.106999999999999</v>
      </c>
      <c r="D18" s="112">
        <v>-54.678542663571321</v>
      </c>
      <c r="E18" s="112">
        <v>9.7539999999999996</v>
      </c>
      <c r="F18" s="112">
        <v>21.026</v>
      </c>
      <c r="G18" s="112">
        <v>-53.609816417768478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1" t="s">
        <v>209</v>
      </c>
      <c r="B19" s="112">
        <v>1.976</v>
      </c>
      <c r="C19" s="112">
        <v>0</v>
      </c>
      <c r="D19" s="112" t="s">
        <v>264</v>
      </c>
      <c r="E19" s="112">
        <v>1.887</v>
      </c>
      <c r="F19" s="112">
        <v>0</v>
      </c>
      <c r="G19" s="112" t="s">
        <v>264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1" t="s">
        <v>210</v>
      </c>
      <c r="B20" s="112">
        <v>1.887</v>
      </c>
      <c r="C20" s="112">
        <v>0.48</v>
      </c>
      <c r="D20" s="112">
        <v>293.12500000000006</v>
      </c>
      <c r="E20" s="112">
        <v>1.976</v>
      </c>
      <c r="F20" s="112">
        <v>0.48</v>
      </c>
      <c r="G20" s="112" t="s">
        <v>264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1" t="s">
        <v>211</v>
      </c>
      <c r="B21" s="112">
        <v>43.984000000000002</v>
      </c>
      <c r="C21" s="112">
        <v>47.58</v>
      </c>
      <c r="D21" s="112">
        <v>-7.5577973938629697</v>
      </c>
      <c r="E21" s="112">
        <v>42.768000000000001</v>
      </c>
      <c r="F21" s="112">
        <v>48.652000000000001</v>
      </c>
      <c r="G21" s="112">
        <v>-12.094055742826612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1" t="s">
        <v>212</v>
      </c>
      <c r="B22" s="112">
        <v>48.412999999999997</v>
      </c>
      <c r="C22" s="112">
        <v>36.692999999999998</v>
      </c>
      <c r="D22" s="112">
        <v>31.940697135693455</v>
      </c>
      <c r="E22" s="112">
        <v>52.514000000000003</v>
      </c>
      <c r="F22" s="112">
        <v>35.776000000000003</v>
      </c>
      <c r="G22" s="112">
        <v>46.785554561717362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1" t="s">
        <v>213</v>
      </c>
      <c r="B23" s="112">
        <v>116.405</v>
      </c>
      <c r="C23" s="112">
        <v>122.73099999999999</v>
      </c>
      <c r="D23" s="112">
        <v>-5.1543619786361887</v>
      </c>
      <c r="E23" s="112">
        <v>116.371</v>
      </c>
      <c r="F23" s="112">
        <v>122.869</v>
      </c>
      <c r="G23" s="112">
        <v>-5.2885593599687581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1" t="s">
        <v>215</v>
      </c>
      <c r="B24" s="112">
        <v>200.58799999999999</v>
      </c>
      <c r="C24" s="112">
        <v>201.81800000000001</v>
      </c>
      <c r="D24" s="112">
        <v>-0.60946000852253235</v>
      </c>
      <c r="E24" s="112">
        <v>200.244</v>
      </c>
      <c r="F24" s="112">
        <v>201.35900000000001</v>
      </c>
      <c r="G24" s="112">
        <v>-0.5537373546749933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1" t="s">
        <v>217</v>
      </c>
      <c r="B25" s="112">
        <v>18.016999999999999</v>
      </c>
      <c r="C25" s="112">
        <v>30.686</v>
      </c>
      <c r="D25" s="112">
        <v>-41.285928436420527</v>
      </c>
      <c r="E25" s="112">
        <v>18.356000000000002</v>
      </c>
      <c r="F25" s="112">
        <v>30.402000000000001</v>
      </c>
      <c r="G25" s="112">
        <v>-39.622393263601076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61" t="s">
        <v>191</v>
      </c>
      <c r="B26" s="112">
        <v>1001.889</v>
      </c>
      <c r="C26" s="112">
        <v>1023.129</v>
      </c>
      <c r="D26" s="112">
        <v>-2.0759845532674746</v>
      </c>
      <c r="E26" s="112">
        <v>953.64599999999996</v>
      </c>
      <c r="F26" s="112">
        <v>979.25</v>
      </c>
      <c r="G26" s="112">
        <v>-2.6146540719938827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1" t="s">
        <v>222</v>
      </c>
      <c r="B27" s="112">
        <v>0</v>
      </c>
      <c r="C27" s="112">
        <v>8.5000000000000006E-2</v>
      </c>
      <c r="D27" s="112" t="s">
        <v>264</v>
      </c>
      <c r="E27" s="112">
        <v>0</v>
      </c>
      <c r="F27" s="112">
        <v>8.5000000000000006E-2</v>
      </c>
      <c r="G27" s="112" t="s">
        <v>264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1" t="s">
        <v>223</v>
      </c>
      <c r="B28" s="112">
        <v>2992.1219999999998</v>
      </c>
      <c r="C28" s="112">
        <v>2941.6370000000002</v>
      </c>
      <c r="D28" s="112">
        <v>1.7162212740728933</v>
      </c>
      <c r="E28" s="112">
        <v>3148.5459999999998</v>
      </c>
      <c r="F28" s="112">
        <v>3060.4340000000002</v>
      </c>
      <c r="G28" s="112">
        <v>2.8790687856689487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1" t="s">
        <v>189</v>
      </c>
      <c r="B29" s="112">
        <v>198.762</v>
      </c>
      <c r="C29" s="112">
        <v>201.04499999999999</v>
      </c>
      <c r="D29" s="112">
        <v>-1.1355666641796631</v>
      </c>
      <c r="E29" s="112">
        <v>220.62700000000001</v>
      </c>
      <c r="F29" s="112">
        <v>210.358</v>
      </c>
      <c r="G29" s="112">
        <v>4.8816779014822345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0" t="s">
        <v>7</v>
      </c>
      <c r="B30" s="113">
        <v>6938.8879999999999</v>
      </c>
      <c r="C30" s="113">
        <v>6978.1170000000002</v>
      </c>
      <c r="D30" s="113">
        <v>-0.56217171480501804</v>
      </c>
      <c r="E30" s="113">
        <v>7082.3429999999998</v>
      </c>
      <c r="F30" s="113">
        <v>7175.4690000000001</v>
      </c>
      <c r="G30" s="113">
        <v>-1.2978385106255814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0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3"/>
      <c r="C33" s="3"/>
      <c r="D33" s="3"/>
      <c r="E33" s="3"/>
      <c r="F33" s="3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3"/>
    </row>
    <row r="35" spans="1:26">
      <c r="A35" s="13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30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63" customWidth="1"/>
    <col min="2" max="10" width="9.140625" customWidth="1"/>
    <col min="11" max="26" width="1.28515625" customWidth="1"/>
  </cols>
  <sheetData>
    <row r="1" spans="1:10">
      <c r="A1" s="143" t="s">
        <v>253</v>
      </c>
      <c r="B1" s="143"/>
      <c r="C1" s="143"/>
      <c r="D1" s="143"/>
      <c r="E1" s="143"/>
      <c r="F1" s="143"/>
      <c r="G1" s="143"/>
      <c r="H1" s="177"/>
      <c r="I1" s="177"/>
      <c r="J1" s="177"/>
    </row>
    <row r="2" spans="1:10">
      <c r="A2" s="143" t="s">
        <v>224</v>
      </c>
      <c r="B2" s="143"/>
      <c r="C2" s="143"/>
      <c r="D2" s="143"/>
      <c r="E2" s="143"/>
      <c r="F2" s="143"/>
      <c r="G2" s="143"/>
      <c r="H2" s="177"/>
      <c r="I2" s="177"/>
      <c r="J2" s="177"/>
    </row>
    <row r="3" spans="1:10" ht="8.4499999999999993" customHeight="1"/>
    <row r="4" spans="1:10">
      <c r="A4" s="178" t="s">
        <v>225</v>
      </c>
      <c r="B4" s="181" t="s">
        <v>226</v>
      </c>
      <c r="C4" s="182"/>
      <c r="D4" s="183"/>
      <c r="E4" s="198" t="s">
        <v>227</v>
      </c>
      <c r="F4" s="199"/>
      <c r="G4" s="199"/>
      <c r="H4" s="199"/>
      <c r="I4" s="199"/>
      <c r="J4" s="199"/>
    </row>
    <row r="5" spans="1:10" ht="15" customHeight="1">
      <c r="A5" s="179"/>
      <c r="B5" s="184"/>
      <c r="C5" s="185"/>
      <c r="D5" s="180"/>
      <c r="E5" s="200" t="s">
        <v>230</v>
      </c>
      <c r="F5" s="185"/>
      <c r="G5" s="185"/>
      <c r="H5" s="201" t="s">
        <v>228</v>
      </c>
      <c r="I5" s="199"/>
      <c r="J5" s="199"/>
    </row>
    <row r="6" spans="1:10">
      <c r="A6" s="180"/>
      <c r="B6" s="202" t="s">
        <v>229</v>
      </c>
      <c r="C6" s="203" t="s">
        <v>5</v>
      </c>
      <c r="D6" s="202" t="s">
        <v>6</v>
      </c>
      <c r="E6" s="202" t="s">
        <v>229</v>
      </c>
      <c r="F6" s="202" t="s">
        <v>5</v>
      </c>
      <c r="G6" s="202" t="s">
        <v>6</v>
      </c>
      <c r="H6" s="202" t="s">
        <v>229</v>
      </c>
      <c r="I6" s="202" t="s">
        <v>5</v>
      </c>
      <c r="J6" s="203" t="s">
        <v>6</v>
      </c>
    </row>
    <row r="7" spans="1:10">
      <c r="A7" s="64"/>
      <c r="B7" s="54"/>
      <c r="C7" s="54"/>
      <c r="D7" s="54"/>
      <c r="E7" s="54"/>
      <c r="F7" s="54"/>
      <c r="G7" s="54"/>
      <c r="H7" s="62"/>
      <c r="I7" s="54"/>
      <c r="J7" s="54"/>
    </row>
    <row r="8" spans="1:10">
      <c r="A8" s="64">
        <v>1980</v>
      </c>
      <c r="B8" s="93">
        <f t="shared" ref="B8:B36" si="0">SUM(C8:D8)</f>
        <v>20173</v>
      </c>
      <c r="C8" s="93">
        <f t="shared" ref="C8:D35" si="1">SUM(F8+I8)</f>
        <v>14324</v>
      </c>
      <c r="D8" s="93">
        <f t="shared" si="1"/>
        <v>5849</v>
      </c>
      <c r="E8" s="93">
        <f t="shared" ref="E8:E36" si="2">SUM(F8:G8)</f>
        <v>1443</v>
      </c>
      <c r="F8" s="93">
        <v>869</v>
      </c>
      <c r="G8" s="93">
        <v>574</v>
      </c>
      <c r="H8" s="93">
        <f t="shared" ref="H8:H35" si="3">SUM(I8:J8)</f>
        <v>18730</v>
      </c>
      <c r="I8" s="93">
        <v>13455</v>
      </c>
      <c r="J8" s="93">
        <v>5275</v>
      </c>
    </row>
    <row r="9" spans="1:10">
      <c r="A9" s="64">
        <v>1981</v>
      </c>
      <c r="B9" s="93">
        <f t="shared" si="0"/>
        <v>20685</v>
      </c>
      <c r="C9" s="93">
        <f t="shared" si="1"/>
        <v>13979</v>
      </c>
      <c r="D9" s="93">
        <f t="shared" si="1"/>
        <v>6706</v>
      </c>
      <c r="E9" s="93">
        <f t="shared" si="2"/>
        <v>1535</v>
      </c>
      <c r="F9" s="93">
        <v>1083</v>
      </c>
      <c r="G9" s="93">
        <v>452</v>
      </c>
      <c r="H9" s="93">
        <f t="shared" si="3"/>
        <v>19150</v>
      </c>
      <c r="I9" s="93">
        <v>12896</v>
      </c>
      <c r="J9" s="93">
        <v>6254</v>
      </c>
    </row>
    <row r="10" spans="1:10">
      <c r="A10" s="64">
        <v>1982</v>
      </c>
      <c r="B10" s="93">
        <f t="shared" si="0"/>
        <v>20049</v>
      </c>
      <c r="C10" s="93">
        <f t="shared" si="1"/>
        <v>13606</v>
      </c>
      <c r="D10" s="93">
        <f t="shared" si="1"/>
        <v>6443</v>
      </c>
      <c r="E10" s="93">
        <f t="shared" si="2"/>
        <v>1800</v>
      </c>
      <c r="F10" s="93">
        <v>1082</v>
      </c>
      <c r="G10" s="93">
        <v>718</v>
      </c>
      <c r="H10" s="93">
        <f t="shared" si="3"/>
        <v>18249</v>
      </c>
      <c r="I10" s="93">
        <v>12524</v>
      </c>
      <c r="J10" s="93">
        <v>5725</v>
      </c>
    </row>
    <row r="11" spans="1:10">
      <c r="A11" s="64">
        <v>1983</v>
      </c>
      <c r="B11" s="93">
        <f t="shared" si="0"/>
        <v>21138</v>
      </c>
      <c r="C11" s="93">
        <f t="shared" si="1"/>
        <v>13980</v>
      </c>
      <c r="D11" s="93">
        <f t="shared" si="1"/>
        <v>7158</v>
      </c>
      <c r="E11" s="93">
        <f t="shared" si="2"/>
        <v>1518</v>
      </c>
      <c r="F11" s="93">
        <v>835</v>
      </c>
      <c r="G11" s="93">
        <v>683</v>
      </c>
      <c r="H11" s="93">
        <f t="shared" si="3"/>
        <v>19620</v>
      </c>
      <c r="I11" s="93">
        <v>13145</v>
      </c>
      <c r="J11" s="93">
        <v>6475</v>
      </c>
    </row>
    <row r="12" spans="1:10">
      <c r="A12" s="64">
        <v>1984</v>
      </c>
      <c r="B12" s="93">
        <f t="shared" si="0"/>
        <v>22216</v>
      </c>
      <c r="C12" s="93">
        <f t="shared" si="1"/>
        <v>14329</v>
      </c>
      <c r="D12" s="93">
        <f t="shared" si="1"/>
        <v>7887</v>
      </c>
      <c r="E12" s="93">
        <f t="shared" si="2"/>
        <v>1507</v>
      </c>
      <c r="F12" s="93">
        <v>895</v>
      </c>
      <c r="G12" s="93">
        <v>612</v>
      </c>
      <c r="H12" s="93">
        <f t="shared" si="3"/>
        <v>20709</v>
      </c>
      <c r="I12" s="93">
        <v>13434</v>
      </c>
      <c r="J12" s="93">
        <v>7275</v>
      </c>
    </row>
    <row r="13" spans="1:10">
      <c r="A13" s="64">
        <v>1985</v>
      </c>
      <c r="B13" s="93">
        <f t="shared" si="0"/>
        <v>23795</v>
      </c>
      <c r="C13" s="93">
        <f t="shared" si="1"/>
        <v>15024</v>
      </c>
      <c r="D13" s="93">
        <f t="shared" si="1"/>
        <v>8771</v>
      </c>
      <c r="E13" s="93">
        <f t="shared" si="2"/>
        <v>1348</v>
      </c>
      <c r="F13" s="93">
        <v>808</v>
      </c>
      <c r="G13" s="93">
        <v>540</v>
      </c>
      <c r="H13" s="93">
        <f t="shared" si="3"/>
        <v>22447</v>
      </c>
      <c r="I13" s="93">
        <v>14216</v>
      </c>
      <c r="J13" s="93">
        <v>8231</v>
      </c>
    </row>
    <row r="14" spans="1:10">
      <c r="A14" s="64">
        <v>1986</v>
      </c>
      <c r="B14" s="93">
        <f t="shared" si="0"/>
        <v>24575</v>
      </c>
      <c r="C14" s="93">
        <f t="shared" si="1"/>
        <v>15761</v>
      </c>
      <c r="D14" s="93">
        <f t="shared" si="1"/>
        <v>8814</v>
      </c>
      <c r="E14" s="93">
        <f t="shared" si="2"/>
        <v>1557</v>
      </c>
      <c r="F14" s="93">
        <v>918</v>
      </c>
      <c r="G14" s="93">
        <v>639</v>
      </c>
      <c r="H14" s="93">
        <f t="shared" si="3"/>
        <v>23018</v>
      </c>
      <c r="I14" s="93">
        <v>14843</v>
      </c>
      <c r="J14" s="93">
        <v>8175</v>
      </c>
    </row>
    <row r="15" spans="1:10">
      <c r="A15" s="64">
        <v>1987</v>
      </c>
      <c r="B15" s="93">
        <f t="shared" si="0"/>
        <v>25589</v>
      </c>
      <c r="C15" s="93">
        <f t="shared" si="1"/>
        <v>15847</v>
      </c>
      <c r="D15" s="93">
        <f t="shared" si="1"/>
        <v>9742</v>
      </c>
      <c r="E15" s="93">
        <f t="shared" si="2"/>
        <v>1359</v>
      </c>
      <c r="F15" s="93">
        <v>881</v>
      </c>
      <c r="G15" s="93">
        <v>478</v>
      </c>
      <c r="H15" s="93">
        <f t="shared" si="3"/>
        <v>24230</v>
      </c>
      <c r="I15" s="93">
        <v>14966</v>
      </c>
      <c r="J15" s="93">
        <v>9264</v>
      </c>
    </row>
    <row r="16" spans="1:10" ht="15" customHeight="1">
      <c r="A16" s="64">
        <v>1988</v>
      </c>
      <c r="B16" s="93">
        <f t="shared" si="0"/>
        <v>27703</v>
      </c>
      <c r="C16" s="93">
        <f t="shared" si="1"/>
        <v>17282</v>
      </c>
      <c r="D16" s="93">
        <f t="shared" si="1"/>
        <v>10421</v>
      </c>
      <c r="E16" s="93">
        <f t="shared" si="2"/>
        <v>1825</v>
      </c>
      <c r="F16" s="93">
        <v>1272</v>
      </c>
      <c r="G16" s="93">
        <v>553</v>
      </c>
      <c r="H16" s="93">
        <f t="shared" si="3"/>
        <v>25878</v>
      </c>
      <c r="I16" s="93">
        <v>16010</v>
      </c>
      <c r="J16" s="93">
        <v>9868</v>
      </c>
    </row>
    <row r="17" spans="1:10">
      <c r="A17" s="64">
        <v>1989</v>
      </c>
      <c r="B17" s="93">
        <f t="shared" si="0"/>
        <v>28722</v>
      </c>
      <c r="C17" s="93">
        <f t="shared" si="1"/>
        <v>17782</v>
      </c>
      <c r="D17" s="93">
        <f t="shared" si="1"/>
        <v>10940</v>
      </c>
      <c r="E17" s="93">
        <f t="shared" si="2"/>
        <v>1400</v>
      </c>
      <c r="F17" s="93">
        <v>1026</v>
      </c>
      <c r="G17" s="93">
        <v>374</v>
      </c>
      <c r="H17" s="93">
        <f t="shared" si="3"/>
        <v>27322</v>
      </c>
      <c r="I17" s="93">
        <v>16756</v>
      </c>
      <c r="J17" s="93">
        <v>10566</v>
      </c>
    </row>
    <row r="18" spans="1:10">
      <c r="A18" s="64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64">
        <v>1990</v>
      </c>
      <c r="B19" s="93">
        <f t="shared" si="0"/>
        <v>30558</v>
      </c>
      <c r="C19" s="93">
        <f t="shared" si="1"/>
        <v>19659</v>
      </c>
      <c r="D19" s="93">
        <f t="shared" si="1"/>
        <v>10899</v>
      </c>
      <c r="E19" s="93">
        <f t="shared" si="2"/>
        <v>1715</v>
      </c>
      <c r="F19" s="93">
        <v>936</v>
      </c>
      <c r="G19" s="93">
        <v>779</v>
      </c>
      <c r="H19" s="93">
        <f t="shared" si="3"/>
        <v>28843</v>
      </c>
      <c r="I19" s="93">
        <v>18723</v>
      </c>
      <c r="J19" s="93">
        <v>10120</v>
      </c>
    </row>
    <row r="20" spans="1:10">
      <c r="A20" s="64">
        <v>1991</v>
      </c>
      <c r="B20" s="93">
        <f t="shared" si="0"/>
        <v>30385</v>
      </c>
      <c r="C20" s="93">
        <f t="shared" si="1"/>
        <v>20115</v>
      </c>
      <c r="D20" s="93">
        <f t="shared" si="1"/>
        <v>10270</v>
      </c>
      <c r="E20" s="93">
        <f t="shared" si="2"/>
        <v>1839</v>
      </c>
      <c r="F20" s="93">
        <v>1037</v>
      </c>
      <c r="G20" s="93">
        <v>802</v>
      </c>
      <c r="H20" s="93">
        <f t="shared" si="3"/>
        <v>28546</v>
      </c>
      <c r="I20" s="93">
        <v>19078</v>
      </c>
      <c r="J20" s="93">
        <v>9468</v>
      </c>
    </row>
    <row r="21" spans="1:10">
      <c r="A21" s="64">
        <v>1992</v>
      </c>
      <c r="B21" s="93">
        <f t="shared" si="0"/>
        <v>30980</v>
      </c>
      <c r="C21" s="93">
        <f t="shared" si="1"/>
        <v>20050</v>
      </c>
      <c r="D21" s="93">
        <f t="shared" si="1"/>
        <v>10930</v>
      </c>
      <c r="E21" s="93">
        <f t="shared" si="2"/>
        <v>1802</v>
      </c>
      <c r="F21" s="93">
        <v>1066</v>
      </c>
      <c r="G21" s="93">
        <v>736</v>
      </c>
      <c r="H21" s="93">
        <f t="shared" si="3"/>
        <v>29178</v>
      </c>
      <c r="I21" s="93">
        <v>18984</v>
      </c>
      <c r="J21" s="93">
        <v>10194</v>
      </c>
    </row>
    <row r="22" spans="1:10">
      <c r="A22" s="64">
        <v>1993</v>
      </c>
      <c r="B22" s="93">
        <f t="shared" si="0"/>
        <v>32368</v>
      </c>
      <c r="C22" s="93">
        <f t="shared" si="1"/>
        <v>21158</v>
      </c>
      <c r="D22" s="93">
        <f t="shared" si="1"/>
        <v>11210</v>
      </c>
      <c r="E22" s="93">
        <f t="shared" si="2"/>
        <v>1616</v>
      </c>
      <c r="F22" s="93">
        <v>857</v>
      </c>
      <c r="G22" s="93">
        <v>759</v>
      </c>
      <c r="H22" s="93">
        <f t="shared" si="3"/>
        <v>30752</v>
      </c>
      <c r="I22" s="93">
        <v>20301</v>
      </c>
      <c r="J22" s="93">
        <v>10451</v>
      </c>
    </row>
    <row r="23" spans="1:10">
      <c r="A23" s="64">
        <v>1994</v>
      </c>
      <c r="B23" s="93">
        <f t="shared" si="0"/>
        <v>34109</v>
      </c>
      <c r="C23" s="93">
        <f t="shared" si="1"/>
        <v>22195</v>
      </c>
      <c r="D23" s="93">
        <f t="shared" si="1"/>
        <v>11914</v>
      </c>
      <c r="E23" s="93">
        <f t="shared" si="2"/>
        <v>1338</v>
      </c>
      <c r="F23" s="93">
        <v>812</v>
      </c>
      <c r="G23" s="93">
        <v>526</v>
      </c>
      <c r="H23" s="93">
        <f t="shared" si="3"/>
        <v>32771</v>
      </c>
      <c r="I23" s="93">
        <v>21383</v>
      </c>
      <c r="J23" s="93">
        <v>11388</v>
      </c>
    </row>
    <row r="24" spans="1:10">
      <c r="A24" s="64">
        <v>1995</v>
      </c>
      <c r="B24" s="93">
        <f t="shared" si="0"/>
        <v>35626</v>
      </c>
      <c r="C24" s="93">
        <f t="shared" si="1"/>
        <v>22719</v>
      </c>
      <c r="D24" s="93">
        <f t="shared" si="1"/>
        <v>12907</v>
      </c>
      <c r="E24" s="93">
        <f t="shared" si="2"/>
        <v>1709</v>
      </c>
      <c r="F24" s="93">
        <v>1033</v>
      </c>
      <c r="G24" s="93">
        <v>676</v>
      </c>
      <c r="H24" s="93">
        <f t="shared" si="3"/>
        <v>33917</v>
      </c>
      <c r="I24" s="93">
        <v>21686</v>
      </c>
      <c r="J24" s="93">
        <v>12231</v>
      </c>
    </row>
    <row r="25" spans="1:10">
      <c r="A25" s="64">
        <v>1996</v>
      </c>
      <c r="B25" s="93">
        <f t="shared" si="0"/>
        <v>38297</v>
      </c>
      <c r="C25" s="93">
        <f t="shared" si="1"/>
        <v>23759</v>
      </c>
      <c r="D25" s="93">
        <f t="shared" si="1"/>
        <v>14538</v>
      </c>
      <c r="E25" s="93">
        <f t="shared" si="2"/>
        <v>1679</v>
      </c>
      <c r="F25" s="93">
        <v>1066</v>
      </c>
      <c r="G25" s="93">
        <v>613</v>
      </c>
      <c r="H25" s="93">
        <f t="shared" si="3"/>
        <v>36618</v>
      </c>
      <c r="I25" s="93">
        <v>22693</v>
      </c>
      <c r="J25" s="93">
        <v>13925</v>
      </c>
    </row>
    <row r="26" spans="1:10">
      <c r="A26" s="64">
        <v>1997</v>
      </c>
      <c r="B26" s="93">
        <f t="shared" si="0"/>
        <v>36501</v>
      </c>
      <c r="C26" s="93">
        <f t="shared" si="1"/>
        <v>22803</v>
      </c>
      <c r="D26" s="93">
        <f t="shared" si="1"/>
        <v>13698</v>
      </c>
      <c r="E26" s="93">
        <f t="shared" si="2"/>
        <v>1726</v>
      </c>
      <c r="F26" s="93">
        <v>1019</v>
      </c>
      <c r="G26" s="93">
        <v>707</v>
      </c>
      <c r="H26" s="93">
        <f t="shared" si="3"/>
        <v>34775</v>
      </c>
      <c r="I26" s="93">
        <v>21784</v>
      </c>
      <c r="J26" s="93">
        <v>12991</v>
      </c>
    </row>
    <row r="27" spans="1:10" ht="15" customHeight="1">
      <c r="A27" s="64">
        <v>1998</v>
      </c>
      <c r="B27" s="93">
        <f t="shared" si="0"/>
        <v>34783</v>
      </c>
      <c r="C27" s="93">
        <f t="shared" si="1"/>
        <v>21722</v>
      </c>
      <c r="D27" s="93">
        <f t="shared" si="1"/>
        <v>13061</v>
      </c>
      <c r="E27" s="93">
        <f t="shared" si="2"/>
        <v>2202</v>
      </c>
      <c r="F27" s="93">
        <v>1388</v>
      </c>
      <c r="G27" s="93">
        <v>814</v>
      </c>
      <c r="H27" s="93">
        <f t="shared" si="3"/>
        <v>32581</v>
      </c>
      <c r="I27" s="93">
        <v>20334</v>
      </c>
      <c r="J27" s="93">
        <v>12247</v>
      </c>
    </row>
    <row r="28" spans="1:10">
      <c r="A28" s="64">
        <v>1999</v>
      </c>
      <c r="B28" s="93">
        <f t="shared" si="0"/>
        <v>34170</v>
      </c>
      <c r="C28" s="93">
        <f t="shared" si="1"/>
        <v>21811</v>
      </c>
      <c r="D28" s="93">
        <f t="shared" si="1"/>
        <v>12359</v>
      </c>
      <c r="E28" s="93">
        <f t="shared" si="2"/>
        <v>2109</v>
      </c>
      <c r="F28" s="93">
        <v>1350</v>
      </c>
      <c r="G28" s="93">
        <v>759</v>
      </c>
      <c r="H28" s="93">
        <f t="shared" si="3"/>
        <v>32061</v>
      </c>
      <c r="I28" s="93">
        <v>20461</v>
      </c>
      <c r="J28" s="93">
        <v>11600</v>
      </c>
    </row>
    <row r="29" spans="1:10">
      <c r="A29" s="64"/>
      <c r="B29" s="93"/>
      <c r="C29" s="93"/>
      <c r="D29" s="93"/>
      <c r="E29" s="93"/>
      <c r="F29" s="93"/>
      <c r="G29" s="93"/>
      <c r="H29" s="93"/>
      <c r="I29" s="93"/>
      <c r="J29" s="93"/>
    </row>
    <row r="30" spans="1:10">
      <c r="A30" s="64">
        <v>2000</v>
      </c>
      <c r="B30" s="93">
        <f t="shared" si="0"/>
        <v>35474</v>
      </c>
      <c r="C30" s="93">
        <f t="shared" si="1"/>
        <v>22257</v>
      </c>
      <c r="D30" s="93">
        <f t="shared" si="1"/>
        <v>13217</v>
      </c>
      <c r="E30" s="93">
        <f t="shared" si="2"/>
        <v>2327</v>
      </c>
      <c r="F30" s="93">
        <v>1349</v>
      </c>
      <c r="G30" s="93">
        <v>978</v>
      </c>
      <c r="H30" s="93">
        <f t="shared" si="3"/>
        <v>33147</v>
      </c>
      <c r="I30" s="93">
        <v>20908</v>
      </c>
      <c r="J30" s="93">
        <v>12239</v>
      </c>
    </row>
    <row r="31" spans="1:10">
      <c r="A31" s="64">
        <v>2001</v>
      </c>
      <c r="B31" s="93">
        <f t="shared" si="0"/>
        <v>34823</v>
      </c>
      <c r="C31" s="93">
        <f t="shared" si="1"/>
        <v>21640</v>
      </c>
      <c r="D31" s="93">
        <f t="shared" si="1"/>
        <v>13183</v>
      </c>
      <c r="E31" s="93">
        <f t="shared" si="2"/>
        <v>2515</v>
      </c>
      <c r="F31" s="93">
        <v>1537</v>
      </c>
      <c r="G31" s="93">
        <v>978</v>
      </c>
      <c r="H31" s="93">
        <f t="shared" si="3"/>
        <v>32308</v>
      </c>
      <c r="I31" s="93">
        <v>20103</v>
      </c>
      <c r="J31" s="93">
        <v>12205</v>
      </c>
    </row>
    <row r="32" spans="1:10">
      <c r="A32" s="64">
        <v>2002</v>
      </c>
      <c r="B32" s="93">
        <f t="shared" si="0"/>
        <v>34465</v>
      </c>
      <c r="C32" s="93">
        <f t="shared" si="1"/>
        <v>21278</v>
      </c>
      <c r="D32" s="93">
        <f t="shared" si="1"/>
        <v>13187</v>
      </c>
      <c r="E32" s="93">
        <f t="shared" si="2"/>
        <v>2638</v>
      </c>
      <c r="F32" s="93">
        <v>1578</v>
      </c>
      <c r="G32" s="93">
        <v>1060</v>
      </c>
      <c r="H32" s="93">
        <f t="shared" si="3"/>
        <v>31827</v>
      </c>
      <c r="I32" s="93">
        <v>19700</v>
      </c>
      <c r="J32" s="93">
        <v>12127</v>
      </c>
    </row>
    <row r="33" spans="1:10">
      <c r="A33" s="64">
        <v>2003</v>
      </c>
      <c r="B33" s="93">
        <f>SUM(C33:D33)</f>
        <v>34391</v>
      </c>
      <c r="C33" s="93">
        <f>SUM(F33+I33)</f>
        <v>21114</v>
      </c>
      <c r="D33" s="93">
        <f>SUM(G33+J33)</f>
        <v>13277</v>
      </c>
      <c r="E33" s="93">
        <f t="shared" si="2"/>
        <v>2876</v>
      </c>
      <c r="F33" s="93">
        <v>1969</v>
      </c>
      <c r="G33" s="93">
        <v>907</v>
      </c>
      <c r="H33" s="93">
        <f t="shared" si="3"/>
        <v>31515</v>
      </c>
      <c r="I33" s="93">
        <v>19145</v>
      </c>
      <c r="J33" s="93">
        <v>12370</v>
      </c>
    </row>
    <row r="34" spans="1:10">
      <c r="A34" s="64">
        <v>2004</v>
      </c>
      <c r="B34" s="93">
        <f t="shared" si="0"/>
        <v>35580</v>
      </c>
      <c r="C34" s="93">
        <f t="shared" si="1"/>
        <v>21995</v>
      </c>
      <c r="D34" s="93">
        <f t="shared" si="1"/>
        <v>13585</v>
      </c>
      <c r="E34" s="93">
        <f t="shared" si="2"/>
        <v>2610</v>
      </c>
      <c r="F34" s="93">
        <v>1785</v>
      </c>
      <c r="G34" s="93">
        <v>825</v>
      </c>
      <c r="H34" s="93">
        <f t="shared" si="3"/>
        <v>32970</v>
      </c>
      <c r="I34" s="93">
        <v>20210</v>
      </c>
      <c r="J34" s="93">
        <v>12760</v>
      </c>
    </row>
    <row r="35" spans="1:10">
      <c r="A35" s="64">
        <v>2005</v>
      </c>
      <c r="B35" s="93">
        <f t="shared" si="0"/>
        <v>35021</v>
      </c>
      <c r="C35" s="93">
        <f t="shared" si="1"/>
        <v>20478</v>
      </c>
      <c r="D35" s="93">
        <f t="shared" si="1"/>
        <v>14543</v>
      </c>
      <c r="E35" s="93">
        <f t="shared" si="2"/>
        <v>2296</v>
      </c>
      <c r="F35" s="93">
        <v>1375</v>
      </c>
      <c r="G35" s="93">
        <v>921</v>
      </c>
      <c r="H35" s="93">
        <f t="shared" si="3"/>
        <v>32725</v>
      </c>
      <c r="I35" s="93">
        <v>19103</v>
      </c>
      <c r="J35" s="93">
        <v>13622</v>
      </c>
    </row>
    <row r="36" spans="1:10">
      <c r="A36" s="64">
        <v>2006</v>
      </c>
      <c r="B36" s="93">
        <f t="shared" si="0"/>
        <v>37196.5</v>
      </c>
      <c r="C36" s="93">
        <v>21535.4</v>
      </c>
      <c r="D36" s="93">
        <v>15661.1</v>
      </c>
      <c r="E36" s="93">
        <f t="shared" si="2"/>
        <v>1445.9</v>
      </c>
      <c r="F36" s="93">
        <f>479.5+212.2</f>
        <v>691.7</v>
      </c>
      <c r="G36" s="93">
        <f>537.5+216.7</f>
        <v>754.2</v>
      </c>
      <c r="H36" s="93">
        <f>SUM(I36:J36)</f>
        <v>35750.6</v>
      </c>
      <c r="I36" s="93">
        <f>C36-F36</f>
        <v>20843.7</v>
      </c>
      <c r="J36" s="93">
        <f>D36-G36</f>
        <v>14906.9</v>
      </c>
    </row>
    <row r="37" spans="1:10">
      <c r="A37" s="64">
        <v>2007</v>
      </c>
      <c r="B37" s="93">
        <v>41718</v>
      </c>
      <c r="C37" s="93">
        <v>25022</v>
      </c>
      <c r="D37" s="93">
        <v>16695</v>
      </c>
      <c r="E37" s="93">
        <f>SUM(F37:G37)</f>
        <v>1459.9</v>
      </c>
      <c r="F37" s="93">
        <f>490+206.6</f>
        <v>696.6</v>
      </c>
      <c r="G37" s="93">
        <f>551.9+211.4</f>
        <v>763.3</v>
      </c>
      <c r="H37" s="93">
        <f>SUM(I37:J37)</f>
        <v>40257.100000000006</v>
      </c>
      <c r="I37" s="93">
        <f>C37-F37</f>
        <v>24325.4</v>
      </c>
      <c r="J37" s="93">
        <f>D37-G37</f>
        <v>15931.7</v>
      </c>
    </row>
    <row r="38" spans="1:10" ht="15" customHeight="1">
      <c r="A38" s="64">
        <v>2008</v>
      </c>
      <c r="B38" s="93">
        <f>SUM(C38:D38)</f>
        <v>40064</v>
      </c>
      <c r="C38" s="93">
        <v>24252</v>
      </c>
      <c r="D38" s="93">
        <v>15812</v>
      </c>
      <c r="E38" s="93">
        <v>1455</v>
      </c>
      <c r="F38" s="93">
        <v>778</v>
      </c>
      <c r="G38" s="93">
        <v>676</v>
      </c>
      <c r="H38" s="93">
        <v>38609</v>
      </c>
      <c r="I38" s="93">
        <v>23473</v>
      </c>
      <c r="J38" s="93">
        <v>15136</v>
      </c>
    </row>
    <row r="39" spans="1:10">
      <c r="A39" s="64">
        <v>2009</v>
      </c>
      <c r="B39" s="93">
        <f>SUM(C39:D39)</f>
        <v>33928.481</v>
      </c>
      <c r="C39" s="93">
        <v>20674.262999999999</v>
      </c>
      <c r="D39" s="93">
        <v>13254.218000000001</v>
      </c>
      <c r="E39" s="93">
        <v>1245</v>
      </c>
      <c r="F39" s="93">
        <v>693.36799999999994</v>
      </c>
      <c r="G39" s="93">
        <v>551</v>
      </c>
      <c r="H39" s="93">
        <f>SUM(I39:J39)</f>
        <v>32683.614000000001</v>
      </c>
      <c r="I39" s="93">
        <v>19980.932000000001</v>
      </c>
      <c r="J39" s="93">
        <v>12702.682000000001</v>
      </c>
    </row>
    <row r="40" spans="1:10" ht="15" customHeight="1">
      <c r="A40" s="64"/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15" customHeight="1">
      <c r="A41" s="64">
        <v>2010</v>
      </c>
      <c r="B41" s="93">
        <v>35786</v>
      </c>
      <c r="C41" s="93">
        <v>21667</v>
      </c>
      <c r="D41" s="93">
        <v>14120</v>
      </c>
      <c r="E41" s="93">
        <v>1359.9</v>
      </c>
      <c r="F41" s="93">
        <v>728.1</v>
      </c>
      <c r="G41" s="93">
        <v>631.79999999999995</v>
      </c>
      <c r="H41" s="93">
        <f>SUM(I41:J41)</f>
        <v>34426.5</v>
      </c>
      <c r="I41" s="93">
        <v>20938.5</v>
      </c>
      <c r="J41" s="93">
        <v>13488</v>
      </c>
    </row>
    <row r="42" spans="1:10">
      <c r="A42" s="64">
        <v>2011</v>
      </c>
      <c r="B42" s="93">
        <f>SUM(C42:D42)</f>
        <v>36614</v>
      </c>
      <c r="C42" s="93">
        <v>21784</v>
      </c>
      <c r="D42" s="93">
        <v>14830</v>
      </c>
      <c r="E42" s="93">
        <f>SUM(F42:G42)</f>
        <v>1400</v>
      </c>
      <c r="F42" s="93">
        <v>592</v>
      </c>
      <c r="G42" s="93">
        <v>808</v>
      </c>
      <c r="H42" s="93">
        <f>SUM(I42:J42)</f>
        <v>35214</v>
      </c>
      <c r="I42" s="93">
        <v>21192</v>
      </c>
      <c r="J42" s="93">
        <v>14022</v>
      </c>
    </row>
    <row r="43" spans="1:10">
      <c r="A43" s="64">
        <f>IF(C43=0,"",A42+1)</f>
        <v>2012</v>
      </c>
      <c r="B43" s="114">
        <v>36563.347999999998</v>
      </c>
      <c r="C43" s="114">
        <v>21504.808000000001</v>
      </c>
      <c r="D43" s="114">
        <v>15058.54</v>
      </c>
      <c r="E43" s="114">
        <v>2083.2640000000001</v>
      </c>
      <c r="F43" s="114">
        <v>991.50800000000004</v>
      </c>
      <c r="G43" s="114">
        <v>1091.7560000000001</v>
      </c>
      <c r="H43" s="114">
        <v>34480.084000000003</v>
      </c>
      <c r="I43" s="114">
        <v>20513.3</v>
      </c>
      <c r="J43" s="114">
        <v>13966.784</v>
      </c>
    </row>
    <row r="44" spans="1:10">
      <c r="A44" s="64">
        <f>IF(C44=0,"",A43+1)</f>
        <v>2013</v>
      </c>
      <c r="B44" s="114">
        <v>35855.553</v>
      </c>
      <c r="C44" s="114">
        <v>20994.001</v>
      </c>
      <c r="D44" s="114">
        <v>14861.552</v>
      </c>
      <c r="E44" s="114">
        <v>1504.835</v>
      </c>
      <c r="F44" s="114">
        <v>685.75900000000001</v>
      </c>
      <c r="G44" s="114">
        <v>819.07600000000002</v>
      </c>
      <c r="H44" s="114">
        <v>34350.718000000001</v>
      </c>
      <c r="I44" s="114">
        <v>20308.241999999998</v>
      </c>
      <c r="J44" s="114">
        <v>14042.476000000001</v>
      </c>
    </row>
    <row r="45" spans="1:10">
      <c r="A45" s="64">
        <f>IF(C45=0,"",A44+1)</f>
        <v>2014</v>
      </c>
      <c r="B45" s="114">
        <v>36393.021999999997</v>
      </c>
      <c r="C45" s="114">
        <v>21585.615000000002</v>
      </c>
      <c r="D45" s="114">
        <v>14807.406999999999</v>
      </c>
      <c r="E45" s="114">
        <v>1414.2070000000001</v>
      </c>
      <c r="F45" s="114">
        <v>606.47699999999998</v>
      </c>
      <c r="G45" s="114">
        <v>807.73</v>
      </c>
      <c r="H45" s="114">
        <v>34978.815000000002</v>
      </c>
      <c r="I45" s="114">
        <v>20979.137999999999</v>
      </c>
      <c r="J45" s="114">
        <v>13999.677</v>
      </c>
    </row>
    <row r="46" spans="1:10">
      <c r="A46" s="64">
        <f>IF(C46=0,"",A45+1)</f>
        <v>2015</v>
      </c>
      <c r="B46" s="114">
        <v>34962.868000000002</v>
      </c>
      <c r="C46" s="114">
        <v>21019.075000000001</v>
      </c>
      <c r="D46" s="114">
        <v>13943.793</v>
      </c>
      <c r="E46" s="114">
        <v>1251.924</v>
      </c>
      <c r="F46" s="114">
        <v>725.08100000000002</v>
      </c>
      <c r="G46" s="114">
        <v>526.84299999999996</v>
      </c>
      <c r="H46" s="114">
        <v>33710.944000000003</v>
      </c>
      <c r="I46" s="114">
        <v>20293.993999999999</v>
      </c>
      <c r="J46" s="114">
        <v>13416.95</v>
      </c>
    </row>
    <row r="47" spans="1:10">
      <c r="A47" s="65"/>
      <c r="B47" s="94"/>
      <c r="C47" s="94"/>
      <c r="D47" s="94"/>
      <c r="E47" s="94"/>
      <c r="F47" s="94"/>
      <c r="G47" s="94"/>
      <c r="H47" s="94"/>
      <c r="I47" s="94"/>
      <c r="J47" s="94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15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44" customFormat="1" ht="20.100000000000001" customHeight="1">
      <c r="A1" s="186" t="s">
        <v>252</v>
      </c>
      <c r="B1" s="187"/>
      <c r="C1" s="187"/>
      <c r="D1" s="187"/>
      <c r="E1" s="187"/>
      <c r="F1" s="187"/>
      <c r="G1" s="187"/>
    </row>
    <row r="2" spans="1:7" ht="15" customHeight="1"/>
    <row r="25" spans="1:7" ht="20.100000000000001" customHeight="1">
      <c r="A25" s="186" t="s">
        <v>251</v>
      </c>
      <c r="B25" s="187"/>
      <c r="C25" s="187"/>
      <c r="D25" s="187"/>
      <c r="E25" s="187"/>
      <c r="F25" s="187"/>
      <c r="G25" s="187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2016-03-15T08:40:26Z</cp:lastPrinted>
  <dcterms:created xsi:type="dcterms:W3CDTF">2011-12-14T07:27:52Z</dcterms:created>
  <dcterms:modified xsi:type="dcterms:W3CDTF">2016-03-15T08:42:39Z</dcterms:modified>
  <cp:category>LIS-Bericht</cp:category>
</cp:coreProperties>
</file>