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<sst xmlns="http://schemas.openxmlformats.org/spreadsheetml/2006/main" count="317" uniqueCount="143">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</sst>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8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4" xfId="0" applyNumberFormat="1" applyFont="1" applyFill="1" applyBorder="1" applyAlignment="1" applyProtection="1">
      <alignment horizontal="left"/>
      <protection locked="0"/>
    </xf>
    <xf numFmtId="185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91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97</v>
      </c>
      <c r="B2" s="55"/>
      <c r="C2" s="55"/>
      <c r="D2" s="55"/>
      <c r="E2" s="55"/>
      <c r="F2" s="55"/>
      <c r="G2" s="55"/>
      <c r="H2" s="61"/>
    </row>
    <row r="3" spans="1:8" ht="12.75">
      <c r="A3" s="118" t="s">
        <v>99</v>
      </c>
      <c r="B3" s="118"/>
      <c r="C3" s="55"/>
      <c r="D3" s="55"/>
      <c r="E3" s="55"/>
      <c r="F3" s="55"/>
      <c r="G3" s="55"/>
      <c r="H3" s="61"/>
    </row>
    <row r="4" spans="1:8" ht="12.75">
      <c r="A4" s="56" t="s">
        <v>100</v>
      </c>
      <c r="B4" s="57" t="s">
        <v>98</v>
      </c>
      <c r="C4" s="57"/>
      <c r="D4" s="58"/>
      <c r="E4" s="57" t="s">
        <v>107</v>
      </c>
      <c r="F4" s="57" t="s">
        <v>106</v>
      </c>
      <c r="G4" s="57"/>
      <c r="H4" s="58"/>
    </row>
    <row r="5" spans="1:8" ht="12.75">
      <c r="A5" s="59" t="s">
        <v>101</v>
      </c>
      <c r="B5" s="60" t="s">
        <v>102</v>
      </c>
      <c r="C5" s="60"/>
      <c r="D5" s="61"/>
      <c r="E5" s="60" t="s">
        <v>101</v>
      </c>
      <c r="F5" s="60" t="s">
        <v>108</v>
      </c>
      <c r="G5" s="60"/>
      <c r="H5" s="61"/>
    </row>
    <row r="6" spans="1:8" ht="12.75">
      <c r="A6" s="59" t="s">
        <v>96</v>
      </c>
      <c r="B6" s="83" t="s">
        <v>103</v>
      </c>
      <c r="C6" s="60"/>
      <c r="D6" s="61"/>
      <c r="E6" s="60" t="s">
        <v>96</v>
      </c>
      <c r="F6" s="83" t="s">
        <v>109</v>
      </c>
      <c r="G6" s="62"/>
      <c r="H6" s="61"/>
    </row>
    <row r="7" spans="1:8" ht="12.75">
      <c r="A7" s="59" t="s">
        <v>95</v>
      </c>
      <c r="B7" s="83" t="s">
        <v>104</v>
      </c>
      <c r="C7" s="60"/>
      <c r="D7" s="61"/>
      <c r="E7" s="60" t="s">
        <v>95</v>
      </c>
      <c r="F7" s="83" t="s">
        <v>110</v>
      </c>
      <c r="G7" s="62"/>
      <c r="H7" s="61"/>
    </row>
    <row r="8" spans="1:8" ht="12.75">
      <c r="A8" s="63" t="s">
        <v>94</v>
      </c>
      <c r="B8" s="119" t="s">
        <v>105</v>
      </c>
      <c r="C8" s="119"/>
      <c r="D8" s="120"/>
      <c r="E8" s="64" t="s">
        <v>94</v>
      </c>
      <c r="F8" s="119" t="s">
        <v>111</v>
      </c>
      <c r="G8" s="119"/>
      <c r="H8" s="12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92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3/07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90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3. Vierteljahr 2007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93</v>
      </c>
      <c r="B15" s="67"/>
      <c r="C15" s="55"/>
      <c r="D15" s="55"/>
      <c r="E15" s="55"/>
      <c r="F15" s="55"/>
      <c r="G15" s="67" t="s">
        <v>133</v>
      </c>
      <c r="H15" s="61"/>
    </row>
    <row r="16" spans="1:8" ht="12.75">
      <c r="A16" s="56" t="s">
        <v>96</v>
      </c>
      <c r="B16" s="125" t="s">
        <v>112</v>
      </c>
      <c r="C16" s="126"/>
      <c r="D16" s="126"/>
      <c r="E16" s="127"/>
      <c r="F16" s="55"/>
      <c r="G16" s="123">
        <v>39478</v>
      </c>
      <c r="H16" s="124"/>
    </row>
    <row r="17" spans="1:8" ht="12.75">
      <c r="A17" s="59" t="s">
        <v>95</v>
      </c>
      <c r="B17" s="128" t="s">
        <v>113</v>
      </c>
      <c r="C17" s="129"/>
      <c r="D17" s="129"/>
      <c r="E17" s="130"/>
      <c r="F17" s="60"/>
      <c r="G17" s="67"/>
      <c r="H17" s="61"/>
    </row>
    <row r="18" spans="1:8" ht="12.75">
      <c r="A18" s="63" t="s">
        <v>94</v>
      </c>
      <c r="B18" s="131" t="s">
        <v>114</v>
      </c>
      <c r="C18" s="132"/>
      <c r="D18" s="132"/>
      <c r="E18" s="133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1" t="s">
        <v>130</v>
      </c>
      <c r="B20" s="121"/>
      <c r="C20" s="121"/>
      <c r="D20" s="121"/>
      <c r="E20" s="121"/>
      <c r="F20" s="121"/>
      <c r="G20" s="121"/>
      <c r="H20" s="122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126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92">
        <v>7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93">
        <v>3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3/07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129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3.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3.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99">
        <v>1760322</v>
      </c>
      <c r="C10" s="99">
        <v>1761844</v>
      </c>
      <c r="D10" s="99">
        <v>1763950</v>
      </c>
      <c r="E10" s="99">
        <v>1760322</v>
      </c>
      <c r="F10" s="99">
        <v>859716</v>
      </c>
      <c r="G10" s="99">
        <v>900606</v>
      </c>
      <c r="H10" s="99">
        <v>1510263</v>
      </c>
      <c r="I10" s="99">
        <v>250059</v>
      </c>
    </row>
    <row r="11" spans="1:9" ht="12.75">
      <c r="A11" s="4" t="s">
        <v>7</v>
      </c>
      <c r="B11" s="116">
        <v>1366</v>
      </c>
      <c r="C11" s="99">
        <v>1644</v>
      </c>
      <c r="D11" s="99">
        <v>1360</v>
      </c>
      <c r="E11" s="37">
        <v>4370</v>
      </c>
      <c r="F11" s="37">
        <v>2229</v>
      </c>
      <c r="G11" s="37">
        <v>2141</v>
      </c>
      <c r="H11" s="99">
        <v>4104</v>
      </c>
      <c r="I11" s="99">
        <v>266</v>
      </c>
    </row>
    <row r="12" spans="1:9" ht="12.75">
      <c r="A12" s="4" t="s">
        <v>8</v>
      </c>
      <c r="B12" s="99">
        <v>1435</v>
      </c>
      <c r="C12" s="99">
        <v>1418</v>
      </c>
      <c r="D12" s="99">
        <v>1230</v>
      </c>
      <c r="E12" s="102">
        <v>4083</v>
      </c>
      <c r="F12" s="37">
        <v>1879</v>
      </c>
      <c r="G12" s="37">
        <v>2204</v>
      </c>
      <c r="H12" s="99">
        <v>3943</v>
      </c>
      <c r="I12" s="99">
        <v>140</v>
      </c>
    </row>
    <row r="13" spans="1:9" ht="12.75">
      <c r="A13" s="4" t="s">
        <v>9</v>
      </c>
      <c r="B13" s="110">
        <f>B11-B12</f>
        <v>-69</v>
      </c>
      <c r="C13" s="110">
        <f aca="true" t="shared" si="0" ref="C13:I13">C11-C12</f>
        <v>226</v>
      </c>
      <c r="D13" s="110">
        <f t="shared" si="0"/>
        <v>130</v>
      </c>
      <c r="E13" s="110">
        <f>E11-E12</f>
        <v>287</v>
      </c>
      <c r="F13" s="110">
        <f>F11-F12</f>
        <v>350</v>
      </c>
      <c r="G13" s="110">
        <f t="shared" si="0"/>
        <v>-63</v>
      </c>
      <c r="H13" s="110">
        <f t="shared" si="0"/>
        <v>161</v>
      </c>
      <c r="I13" s="110">
        <f t="shared" si="0"/>
        <v>126</v>
      </c>
    </row>
    <row r="14" spans="1:9" ht="12.75">
      <c r="A14" s="4" t="s">
        <v>10</v>
      </c>
      <c r="B14" s="99">
        <v>7752</v>
      </c>
      <c r="C14" s="99">
        <v>8311</v>
      </c>
      <c r="D14" s="99">
        <v>7881</v>
      </c>
      <c r="E14" s="99">
        <v>23944</v>
      </c>
      <c r="F14" s="99">
        <v>12200</v>
      </c>
      <c r="G14" s="100">
        <v>11744</v>
      </c>
      <c r="H14" s="100">
        <v>16962</v>
      </c>
      <c r="I14" s="100">
        <v>6982</v>
      </c>
    </row>
    <row r="15" spans="1:9" ht="12.75">
      <c r="A15" s="4" t="s">
        <v>11</v>
      </c>
      <c r="B15" s="99">
        <v>6158</v>
      </c>
      <c r="C15" s="99">
        <v>6426</v>
      </c>
      <c r="D15" s="99">
        <v>5804</v>
      </c>
      <c r="E15" s="99">
        <v>18388</v>
      </c>
      <c r="F15" s="100">
        <v>9524</v>
      </c>
      <c r="G15" s="100">
        <v>8864</v>
      </c>
      <c r="H15" s="100">
        <v>16973</v>
      </c>
      <c r="I15" s="100">
        <v>1415</v>
      </c>
    </row>
    <row r="16" spans="1:9" ht="12.75">
      <c r="A16" s="4" t="s">
        <v>9</v>
      </c>
      <c r="B16" s="110">
        <f>B14-B15</f>
        <v>1594</v>
      </c>
      <c r="C16" s="110">
        <f aca="true" t="shared" si="1" ref="C16:I16">C14-C15</f>
        <v>1885</v>
      </c>
      <c r="D16" s="110">
        <f t="shared" si="1"/>
        <v>2077</v>
      </c>
      <c r="E16" s="110">
        <f>E14-E15</f>
        <v>5556</v>
      </c>
      <c r="F16" s="110">
        <f>F14-F15</f>
        <v>2676</v>
      </c>
      <c r="G16" s="110">
        <f t="shared" si="1"/>
        <v>2880</v>
      </c>
      <c r="H16" s="110">
        <f t="shared" si="1"/>
        <v>-11</v>
      </c>
      <c r="I16" s="110">
        <f t="shared" si="1"/>
        <v>5567</v>
      </c>
    </row>
    <row r="17" spans="1:9" ht="12.75">
      <c r="A17" s="4" t="s">
        <v>132</v>
      </c>
      <c r="B17" s="99">
        <v>-3</v>
      </c>
      <c r="C17" s="99">
        <v>-5</v>
      </c>
      <c r="D17" s="99">
        <v>-1</v>
      </c>
      <c r="E17" s="37">
        <v>-9</v>
      </c>
      <c r="F17" s="101">
        <v>-8</v>
      </c>
      <c r="G17" s="37">
        <v>-1</v>
      </c>
      <c r="H17" s="37">
        <v>1041</v>
      </c>
      <c r="I17" s="37">
        <v>-1050</v>
      </c>
    </row>
    <row r="18" spans="1:9" ht="12.75">
      <c r="A18" s="4" t="s">
        <v>12</v>
      </c>
      <c r="B18" s="110">
        <f aca="true" t="shared" si="2" ref="B18:G18">B13+B16+B17</f>
        <v>1522</v>
      </c>
      <c r="C18" s="110">
        <f t="shared" si="2"/>
        <v>2106</v>
      </c>
      <c r="D18" s="110">
        <f t="shared" si="2"/>
        <v>2206</v>
      </c>
      <c r="E18" s="110">
        <f t="shared" si="2"/>
        <v>5834</v>
      </c>
      <c r="F18" s="110">
        <f t="shared" si="2"/>
        <v>3018</v>
      </c>
      <c r="G18" s="110">
        <f t="shared" si="2"/>
        <v>2816</v>
      </c>
      <c r="H18" s="111">
        <v>3891</v>
      </c>
      <c r="I18" s="111">
        <v>1943</v>
      </c>
    </row>
    <row r="19" spans="1:9" ht="12.75">
      <c r="A19" s="4" t="s">
        <v>13</v>
      </c>
      <c r="B19" s="110">
        <f>B10+B18</f>
        <v>1761844</v>
      </c>
      <c r="C19" s="110">
        <f aca="true" t="shared" si="3" ref="C19:I19">C10+C18</f>
        <v>1763950</v>
      </c>
      <c r="D19" s="110">
        <f t="shared" si="3"/>
        <v>1766156</v>
      </c>
      <c r="E19" s="110">
        <f t="shared" si="3"/>
        <v>1766156</v>
      </c>
      <c r="F19" s="110">
        <f t="shared" si="3"/>
        <v>862734</v>
      </c>
      <c r="G19" s="110">
        <f t="shared" si="3"/>
        <v>903422</v>
      </c>
      <c r="H19" s="110">
        <f t="shared" si="3"/>
        <v>1514154</v>
      </c>
      <c r="I19" s="110">
        <f t="shared" si="3"/>
        <v>252002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3/07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30.09.2007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30.09.2006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104">
        <f>C8+D8</f>
        <v>243298</v>
      </c>
      <c r="C8" s="25">
        <v>128441</v>
      </c>
      <c r="D8" s="25">
        <v>114857</v>
      </c>
      <c r="E8" s="112">
        <v>3352</v>
      </c>
      <c r="F8" s="106">
        <f>E8*100/B8</f>
        <v>1.3777343011450978</v>
      </c>
    </row>
    <row r="9" spans="1:6" ht="12.75">
      <c r="A9" s="12" t="s">
        <v>118</v>
      </c>
      <c r="B9" s="104">
        <f aca="true" t="shared" si="0" ref="B9:B15">C9+D9</f>
        <v>250192</v>
      </c>
      <c r="C9" s="25">
        <v>122063</v>
      </c>
      <c r="D9" s="25">
        <v>128129</v>
      </c>
      <c r="E9" s="112">
        <v>2261</v>
      </c>
      <c r="F9" s="106">
        <f aca="true" t="shared" si="1" ref="F9:F15">E9*100/B9</f>
        <v>0.9037059538274606</v>
      </c>
    </row>
    <row r="10" spans="1:6" ht="12.75">
      <c r="A10" s="12" t="s">
        <v>119</v>
      </c>
      <c r="B10" s="104">
        <f t="shared" si="0"/>
        <v>251907</v>
      </c>
      <c r="C10" s="25">
        <v>119492</v>
      </c>
      <c r="D10" s="25">
        <v>132415</v>
      </c>
      <c r="E10" s="112">
        <v>2391</v>
      </c>
      <c r="F10" s="106">
        <f t="shared" si="1"/>
        <v>0.9491598089771225</v>
      </c>
    </row>
    <row r="11" spans="1:6" ht="12.75">
      <c r="A11" s="12" t="s">
        <v>120</v>
      </c>
      <c r="B11" s="104">
        <f t="shared" si="0"/>
        <v>287101</v>
      </c>
      <c r="C11" s="25">
        <v>136284</v>
      </c>
      <c r="D11" s="25">
        <v>150817</v>
      </c>
      <c r="E11" s="112">
        <v>1980</v>
      </c>
      <c r="F11" s="106">
        <f t="shared" si="1"/>
        <v>0.6896527702794487</v>
      </c>
    </row>
    <row r="12" spans="1:6" ht="12.75">
      <c r="A12" s="12" t="s">
        <v>121</v>
      </c>
      <c r="B12" s="104">
        <f t="shared" si="0"/>
        <v>411422</v>
      </c>
      <c r="C12" s="25">
        <v>196593</v>
      </c>
      <c r="D12" s="25">
        <v>214829</v>
      </c>
      <c r="E12" s="112">
        <v>2290</v>
      </c>
      <c r="F12" s="106">
        <f t="shared" si="1"/>
        <v>0.5566061124587407</v>
      </c>
    </row>
    <row r="13" spans="1:6" ht="12.75">
      <c r="A13" s="12" t="s">
        <v>122</v>
      </c>
      <c r="B13" s="104">
        <f t="shared" si="0"/>
        <v>119665</v>
      </c>
      <c r="C13" s="25">
        <v>58376</v>
      </c>
      <c r="D13" s="25">
        <v>61289</v>
      </c>
      <c r="E13" s="112">
        <v>395</v>
      </c>
      <c r="F13" s="106">
        <f t="shared" si="1"/>
        <v>0.3300881627877826</v>
      </c>
    </row>
    <row r="14" spans="1:6" ht="12.75">
      <c r="A14" s="12" t="s">
        <v>123</v>
      </c>
      <c r="B14" s="104">
        <f t="shared" si="0"/>
        <v>202571</v>
      </c>
      <c r="C14" s="25">
        <v>101485</v>
      </c>
      <c r="D14" s="25">
        <v>101086</v>
      </c>
      <c r="E14" s="112">
        <v>1831</v>
      </c>
      <c r="F14" s="106">
        <f t="shared" si="1"/>
        <v>0.9038806146980565</v>
      </c>
    </row>
    <row r="15" spans="1:6" ht="12.75">
      <c r="A15" s="17" t="s">
        <v>124</v>
      </c>
      <c r="B15" s="105">
        <f t="shared" si="0"/>
        <v>1766156</v>
      </c>
      <c r="C15" s="26">
        <v>862734</v>
      </c>
      <c r="D15" s="26">
        <v>903422</v>
      </c>
      <c r="E15" s="113">
        <v>14500</v>
      </c>
      <c r="F15" s="107">
        <f t="shared" si="1"/>
        <v>0.8209920301490922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3/07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128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3. Vierteljahr 2007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3. Vierteljahr 2007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37">
        <v>2834641</v>
      </c>
      <c r="C10" s="37">
        <v>2835200</v>
      </c>
      <c r="D10" s="37">
        <v>2836141</v>
      </c>
      <c r="E10" s="37">
        <v>2834641</v>
      </c>
      <c r="F10" s="37">
        <v>1387460</v>
      </c>
      <c r="G10" s="37">
        <v>1447181</v>
      </c>
      <c r="H10" s="37">
        <v>2682820</v>
      </c>
      <c r="I10" s="37">
        <v>151821</v>
      </c>
    </row>
    <row r="11" spans="1:9" ht="12.75">
      <c r="A11" s="4" t="s">
        <v>7</v>
      </c>
      <c r="B11" s="37">
        <v>2036</v>
      </c>
      <c r="C11" s="37">
        <v>2182</v>
      </c>
      <c r="D11" s="37">
        <v>1930</v>
      </c>
      <c r="E11" s="37">
        <v>6148</v>
      </c>
      <c r="F11" s="37">
        <v>3243</v>
      </c>
      <c r="G11" s="37">
        <v>2905</v>
      </c>
      <c r="H11" s="37">
        <v>5999</v>
      </c>
      <c r="I11" s="37">
        <v>149</v>
      </c>
    </row>
    <row r="12" spans="1:9" ht="12.75">
      <c r="A12" s="4" t="s">
        <v>8</v>
      </c>
      <c r="B12" s="37">
        <v>2387</v>
      </c>
      <c r="C12" s="37">
        <v>2392</v>
      </c>
      <c r="D12" s="37">
        <v>2166</v>
      </c>
      <c r="E12" s="37">
        <v>6945</v>
      </c>
      <c r="F12" s="37">
        <v>3205</v>
      </c>
      <c r="G12" s="37">
        <v>3740</v>
      </c>
      <c r="H12" s="37">
        <v>6831</v>
      </c>
      <c r="I12" s="37">
        <v>114</v>
      </c>
    </row>
    <row r="13" spans="1:9" ht="12.75">
      <c r="A13" s="4" t="s">
        <v>9</v>
      </c>
      <c r="B13" s="103">
        <f>B11-B12</f>
        <v>-351</v>
      </c>
      <c r="C13" s="103">
        <f aca="true" t="shared" si="0" ref="C13:I13">C11-C12</f>
        <v>-210</v>
      </c>
      <c r="D13" s="103">
        <f t="shared" si="0"/>
        <v>-236</v>
      </c>
      <c r="E13" s="103">
        <f t="shared" si="0"/>
        <v>-797</v>
      </c>
      <c r="F13" s="103">
        <f>F11-F12</f>
        <v>38</v>
      </c>
      <c r="G13" s="103">
        <f>G11-G12</f>
        <v>-835</v>
      </c>
      <c r="H13" s="103">
        <f t="shared" si="0"/>
        <v>-832</v>
      </c>
      <c r="I13" s="103">
        <f t="shared" si="0"/>
        <v>35</v>
      </c>
    </row>
    <row r="14" spans="1:9" ht="12.75">
      <c r="A14" s="4" t="s">
        <v>10</v>
      </c>
      <c r="B14" s="102">
        <v>7154</v>
      </c>
      <c r="C14" s="102">
        <v>7972</v>
      </c>
      <c r="D14" s="102">
        <v>6942</v>
      </c>
      <c r="E14" s="37">
        <v>22068</v>
      </c>
      <c r="F14" s="102">
        <v>11065</v>
      </c>
      <c r="G14" s="102">
        <v>11003</v>
      </c>
      <c r="H14" s="102">
        <v>17469</v>
      </c>
      <c r="I14" s="102">
        <v>4599</v>
      </c>
    </row>
    <row r="15" spans="1:9" ht="12.75">
      <c r="A15" s="4" t="s">
        <v>11</v>
      </c>
      <c r="B15" s="102">
        <v>6151</v>
      </c>
      <c r="C15" s="102">
        <v>6814</v>
      </c>
      <c r="D15" s="102">
        <v>5827</v>
      </c>
      <c r="E15" s="37">
        <v>18792</v>
      </c>
      <c r="F15" s="102">
        <v>9568</v>
      </c>
      <c r="G15" s="102">
        <v>9224</v>
      </c>
      <c r="H15" s="102">
        <v>14926</v>
      </c>
      <c r="I15" s="102">
        <v>3866</v>
      </c>
    </row>
    <row r="16" spans="1:9" ht="12.75">
      <c r="A16" s="4" t="s">
        <v>9</v>
      </c>
      <c r="B16" s="103">
        <f aca="true" t="shared" si="1" ref="B16:I16">B14-B15</f>
        <v>1003</v>
      </c>
      <c r="C16" s="103">
        <f t="shared" si="1"/>
        <v>1158</v>
      </c>
      <c r="D16" s="103">
        <f t="shared" si="1"/>
        <v>1115</v>
      </c>
      <c r="E16" s="103">
        <f t="shared" si="1"/>
        <v>3276</v>
      </c>
      <c r="F16" s="103">
        <f t="shared" si="1"/>
        <v>1497</v>
      </c>
      <c r="G16" s="103">
        <f t="shared" si="1"/>
        <v>1779</v>
      </c>
      <c r="H16" s="103">
        <f t="shared" si="1"/>
        <v>2543</v>
      </c>
      <c r="I16" s="103">
        <f t="shared" si="1"/>
        <v>733</v>
      </c>
    </row>
    <row r="17" spans="1:9" ht="12.75">
      <c r="A17" s="4" t="s">
        <v>132</v>
      </c>
      <c r="B17" s="37">
        <v>-93</v>
      </c>
      <c r="C17" s="101">
        <v>-7</v>
      </c>
      <c r="D17" s="101">
        <v>1</v>
      </c>
      <c r="E17" s="37">
        <v>-99</v>
      </c>
      <c r="F17" s="101">
        <v>-46</v>
      </c>
      <c r="G17" s="37">
        <v>-53</v>
      </c>
      <c r="H17" s="37">
        <v>1240</v>
      </c>
      <c r="I17" s="37">
        <v>-1339</v>
      </c>
    </row>
    <row r="18" spans="1:10" ht="12.75">
      <c r="A18" s="4" t="s">
        <v>12</v>
      </c>
      <c r="B18" s="103">
        <f>B13+B16+B17</f>
        <v>559</v>
      </c>
      <c r="C18" s="103">
        <f aca="true" t="shared" si="2" ref="C18:I18">C13+C16+C17</f>
        <v>941</v>
      </c>
      <c r="D18" s="103">
        <f t="shared" si="2"/>
        <v>880</v>
      </c>
      <c r="E18" s="103">
        <f t="shared" si="2"/>
        <v>2380</v>
      </c>
      <c r="F18" s="103">
        <f t="shared" si="2"/>
        <v>1489</v>
      </c>
      <c r="G18" s="103">
        <f t="shared" si="2"/>
        <v>891</v>
      </c>
      <c r="H18" s="103">
        <f t="shared" si="2"/>
        <v>2951</v>
      </c>
      <c r="I18" s="103">
        <f t="shared" si="2"/>
        <v>-571</v>
      </c>
      <c r="J18" s="79"/>
    </row>
    <row r="19" spans="1:9" ht="12.75">
      <c r="A19" s="4" t="s">
        <v>13</v>
      </c>
      <c r="B19" s="103">
        <f>B10+B18</f>
        <v>2835200</v>
      </c>
      <c r="C19" s="103">
        <f aca="true" t="shared" si="3" ref="C19:I19">C10+C18</f>
        <v>2836141</v>
      </c>
      <c r="D19" s="103">
        <f t="shared" si="3"/>
        <v>2837021</v>
      </c>
      <c r="E19" s="103">
        <f t="shared" si="3"/>
        <v>2837021</v>
      </c>
      <c r="F19" s="103">
        <f t="shared" si="3"/>
        <v>1388949</v>
      </c>
      <c r="G19" s="103">
        <f t="shared" si="3"/>
        <v>1448072</v>
      </c>
      <c r="H19" s="103">
        <f t="shared" si="3"/>
        <v>2685771</v>
      </c>
      <c r="I19" s="103">
        <f t="shared" si="3"/>
        <v>151250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3/07</v>
      </c>
      <c r="B1" s="109"/>
      <c r="C1" s="108"/>
      <c r="D1" s="108"/>
      <c r="E1" s="108"/>
      <c r="F1" s="108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30.09.2007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30.09.2006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4">
        <f>C8+D8</f>
        <v>87357</v>
      </c>
      <c r="C8" s="25">
        <v>42949</v>
      </c>
      <c r="D8" s="25">
        <v>44408</v>
      </c>
      <c r="E8" s="112">
        <v>878</v>
      </c>
      <c r="F8" s="106">
        <f>E8*100/B8</f>
        <v>1.005071144842428</v>
      </c>
    </row>
    <row r="9" spans="1:6" ht="12.75">
      <c r="A9" s="12" t="s">
        <v>26</v>
      </c>
      <c r="B9" s="104">
        <f aca="true" t="shared" si="0" ref="B9:B23">C9+D9</f>
        <v>235696</v>
      </c>
      <c r="C9" s="25">
        <v>115142</v>
      </c>
      <c r="D9" s="25">
        <v>120554</v>
      </c>
      <c r="E9" s="112">
        <v>1338</v>
      </c>
      <c r="F9" s="106">
        <f aca="true" t="shared" si="1" ref="F9:F23">E9*100/B9</f>
        <v>0.5676804018735999</v>
      </c>
    </row>
    <row r="10" spans="1:6" ht="12.75">
      <c r="A10" s="12" t="s">
        <v>27</v>
      </c>
      <c r="B10" s="104">
        <f t="shared" si="0"/>
        <v>211520</v>
      </c>
      <c r="C10" s="25">
        <v>100676</v>
      </c>
      <c r="D10" s="25">
        <v>110844</v>
      </c>
      <c r="E10" s="112">
        <v>239</v>
      </c>
      <c r="F10" s="106">
        <f t="shared" si="1"/>
        <v>0.11299167927382753</v>
      </c>
    </row>
    <row r="11" spans="1:6" ht="12.75">
      <c r="A11" s="12" t="s">
        <v>28</v>
      </c>
      <c r="B11" s="104">
        <f t="shared" si="0"/>
        <v>77633</v>
      </c>
      <c r="C11" s="25">
        <v>38000</v>
      </c>
      <c r="D11" s="25">
        <v>39633</v>
      </c>
      <c r="E11" s="112">
        <v>-544</v>
      </c>
      <c r="F11" s="106">
        <f t="shared" si="1"/>
        <v>-0.7007329357360916</v>
      </c>
    </row>
    <row r="12" spans="1:6" ht="12.75">
      <c r="A12" s="12" t="s">
        <v>29</v>
      </c>
      <c r="B12" s="104">
        <f t="shared" si="0"/>
        <v>136621</v>
      </c>
      <c r="C12" s="25">
        <v>67177</v>
      </c>
      <c r="D12" s="25">
        <v>69444</v>
      </c>
      <c r="E12" s="112">
        <v>-478</v>
      </c>
      <c r="F12" s="106">
        <f t="shared" si="1"/>
        <v>-0.3498730063460229</v>
      </c>
    </row>
    <row r="13" spans="1:6" ht="12.75">
      <c r="A13" s="12" t="s">
        <v>30</v>
      </c>
      <c r="B13" s="104">
        <f t="shared" si="0"/>
        <v>186994</v>
      </c>
      <c r="C13" s="25">
        <v>91042</v>
      </c>
      <c r="D13" s="25">
        <v>95952</v>
      </c>
      <c r="E13" s="112">
        <v>-59</v>
      </c>
      <c r="F13" s="106">
        <f t="shared" si="1"/>
        <v>-0.03155181449672182</v>
      </c>
    </row>
    <row r="14" spans="1:6" ht="12.75">
      <c r="A14" s="12" t="s">
        <v>31</v>
      </c>
      <c r="B14" s="104">
        <f t="shared" si="0"/>
        <v>167056</v>
      </c>
      <c r="C14" s="25">
        <v>81707</v>
      </c>
      <c r="D14" s="25">
        <v>85349</v>
      </c>
      <c r="E14" s="112">
        <v>80</v>
      </c>
      <c r="F14" s="106">
        <f t="shared" si="1"/>
        <v>0.047888133320563166</v>
      </c>
    </row>
    <row r="15" spans="1:6" ht="12.75">
      <c r="A15" s="12" t="s">
        <v>32</v>
      </c>
      <c r="B15" s="104">
        <f t="shared" si="0"/>
        <v>206119</v>
      </c>
      <c r="C15" s="25">
        <v>99636</v>
      </c>
      <c r="D15" s="25">
        <v>106483</v>
      </c>
      <c r="E15" s="112">
        <v>32</v>
      </c>
      <c r="F15" s="106">
        <f t="shared" si="1"/>
        <v>0.01552501225020498</v>
      </c>
    </row>
    <row r="16" spans="1:6" ht="12.75">
      <c r="A16" s="12" t="s">
        <v>33</v>
      </c>
      <c r="B16" s="104">
        <f t="shared" si="0"/>
        <v>301223</v>
      </c>
      <c r="C16" s="25">
        <v>147788</v>
      </c>
      <c r="D16" s="25">
        <v>153435</v>
      </c>
      <c r="E16" s="112">
        <v>1295</v>
      </c>
      <c r="F16" s="106">
        <f t="shared" si="1"/>
        <v>0.4299140503879186</v>
      </c>
    </row>
    <row r="17" spans="1:6" ht="12.75">
      <c r="A17" s="12" t="s">
        <v>34</v>
      </c>
      <c r="B17" s="104">
        <f t="shared" si="0"/>
        <v>135562</v>
      </c>
      <c r="C17" s="25">
        <v>68112</v>
      </c>
      <c r="D17" s="25">
        <v>67450</v>
      </c>
      <c r="E17" s="112">
        <v>-5</v>
      </c>
      <c r="F17" s="106">
        <f t="shared" si="1"/>
        <v>-0.003688349242413066</v>
      </c>
    </row>
    <row r="18" spans="1:6" ht="12.75">
      <c r="A18" s="12" t="s">
        <v>35</v>
      </c>
      <c r="B18" s="104">
        <f t="shared" si="0"/>
        <v>272700</v>
      </c>
      <c r="C18" s="25">
        <v>134373</v>
      </c>
      <c r="D18" s="25">
        <v>138327</v>
      </c>
      <c r="E18" s="112">
        <v>6</v>
      </c>
      <c r="F18" s="106">
        <f t="shared" si="1"/>
        <v>0.0022002200220022</v>
      </c>
    </row>
    <row r="19" spans="1:6" ht="12.75">
      <c r="A19" s="12" t="s">
        <v>36</v>
      </c>
      <c r="B19" s="104">
        <f t="shared" si="0"/>
        <v>199305</v>
      </c>
      <c r="C19" s="25">
        <v>98921</v>
      </c>
      <c r="D19" s="25">
        <v>100384</v>
      </c>
      <c r="E19" s="112">
        <v>20</v>
      </c>
      <c r="F19" s="106">
        <f t="shared" si="1"/>
        <v>0.01003487117734126</v>
      </c>
    </row>
    <row r="20" spans="1:6" ht="12.75">
      <c r="A20" s="12" t="s">
        <v>37</v>
      </c>
      <c r="B20" s="104">
        <f t="shared" si="0"/>
        <v>258153</v>
      </c>
      <c r="C20" s="25">
        <v>126613</v>
      </c>
      <c r="D20" s="25">
        <v>131540</v>
      </c>
      <c r="E20" s="112">
        <v>500</v>
      </c>
      <c r="F20" s="106">
        <f t="shared" si="1"/>
        <v>0.19368359073882543</v>
      </c>
    </row>
    <row r="21" spans="1:6" ht="12.75">
      <c r="A21" s="12" t="s">
        <v>38</v>
      </c>
      <c r="B21" s="104">
        <f t="shared" si="0"/>
        <v>135066</v>
      </c>
      <c r="C21" s="25">
        <v>66854</v>
      </c>
      <c r="D21" s="25">
        <v>68212</v>
      </c>
      <c r="E21" s="112">
        <v>-1063</v>
      </c>
      <c r="F21" s="106">
        <f t="shared" si="1"/>
        <v>-0.7870226407830246</v>
      </c>
    </row>
    <row r="22" spans="1:6" ht="12.75">
      <c r="A22" s="12" t="s">
        <v>39</v>
      </c>
      <c r="B22" s="104">
        <f t="shared" si="0"/>
        <v>226016</v>
      </c>
      <c r="C22" s="25">
        <v>109959</v>
      </c>
      <c r="D22" s="25">
        <v>116057</v>
      </c>
      <c r="E22" s="112">
        <v>1103</v>
      </c>
      <c r="F22" s="106">
        <f t="shared" si="1"/>
        <v>0.48801854735947897</v>
      </c>
    </row>
    <row r="23" spans="1:6" ht="12.75">
      <c r="A23" s="89" t="s">
        <v>127</v>
      </c>
      <c r="B23" s="105">
        <f t="shared" si="0"/>
        <v>2837021</v>
      </c>
      <c r="C23" s="114">
        <v>1388949</v>
      </c>
      <c r="D23" s="114">
        <v>1448072</v>
      </c>
      <c r="E23" s="113">
        <v>3342</v>
      </c>
      <c r="F23" s="107">
        <f t="shared" si="1"/>
        <v>0.11779962150438787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30.09.2007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E4" sqref="E4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3/07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30.06.2007</v>
      </c>
      <c r="B4" s="2"/>
      <c r="C4" s="2"/>
      <c r="D4" s="2"/>
    </row>
    <row r="5" spans="1:4" ht="12.75">
      <c r="A5" s="1"/>
      <c r="B5" s="1"/>
      <c r="C5" s="1"/>
      <c r="D5" s="1"/>
    </row>
    <row r="6" spans="1:4" s="96" customFormat="1" ht="24.75" customHeight="1">
      <c r="A6" s="94" t="s">
        <v>41</v>
      </c>
      <c r="B6" s="71" t="s">
        <v>42</v>
      </c>
      <c r="C6" s="74" t="s">
        <v>22</v>
      </c>
      <c r="D6" s="95" t="s">
        <v>40</v>
      </c>
    </row>
    <row r="7" spans="1:5" ht="12.75">
      <c r="A7" s="36">
        <v>1</v>
      </c>
      <c r="B7" s="90" t="s">
        <v>50</v>
      </c>
      <c r="C7" s="36" t="s">
        <v>51</v>
      </c>
      <c r="D7" s="117">
        <v>235666</v>
      </c>
      <c r="E7" s="115"/>
    </row>
    <row r="8" spans="1:5" ht="12.75">
      <c r="A8" s="36">
        <v>2</v>
      </c>
      <c r="B8" s="91" t="s">
        <v>52</v>
      </c>
      <c r="C8" s="36" t="s">
        <v>51</v>
      </c>
      <c r="D8" s="117">
        <v>210906</v>
      </c>
      <c r="E8" s="115"/>
    </row>
    <row r="9" spans="1:5" ht="12.75">
      <c r="A9" s="36">
        <v>3</v>
      </c>
      <c r="B9" s="91" t="s">
        <v>53</v>
      </c>
      <c r="C9" s="36" t="s">
        <v>51</v>
      </c>
      <c r="D9" s="117">
        <v>86900</v>
      </c>
      <c r="E9" s="115"/>
    </row>
    <row r="10" spans="1:5" ht="12.75">
      <c r="A10" s="36">
        <v>4</v>
      </c>
      <c r="B10" s="91" t="s">
        <v>54</v>
      </c>
      <c r="C10" s="36" t="s">
        <v>51</v>
      </c>
      <c r="D10" s="117">
        <v>77958</v>
      </c>
      <c r="E10" s="115"/>
    </row>
    <row r="11" spans="1:5" ht="12.75">
      <c r="A11" s="36">
        <v>5</v>
      </c>
      <c r="B11" s="91" t="s">
        <v>55</v>
      </c>
      <c r="C11" s="36" t="s">
        <v>37</v>
      </c>
      <c r="D11" s="117">
        <v>71653</v>
      </c>
      <c r="E11" s="115"/>
    </row>
    <row r="12" spans="1:5" ht="12.75">
      <c r="A12" s="36">
        <v>6</v>
      </c>
      <c r="B12" s="91" t="s">
        <v>56</v>
      </c>
      <c r="C12" s="36" t="s">
        <v>33</v>
      </c>
      <c r="D12" s="117">
        <v>48092</v>
      </c>
      <c r="E12" s="115"/>
    </row>
    <row r="13" spans="1:5" ht="12.75">
      <c r="A13" s="36">
        <v>7</v>
      </c>
      <c r="B13" s="91" t="s">
        <v>57</v>
      </c>
      <c r="C13" s="36" t="s">
        <v>33</v>
      </c>
      <c r="D13" s="117">
        <v>42099</v>
      </c>
      <c r="E13" s="115"/>
    </row>
    <row r="14" spans="1:5" ht="12.75">
      <c r="A14" s="36">
        <v>8</v>
      </c>
      <c r="B14" s="91" t="s">
        <v>58</v>
      </c>
      <c r="C14" s="36" t="s">
        <v>38</v>
      </c>
      <c r="D14" s="117">
        <v>32918</v>
      </c>
      <c r="E14" s="115"/>
    </row>
    <row r="15" spans="1:5" ht="12.75">
      <c r="A15" s="36">
        <v>9</v>
      </c>
      <c r="B15" s="91" t="s">
        <v>59</v>
      </c>
      <c r="C15" s="36" t="s">
        <v>33</v>
      </c>
      <c r="D15" s="117">
        <v>32003</v>
      </c>
      <c r="E15" s="115"/>
    </row>
    <row r="16" spans="1:5" ht="12.75">
      <c r="A16" s="36">
        <v>10</v>
      </c>
      <c r="B16" s="91" t="s">
        <v>60</v>
      </c>
      <c r="C16" s="36" t="s">
        <v>39</v>
      </c>
      <c r="D16" s="117">
        <v>30451</v>
      </c>
      <c r="E16" s="115"/>
    </row>
    <row r="17" spans="1:5" ht="12.75">
      <c r="A17" s="36">
        <v>11</v>
      </c>
      <c r="B17" s="91" t="s">
        <v>61</v>
      </c>
      <c r="C17" s="36" t="s">
        <v>30</v>
      </c>
      <c r="D17" s="117">
        <v>29355</v>
      </c>
      <c r="E17" s="115"/>
    </row>
    <row r="18" spans="1:5" ht="12.75">
      <c r="A18" s="36">
        <v>12</v>
      </c>
      <c r="B18" s="91" t="s">
        <v>62</v>
      </c>
      <c r="C18" s="36" t="s">
        <v>35</v>
      </c>
      <c r="D18" s="117">
        <v>28391</v>
      </c>
      <c r="E18" s="115"/>
    </row>
    <row r="19" spans="1:5" ht="12.75">
      <c r="A19" s="36">
        <v>13</v>
      </c>
      <c r="B19" s="91" t="s">
        <v>63</v>
      </c>
      <c r="C19" s="36" t="s">
        <v>37</v>
      </c>
      <c r="D19" s="117">
        <v>26452</v>
      </c>
      <c r="E19" s="115"/>
    </row>
    <row r="20" spans="1:5" ht="12.75">
      <c r="A20" s="36">
        <v>14</v>
      </c>
      <c r="B20" s="91" t="s">
        <v>64</v>
      </c>
      <c r="C20" s="24" t="s">
        <v>39</v>
      </c>
      <c r="D20" s="117">
        <v>25499</v>
      </c>
      <c r="E20" s="115"/>
    </row>
    <row r="21" spans="1:5" ht="12.75">
      <c r="A21" s="36">
        <v>15</v>
      </c>
      <c r="B21" s="91" t="s">
        <v>0</v>
      </c>
      <c r="C21" s="36" t="s">
        <v>39</v>
      </c>
      <c r="D21" s="117">
        <v>24167</v>
      </c>
      <c r="E21" s="115"/>
    </row>
    <row r="22" spans="1:5" ht="12.75">
      <c r="A22" s="36">
        <v>16</v>
      </c>
      <c r="B22" s="91" t="s">
        <v>65</v>
      </c>
      <c r="C22" s="36" t="s">
        <v>36</v>
      </c>
      <c r="D22" s="117">
        <v>24062</v>
      </c>
      <c r="E22" s="115"/>
    </row>
    <row r="23" spans="1:5" ht="12.75">
      <c r="A23" s="36">
        <v>17</v>
      </c>
      <c r="B23" s="91" t="s">
        <v>66</v>
      </c>
      <c r="C23" s="36" t="s">
        <v>35</v>
      </c>
      <c r="D23" s="117">
        <v>22976</v>
      </c>
      <c r="E23" s="115"/>
    </row>
    <row r="24" spans="1:5" ht="12.75">
      <c r="A24" s="36">
        <v>18</v>
      </c>
      <c r="B24" s="91" t="s">
        <v>67</v>
      </c>
      <c r="C24" s="24" t="s">
        <v>31</v>
      </c>
      <c r="D24" s="117">
        <v>22313</v>
      </c>
      <c r="E24" s="115"/>
    </row>
    <row r="25" spans="1:5" ht="12.75">
      <c r="A25" s="36">
        <v>19</v>
      </c>
      <c r="B25" s="91" t="s">
        <v>68</v>
      </c>
      <c r="C25" s="36" t="s">
        <v>29</v>
      </c>
      <c r="D25" s="117">
        <v>20763</v>
      </c>
      <c r="E25" s="115"/>
    </row>
    <row r="26" spans="1:5" ht="12.75">
      <c r="A26" s="36">
        <v>20</v>
      </c>
      <c r="B26" s="91" t="s">
        <v>69</v>
      </c>
      <c r="C26" s="36" t="s">
        <v>33</v>
      </c>
      <c r="D26" s="117">
        <v>20195</v>
      </c>
      <c r="E26" s="115"/>
    </row>
    <row r="27" spans="1:5" ht="12.75">
      <c r="A27" s="36">
        <v>21</v>
      </c>
      <c r="B27" s="91" t="s">
        <v>137</v>
      </c>
      <c r="C27" s="36" t="s">
        <v>37</v>
      </c>
      <c r="D27" s="117">
        <v>19813</v>
      </c>
      <c r="E27" s="115"/>
    </row>
    <row r="28" spans="1:5" ht="12.75">
      <c r="A28" s="36">
        <v>22</v>
      </c>
      <c r="B28" s="91" t="s">
        <v>70</v>
      </c>
      <c r="C28" s="36" t="s">
        <v>32</v>
      </c>
      <c r="D28" s="117">
        <v>19792</v>
      </c>
      <c r="E28" s="115"/>
    </row>
    <row r="29" spans="1:5" ht="12.75">
      <c r="A29" s="36">
        <v>23</v>
      </c>
      <c r="B29" s="91" t="s">
        <v>71</v>
      </c>
      <c r="C29" s="36" t="s">
        <v>30</v>
      </c>
      <c r="D29" s="117">
        <v>18611</v>
      </c>
      <c r="E29" s="115"/>
    </row>
    <row r="30" spans="1:4" ht="12.75">
      <c r="A30" s="36">
        <v>24</v>
      </c>
      <c r="B30" s="91" t="s">
        <v>138</v>
      </c>
      <c r="C30" s="36" t="s">
        <v>33</v>
      </c>
      <c r="D30" s="117">
        <v>18109</v>
      </c>
    </row>
    <row r="31" spans="1:5" ht="12.75">
      <c r="A31" s="36">
        <v>25</v>
      </c>
      <c r="B31" s="91" t="s">
        <v>139</v>
      </c>
      <c r="C31" s="36" t="s">
        <v>33</v>
      </c>
      <c r="D31" s="117">
        <v>17820</v>
      </c>
      <c r="E31" s="115"/>
    </row>
    <row r="32" spans="1:5" ht="12.75">
      <c r="A32" s="36">
        <v>26</v>
      </c>
      <c r="B32" s="91" t="s">
        <v>72</v>
      </c>
      <c r="C32" s="36" t="s">
        <v>32</v>
      </c>
      <c r="D32" s="117">
        <v>17363</v>
      </c>
      <c r="E32" s="115"/>
    </row>
    <row r="33" spans="1:5" ht="12.75">
      <c r="A33" s="36">
        <v>27</v>
      </c>
      <c r="B33" s="91" t="s">
        <v>73</v>
      </c>
      <c r="C33" s="24" t="s">
        <v>32</v>
      </c>
      <c r="D33" s="117">
        <v>16646</v>
      </c>
      <c r="E33" s="115"/>
    </row>
    <row r="34" spans="1:5" ht="12.75">
      <c r="A34" s="36">
        <v>28</v>
      </c>
      <c r="B34" s="91" t="s">
        <v>140</v>
      </c>
      <c r="C34" s="36" t="s">
        <v>32</v>
      </c>
      <c r="D34" s="117">
        <v>16551</v>
      </c>
      <c r="E34" s="115"/>
    </row>
    <row r="35" spans="1:5" ht="12.75">
      <c r="A35" s="36">
        <v>29</v>
      </c>
      <c r="B35" s="91" t="s">
        <v>76</v>
      </c>
      <c r="C35" s="36" t="s">
        <v>33</v>
      </c>
      <c r="D35" s="117">
        <v>16312</v>
      </c>
      <c r="E35" s="115"/>
    </row>
    <row r="36" spans="1:5" ht="12.75">
      <c r="A36" s="36">
        <v>30</v>
      </c>
      <c r="B36" s="91" t="s">
        <v>75</v>
      </c>
      <c r="C36" s="36" t="s">
        <v>39</v>
      </c>
      <c r="D36" s="117">
        <v>16172</v>
      </c>
      <c r="E36" s="115"/>
    </row>
    <row r="37" spans="1:5" ht="12.75">
      <c r="A37" s="36">
        <v>31</v>
      </c>
      <c r="B37" s="91" t="s">
        <v>74</v>
      </c>
      <c r="C37" s="36" t="s">
        <v>37</v>
      </c>
      <c r="D37" s="117">
        <v>15940</v>
      </c>
      <c r="E37" s="115"/>
    </row>
    <row r="38" spans="1:5" ht="12.75">
      <c r="A38" s="36">
        <v>32</v>
      </c>
      <c r="B38" s="91" t="s">
        <v>77</v>
      </c>
      <c r="C38" s="36" t="s">
        <v>34</v>
      </c>
      <c r="D38" s="117">
        <v>15904</v>
      </c>
      <c r="E38" s="115"/>
    </row>
    <row r="39" spans="1:5" ht="12.75">
      <c r="A39" s="36">
        <v>33</v>
      </c>
      <c r="B39" s="91" t="s">
        <v>1</v>
      </c>
      <c r="C39" s="36" t="s">
        <v>32</v>
      </c>
      <c r="D39" s="117">
        <v>15779</v>
      </c>
      <c r="E39" s="115"/>
    </row>
    <row r="40" spans="1:5" ht="12.75">
      <c r="A40" s="36">
        <v>34</v>
      </c>
      <c r="B40" s="91" t="s">
        <v>78</v>
      </c>
      <c r="C40" s="36" t="s">
        <v>30</v>
      </c>
      <c r="D40" s="117">
        <v>14913</v>
      </c>
      <c r="E40" s="115"/>
    </row>
    <row r="41" spans="1:5" ht="12.75">
      <c r="A41" s="36">
        <v>35</v>
      </c>
      <c r="B41" s="91" t="s">
        <v>79</v>
      </c>
      <c r="C41" s="36" t="s">
        <v>39</v>
      </c>
      <c r="D41" s="117">
        <v>14601</v>
      </c>
      <c r="E41" s="115"/>
    </row>
    <row r="42" spans="1:5" ht="12.75">
      <c r="A42" s="36">
        <v>36</v>
      </c>
      <c r="B42" s="91" t="s">
        <v>80</v>
      </c>
      <c r="C42" s="24" t="s">
        <v>30</v>
      </c>
      <c r="D42" s="117">
        <v>13770</v>
      </c>
      <c r="E42" s="115"/>
    </row>
    <row r="43" spans="1:5" ht="12.75">
      <c r="A43" s="36">
        <v>37</v>
      </c>
      <c r="B43" s="91" t="s">
        <v>136</v>
      </c>
      <c r="C43" s="36" t="s">
        <v>33</v>
      </c>
      <c r="D43" s="117">
        <v>13731</v>
      </c>
      <c r="E43" s="115"/>
    </row>
    <row r="44" spans="1:5" ht="12.75">
      <c r="A44" s="36">
        <v>38</v>
      </c>
      <c r="B44" s="91" t="s">
        <v>2</v>
      </c>
      <c r="C44" s="36" t="s">
        <v>29</v>
      </c>
      <c r="D44" s="117">
        <v>13617</v>
      </c>
      <c r="E44" s="115"/>
    </row>
    <row r="45" spans="1:5" ht="12.75">
      <c r="A45" s="36">
        <v>39</v>
      </c>
      <c r="B45" s="91" t="s">
        <v>81</v>
      </c>
      <c r="C45" s="36" t="s">
        <v>37</v>
      </c>
      <c r="D45" s="117">
        <v>13510</v>
      </c>
      <c r="E45" s="115"/>
    </row>
    <row r="46" spans="1:4" ht="12.75">
      <c r="A46" s="36">
        <v>40</v>
      </c>
      <c r="B46" s="91" t="s">
        <v>134</v>
      </c>
      <c r="C46" s="24" t="s">
        <v>33</v>
      </c>
      <c r="D46" s="117">
        <v>13010</v>
      </c>
    </row>
    <row r="47" spans="1:5" ht="12.75">
      <c r="A47" s="36">
        <v>41</v>
      </c>
      <c r="B47" s="91" t="s">
        <v>82</v>
      </c>
      <c r="C47" s="36" t="s">
        <v>32</v>
      </c>
      <c r="D47" s="117">
        <v>13003</v>
      </c>
      <c r="E47" s="115"/>
    </row>
    <row r="48" spans="1:4" ht="12.75">
      <c r="A48" s="36">
        <v>42</v>
      </c>
      <c r="B48" s="91" t="s">
        <v>135</v>
      </c>
      <c r="C48" s="36" t="s">
        <v>34</v>
      </c>
      <c r="D48" s="117">
        <v>12860</v>
      </c>
    </row>
    <row r="49" spans="1:5" ht="12.75">
      <c r="A49" s="36">
        <v>43</v>
      </c>
      <c r="B49" s="91" t="s">
        <v>83</v>
      </c>
      <c r="C49" s="36" t="s">
        <v>39</v>
      </c>
      <c r="D49" s="117">
        <v>12388</v>
      </c>
      <c r="E49" s="115"/>
    </row>
    <row r="50" spans="1:5" ht="12.75">
      <c r="A50" s="36">
        <v>44</v>
      </c>
      <c r="B50" s="91" t="s">
        <v>142</v>
      </c>
      <c r="C50" s="24" t="s">
        <v>35</v>
      </c>
      <c r="D50" s="117">
        <v>11866</v>
      </c>
      <c r="E50" s="115"/>
    </row>
    <row r="51" spans="1:5" ht="12.75">
      <c r="A51" s="36">
        <v>45</v>
      </c>
      <c r="B51" s="91" t="s">
        <v>86</v>
      </c>
      <c r="C51" s="24" t="s">
        <v>32</v>
      </c>
      <c r="D51" s="117">
        <v>11824</v>
      </c>
      <c r="E51" s="115"/>
    </row>
    <row r="52" spans="1:5" ht="12.75">
      <c r="A52" s="36">
        <v>46</v>
      </c>
      <c r="B52" s="91" t="s">
        <v>84</v>
      </c>
      <c r="C52" s="36" t="s">
        <v>38</v>
      </c>
      <c r="D52" s="117">
        <v>11718</v>
      </c>
      <c r="E52" s="115"/>
    </row>
    <row r="53" spans="1:5" ht="12.75">
      <c r="A53" s="36">
        <v>47</v>
      </c>
      <c r="B53" s="91" t="s">
        <v>141</v>
      </c>
      <c r="C53" s="36" t="s">
        <v>30</v>
      </c>
      <c r="D53" s="117">
        <v>11560</v>
      </c>
      <c r="E53" s="115"/>
    </row>
    <row r="54" spans="1:5" ht="12.75">
      <c r="A54" s="36">
        <v>48</v>
      </c>
      <c r="B54" s="91" t="s">
        <v>85</v>
      </c>
      <c r="C54" s="36" t="s">
        <v>30</v>
      </c>
      <c r="D54" s="117">
        <v>11490</v>
      </c>
      <c r="E54" s="115"/>
    </row>
    <row r="55" spans="1:5" ht="12.75">
      <c r="A55" s="36">
        <v>49</v>
      </c>
      <c r="B55" s="91" t="s">
        <v>87</v>
      </c>
      <c r="C55" s="36" t="s">
        <v>36</v>
      </c>
      <c r="D55" s="117">
        <v>11309</v>
      </c>
      <c r="E55" s="115"/>
    </row>
    <row r="56" spans="1:5" ht="12.75">
      <c r="A56" s="36">
        <v>50</v>
      </c>
      <c r="B56" s="91" t="s">
        <v>88</v>
      </c>
      <c r="C56" s="36" t="s">
        <v>32</v>
      </c>
      <c r="D56" s="117">
        <v>10803</v>
      </c>
      <c r="E56" s="115"/>
    </row>
    <row r="57" spans="1:5" ht="12.75">
      <c r="A57" s="36">
        <v>51</v>
      </c>
      <c r="B57" s="91" t="s">
        <v>89</v>
      </c>
      <c r="C57" s="36" t="s">
        <v>35</v>
      </c>
      <c r="D57" s="117">
        <v>10218</v>
      </c>
      <c r="E57" s="115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7"/>
      <c r="B65" s="97"/>
      <c r="C65" s="97"/>
      <c r="D65" s="97"/>
    </row>
    <row r="66" spans="1:4" ht="12.75">
      <c r="A66" s="98"/>
      <c r="B66" s="98"/>
      <c r="C66" s="98"/>
      <c r="D66" s="98"/>
    </row>
    <row r="67" spans="1:4" ht="12.75">
      <c r="A67" s="98"/>
      <c r="B67" s="98"/>
      <c r="C67" s="98"/>
      <c r="D67" s="98"/>
    </row>
    <row r="68" spans="1:4" ht="12.75">
      <c r="A68" s="98"/>
      <c r="B68" s="98"/>
      <c r="C68" s="98"/>
      <c r="D68" s="98"/>
    </row>
    <row r="69" spans="1:4" ht="12.75">
      <c r="A69" s="98"/>
      <c r="B69" s="98"/>
      <c r="C69" s="98"/>
      <c r="D69" s="98"/>
    </row>
    <row r="70" spans="1:4" ht="12.75">
      <c r="A70" s="98"/>
      <c r="B70" s="98"/>
      <c r="C70" s="98"/>
      <c r="D70" s="98"/>
    </row>
    <row r="71" spans="1:4" ht="12.75">
      <c r="A71" s="98"/>
      <c r="B71" s="98"/>
      <c r="C71" s="98"/>
      <c r="D71" s="98"/>
    </row>
    <row r="72" spans="1:4" ht="12.75">
      <c r="A72" s="98"/>
      <c r="B72" s="98"/>
      <c r="C72" s="98"/>
      <c r="D72" s="98"/>
    </row>
    <row r="73" spans="1:4" ht="12.75">
      <c r="A73" s="98"/>
      <c r="B73" s="98"/>
      <c r="C73" s="98"/>
      <c r="D73" s="98"/>
    </row>
    <row r="74" spans="1:4" ht="12.75">
      <c r="A74" s="98"/>
      <c r="B74" s="98"/>
      <c r="C74" s="98"/>
      <c r="D74" s="98"/>
    </row>
    <row r="75" spans="1:4" ht="12.75">
      <c r="A75" s="98"/>
      <c r="B75" s="98"/>
      <c r="C75" s="98"/>
      <c r="D75" s="98"/>
    </row>
    <row r="76" spans="1:4" ht="12.75">
      <c r="A76" s="98"/>
      <c r="B76" s="98"/>
      <c r="C76" s="98"/>
      <c r="D76" s="98"/>
    </row>
    <row r="77" spans="1:4" ht="12.75">
      <c r="A77" s="98"/>
      <c r="B77" s="98"/>
      <c r="C77" s="98"/>
      <c r="D77" s="98"/>
    </row>
    <row r="78" spans="1:4" ht="12.75">
      <c r="A78" s="98"/>
      <c r="B78" s="98"/>
      <c r="C78" s="98"/>
      <c r="D78" s="98"/>
    </row>
    <row r="79" spans="1:4" ht="12.75">
      <c r="A79" s="98"/>
      <c r="B79" s="98"/>
      <c r="C79" s="98"/>
      <c r="D79" s="98"/>
    </row>
    <row r="80" spans="1:4" ht="12.75">
      <c r="A80" s="98"/>
      <c r="B80" s="98"/>
      <c r="C80" s="98"/>
      <c r="D80" s="98"/>
    </row>
    <row r="81" spans="1:4" ht="12.75">
      <c r="A81" s="98"/>
      <c r="B81" s="98"/>
      <c r="C81" s="98"/>
      <c r="D81" s="98"/>
    </row>
    <row r="82" spans="1:4" ht="12.75">
      <c r="A82" s="98"/>
      <c r="B82" s="98"/>
      <c r="C82" s="98"/>
      <c r="D82" s="98"/>
    </row>
    <row r="83" spans="1:4" ht="12.75">
      <c r="A83" s="98"/>
      <c r="B83" s="98"/>
      <c r="C83" s="98"/>
      <c r="D83" s="98"/>
    </row>
    <row r="84" spans="1:4" ht="12.75">
      <c r="A84" s="98"/>
      <c r="B84" s="98"/>
      <c r="C84" s="98"/>
      <c r="D84" s="98"/>
    </row>
    <row r="85" spans="1:4" ht="12.75">
      <c r="A85" s="98"/>
      <c r="B85" s="98"/>
      <c r="C85" s="98"/>
      <c r="D85" s="98"/>
    </row>
    <row r="86" spans="1:4" ht="12.75">
      <c r="A86" s="98"/>
      <c r="B86" s="98"/>
      <c r="C86" s="98"/>
      <c r="D86" s="98"/>
    </row>
    <row r="87" spans="1:4" ht="12.75">
      <c r="A87" s="98"/>
      <c r="B87" s="98"/>
      <c r="C87" s="98"/>
      <c r="D87" s="98"/>
    </row>
    <row r="88" spans="1:4" ht="12.75">
      <c r="A88" s="98"/>
      <c r="B88" s="98"/>
      <c r="C88" s="98"/>
      <c r="D88" s="98"/>
    </row>
    <row r="89" spans="1:4" ht="12.75">
      <c r="A89" s="98"/>
      <c r="B89" s="98"/>
      <c r="C89" s="98"/>
      <c r="D89" s="98"/>
    </row>
    <row r="90" spans="1:4" ht="12.75">
      <c r="A90" s="98"/>
      <c r="B90" s="98"/>
      <c r="C90" s="98"/>
      <c r="D90" s="98"/>
    </row>
    <row r="91" spans="1:4" ht="12.75">
      <c r="A91" s="98"/>
      <c r="B91" s="98"/>
      <c r="C91" s="98"/>
      <c r="D91" s="98"/>
    </row>
    <row r="92" spans="1:4" ht="12.75">
      <c r="A92" s="98"/>
      <c r="B92" s="98"/>
      <c r="C92" s="98"/>
      <c r="D92" s="98"/>
    </row>
    <row r="93" spans="1:4" ht="12.75">
      <c r="A93" s="98"/>
      <c r="B93" s="98"/>
      <c r="C93" s="98"/>
      <c r="D93" s="98"/>
    </row>
    <row r="94" spans="1:4" ht="12.75">
      <c r="A94" s="98"/>
      <c r="B94" s="98"/>
      <c r="C94" s="98"/>
      <c r="D94" s="98"/>
    </row>
    <row r="95" spans="1:4" ht="12.75">
      <c r="A95" s="98"/>
      <c r="B95" s="98"/>
      <c r="C95" s="98"/>
      <c r="D95" s="98"/>
    </row>
    <row r="96" spans="1:4" ht="12.75">
      <c r="A96" s="98"/>
      <c r="B96" s="98"/>
      <c r="C96" s="98"/>
      <c r="D96" s="98"/>
    </row>
    <row r="97" spans="1:4" ht="12.75">
      <c r="A97" s="98"/>
      <c r="B97" s="98"/>
      <c r="C97" s="98"/>
      <c r="D97" s="98"/>
    </row>
    <row r="98" spans="1:4" ht="12.75">
      <c r="A98" s="98"/>
      <c r="B98" s="98"/>
      <c r="C98" s="98"/>
      <c r="D98" s="98"/>
    </row>
    <row r="99" spans="1:4" ht="12.75">
      <c r="A99" s="98"/>
      <c r="B99" s="98"/>
      <c r="C99" s="98"/>
      <c r="D99" s="98"/>
    </row>
    <row r="100" spans="1:4" ht="12.75">
      <c r="A100" s="98"/>
      <c r="B100" s="98"/>
      <c r="C100" s="98"/>
      <c r="D100" s="98"/>
    </row>
    <row r="101" spans="1:4" ht="12.75">
      <c r="A101" s="98"/>
      <c r="B101" s="98"/>
      <c r="C101" s="98"/>
      <c r="D101" s="98"/>
    </row>
    <row r="102" spans="1:4" ht="12.75">
      <c r="A102" s="98"/>
      <c r="B102" s="98"/>
      <c r="C102" s="98"/>
      <c r="D102" s="98"/>
    </row>
    <row r="103" spans="1:4" ht="12.75">
      <c r="A103" s="98"/>
      <c r="B103" s="98"/>
      <c r="C103" s="98"/>
      <c r="D103" s="98"/>
    </row>
    <row r="104" spans="1:4" ht="12.75">
      <c r="A104" s="98"/>
      <c r="B104" s="98"/>
      <c r="C104" s="98"/>
      <c r="D104" s="98"/>
    </row>
    <row r="105" spans="1:4" ht="12.75">
      <c r="A105" s="98"/>
      <c r="B105" s="98"/>
      <c r="C105" s="98"/>
      <c r="D105" s="98"/>
    </row>
    <row r="106" spans="1:4" ht="12.75">
      <c r="A106" s="98"/>
      <c r="B106" s="98"/>
      <c r="C106" s="98"/>
      <c r="D106" s="98"/>
    </row>
    <row r="107" spans="1:4" ht="12.75">
      <c r="A107" s="98"/>
      <c r="B107" s="98"/>
      <c r="C107" s="98"/>
      <c r="D107" s="98"/>
    </row>
    <row r="108" spans="1:4" ht="12.75">
      <c r="A108" s="98"/>
      <c r="B108" s="98"/>
      <c r="C108" s="98"/>
      <c r="D108" s="98"/>
    </row>
    <row r="109" spans="1:4" ht="12.75">
      <c r="A109" s="98"/>
      <c r="B109" s="98"/>
      <c r="C109" s="98"/>
      <c r="D109" s="98"/>
    </row>
    <row r="110" spans="1:4" ht="12.75">
      <c r="A110" s="98"/>
      <c r="B110" s="98"/>
      <c r="C110" s="98"/>
      <c r="D110" s="98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3/07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30.09.2007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30.09.2006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87 357</v>
      </c>
      <c r="C9" s="34" t="str">
        <f>IF(ISBLANK('AI1vj Tab4'!C8)," ",TEXT('AI1vj Tab4'!C8,"# ##0"))</f>
        <v>42 949</v>
      </c>
      <c r="D9" s="34" t="str">
        <f>IF(ISBLANK('AI1vj Tab4'!D8)," ",TEXT('AI1vj Tab4'!D8,"# ##0"))</f>
        <v>44 408</v>
      </c>
      <c r="E9" s="34" t="str">
        <f>IF(ISBLANK('AI1vj Tab4'!E8)," ",TEXT('AI1vj Tab4'!E8,"+ # ##0;- # ##0"))</f>
        <v>+ 878</v>
      </c>
      <c r="F9" s="34" t="str">
        <f>IF(ISBLANK('AI1vj Tab4'!F8)," ",TEXT('AI1vj Tab4'!F8,"0,0;- 0,0"))</f>
        <v>1,0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235 696</v>
      </c>
      <c r="C10" s="34" t="str">
        <f>IF(ISBLANK('AI1vj Tab4'!C9)," ",TEXT('AI1vj Tab4'!C9,"# ##0"))</f>
        <v>115 142</v>
      </c>
      <c r="D10" s="34" t="str">
        <f>IF(ISBLANK('AI1vj Tab4'!D9)," ",TEXT('AI1vj Tab4'!D9,"# ##0"))</f>
        <v>120 554</v>
      </c>
      <c r="E10" s="34" t="str">
        <f>IF(ISBLANK('AI1vj Tab4'!E9)," ",TEXT('AI1vj Tab4'!E9,"+ # ##0;- # ##0"))</f>
        <v>+ 1 338</v>
      </c>
      <c r="F10" s="34" t="str">
        <f>IF(ISBLANK('AI1vj Tab4'!F9)," ",TEXT('AI1vj Tab4'!F9,"0,0;- 0,0"))</f>
        <v>0,6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211 520</v>
      </c>
      <c r="C11" s="34" t="str">
        <f>IF(ISBLANK('AI1vj Tab4'!C10)," ",TEXT('AI1vj Tab4'!C10,"# ##0"))</f>
        <v>100 676</v>
      </c>
      <c r="D11" s="34" t="str">
        <f>IF(ISBLANK('AI1vj Tab4'!D10)," ",TEXT('AI1vj Tab4'!D10,"# ##0"))</f>
        <v>110 844</v>
      </c>
      <c r="E11" s="34" t="str">
        <f>IF(ISBLANK('AI1vj Tab4'!E10)," ",TEXT('AI1vj Tab4'!E10,"+ # ##0;- # ##0"))</f>
        <v>+ 239</v>
      </c>
      <c r="F11" s="34" t="str">
        <f>IF(ISBLANK('AI1vj Tab4'!F10)," ",TEXT('AI1vj Tab4'!F10,"0,0;- 0,0"))</f>
        <v>0,1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77 633</v>
      </c>
      <c r="C12" s="34" t="str">
        <f>IF(ISBLANK('AI1vj Tab4'!C11)," ",TEXT('AI1vj Tab4'!C11,"# ##0"))</f>
        <v>38 000</v>
      </c>
      <c r="D12" s="34" t="str">
        <f>IF(ISBLANK('AI1vj Tab4'!D11)," ",TEXT('AI1vj Tab4'!D11,"# ##0"))</f>
        <v>39 633</v>
      </c>
      <c r="E12" s="34" t="str">
        <f>IF(ISBLANK('AI1vj Tab4'!E11)," ",TEXT('AI1vj Tab4'!E11,"+ # ##0;- # ##0"))</f>
        <v>- 544</v>
      </c>
      <c r="F12" s="34" t="str">
        <f>IF(ISBLANK('AI1vj Tab4'!F11)," ",TEXT('AI1vj Tab4'!F11,"0,0;- 0,0"))</f>
        <v>- 0,7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136 621</v>
      </c>
      <c r="C13" s="34" t="str">
        <f>IF(ISBLANK('AI1vj Tab4'!C12)," ",TEXT('AI1vj Tab4'!C12,"# ##0"))</f>
        <v>67 177</v>
      </c>
      <c r="D13" s="34" t="str">
        <f>IF(ISBLANK('AI1vj Tab4'!D12)," ",TEXT('AI1vj Tab4'!D12,"# ##0"))</f>
        <v>69 444</v>
      </c>
      <c r="E13" s="34" t="str">
        <f>IF(ISBLANK('AI1vj Tab4'!E12)," ",TEXT('AI1vj Tab4'!E12,"+ # ##0;- # ##0"))</f>
        <v>- 478</v>
      </c>
      <c r="F13" s="34" t="str">
        <f>IF(ISBLANK('AI1vj Tab4'!F12)," ",TEXT('AI1vj Tab4'!F12,"0,0;- 0,0"))</f>
        <v>- 0,3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186 994</v>
      </c>
      <c r="C14" s="34" t="str">
        <f>IF(ISBLANK('AI1vj Tab4'!C13)," ",TEXT('AI1vj Tab4'!C13,"# ##0"))</f>
        <v>91 042</v>
      </c>
      <c r="D14" s="34" t="str">
        <f>IF(ISBLANK('AI1vj Tab4'!D13)," ",TEXT('AI1vj Tab4'!D13,"# ##0"))</f>
        <v>95 952</v>
      </c>
      <c r="E14" s="34" t="str">
        <f>IF(ISBLANK('AI1vj Tab4'!E13)," ",TEXT('AI1vj Tab4'!E13,"+ # ##0;- # ##0"))</f>
        <v>- 59</v>
      </c>
      <c r="F14" s="34" t="str">
        <f>IF(ISBLANK('AI1vj Tab4'!F13)," ",TEXT('AI1vj Tab4'!F13,"0,0;- 0,0"))</f>
        <v>- 0,0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167 056</v>
      </c>
      <c r="C15" s="34" t="str">
        <f>IF(ISBLANK('AI1vj Tab4'!C14)," ",TEXT('AI1vj Tab4'!C14,"# ##0"))</f>
        <v>81 707</v>
      </c>
      <c r="D15" s="34" t="str">
        <f>IF(ISBLANK('AI1vj Tab4'!D14)," ",TEXT('AI1vj Tab4'!D14,"# ##0"))</f>
        <v>85 349</v>
      </c>
      <c r="E15" s="34" t="str">
        <f>IF(ISBLANK('AI1vj Tab4'!E14)," ",TEXT('AI1vj Tab4'!E14,"+ # ##0;- # ##0"))</f>
        <v>+ 80</v>
      </c>
      <c r="F15" s="34" t="str">
        <f>IF(ISBLANK('AI1vj Tab4'!F14)," ",TEXT('AI1vj Tab4'!F14,"0,0;- 0,0"))</f>
        <v>0,0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206 119</v>
      </c>
      <c r="C16" s="34" t="str">
        <f>IF(ISBLANK('AI1vj Tab4'!C15)," ",TEXT('AI1vj Tab4'!C15,"# ##0"))</f>
        <v>99 636</v>
      </c>
      <c r="D16" s="34" t="str">
        <f>IF(ISBLANK('AI1vj Tab4'!D15)," ",TEXT('AI1vj Tab4'!D15,"# ##0"))</f>
        <v>106 483</v>
      </c>
      <c r="E16" s="34" t="str">
        <f>IF(ISBLANK('AI1vj Tab4'!E15)," ",TEXT('AI1vj Tab4'!E15,"+ # ##0;- # ##0"))</f>
        <v>+ 32</v>
      </c>
      <c r="F16" s="34" t="str">
        <f>IF(ISBLANK('AI1vj Tab4'!F15)," ",TEXT('AI1vj Tab4'!F15,"0,0;- 0,0"))</f>
        <v>0,0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301 223</v>
      </c>
      <c r="C17" s="34" t="str">
        <f>IF(ISBLANK('AI1vj Tab4'!C16)," ",TEXT('AI1vj Tab4'!C16,"# ##0"))</f>
        <v>147 788</v>
      </c>
      <c r="D17" s="34" t="str">
        <f>IF(ISBLANK('AI1vj Tab4'!D16)," ",TEXT('AI1vj Tab4'!D16,"# ##0"))</f>
        <v>153 435</v>
      </c>
      <c r="E17" s="34" t="str">
        <f>IF(ISBLANK('AI1vj Tab4'!E16)," ",TEXT('AI1vj Tab4'!E16,"+ # ##0;- # ##0"))</f>
        <v>+ 1 295</v>
      </c>
      <c r="F17" s="34" t="str">
        <f>IF(ISBLANK('AI1vj Tab4'!F16)," ",TEXT('AI1vj Tab4'!F16,"0,0;- 0,0"))</f>
        <v>0,4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135 562</v>
      </c>
      <c r="C18" s="34" t="str">
        <f>IF(ISBLANK('AI1vj Tab4'!C17)," ",TEXT('AI1vj Tab4'!C17,"# ##0"))</f>
        <v>68 112</v>
      </c>
      <c r="D18" s="34" t="str">
        <f>IF(ISBLANK('AI1vj Tab4'!D17)," ",TEXT('AI1vj Tab4'!D17,"# ##0"))</f>
        <v>67 450</v>
      </c>
      <c r="E18" s="34" t="str">
        <f>IF(ISBLANK('AI1vj Tab4'!E17)," ",TEXT('AI1vj Tab4'!E17,"+ # ##0;- # ##0"))</f>
        <v>- 5</v>
      </c>
      <c r="F18" s="34" t="str">
        <f>IF(ISBLANK('AI1vj Tab4'!F17)," ",TEXT('AI1vj Tab4'!F17,"0,0;- 0,0"))</f>
        <v>- 0,0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272 700</v>
      </c>
      <c r="C19" s="34" t="str">
        <f>IF(ISBLANK('AI1vj Tab4'!C18)," ",TEXT('AI1vj Tab4'!C18,"# ##0"))</f>
        <v>134 373</v>
      </c>
      <c r="D19" s="34" t="str">
        <f>IF(ISBLANK('AI1vj Tab4'!D18)," ",TEXT('AI1vj Tab4'!D18,"# ##0"))</f>
        <v>138 327</v>
      </c>
      <c r="E19" s="34" t="str">
        <f>IF(ISBLANK('AI1vj Tab4'!E18)," ",TEXT('AI1vj Tab4'!E18,"+ # ##0;- # ##0"))</f>
        <v>+ 6</v>
      </c>
      <c r="F19" s="34" t="str">
        <f>IF(ISBLANK('AI1vj Tab4'!F18)," ",TEXT('AI1vj Tab4'!F18,"0,0;- 0,0"))</f>
        <v>0,0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199 305</v>
      </c>
      <c r="C20" s="34" t="str">
        <f>IF(ISBLANK('AI1vj Tab4'!C19)," ",TEXT('AI1vj Tab4'!C19,"# ##0"))</f>
        <v>98 921</v>
      </c>
      <c r="D20" s="34" t="str">
        <f>IF(ISBLANK('AI1vj Tab4'!D19)," ",TEXT('AI1vj Tab4'!D19,"# ##0"))</f>
        <v>100 384</v>
      </c>
      <c r="E20" s="34" t="str">
        <f>IF(ISBLANK('AI1vj Tab4'!E19)," ",TEXT('AI1vj Tab4'!E19,"+ # ##0;- # ##0"))</f>
        <v>+ 20</v>
      </c>
      <c r="F20" s="34" t="str">
        <f>IF(ISBLANK('AI1vj Tab4'!F19)," ",TEXT('AI1vj Tab4'!F19,"0,0;- 0,0"))</f>
        <v>0,0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258 153</v>
      </c>
      <c r="C21" s="34" t="str">
        <f>IF(ISBLANK('AI1vj Tab4'!C20)," ",TEXT('AI1vj Tab4'!C20,"# ##0"))</f>
        <v>126 613</v>
      </c>
      <c r="D21" s="34" t="str">
        <f>IF(ISBLANK('AI1vj Tab4'!D20)," ",TEXT('AI1vj Tab4'!D20,"# ##0"))</f>
        <v>131 540</v>
      </c>
      <c r="E21" s="34" t="str">
        <f>IF(ISBLANK('AI1vj Tab4'!E20)," ",TEXT('AI1vj Tab4'!E20,"+ # ##0;- # ##0"))</f>
        <v>+ 500</v>
      </c>
      <c r="F21" s="34" t="str">
        <f>IF(ISBLANK('AI1vj Tab4'!F20)," ",TEXT('AI1vj Tab4'!F20,"0,0;- 0,0"))</f>
        <v>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135 066</v>
      </c>
      <c r="C22" s="34" t="str">
        <f>IF(ISBLANK('AI1vj Tab4'!C21)," ",TEXT('AI1vj Tab4'!C21,"# ##0"))</f>
        <v>66 854</v>
      </c>
      <c r="D22" s="34" t="str">
        <f>IF(ISBLANK('AI1vj Tab4'!D21)," ",TEXT('AI1vj Tab4'!D21,"# ##0"))</f>
        <v>68 212</v>
      </c>
      <c r="E22" s="34" t="str">
        <f>IF(ISBLANK('AI1vj Tab4'!E21)," ",TEXT('AI1vj Tab4'!E21,"+ # ##0;- # ##0"))</f>
        <v>- 1 063</v>
      </c>
      <c r="F22" s="34" t="str">
        <f>IF(ISBLANK('AI1vj Tab4'!F21)," ",TEXT('AI1vj Tab4'!F21,"0,0;- 0,0"))</f>
        <v>- 0,8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226 016</v>
      </c>
      <c r="C23" s="34" t="str">
        <f>IF(ISBLANK('AI1vj Tab4'!C22)," ",TEXT('AI1vj Tab4'!C22,"# ##0"))</f>
        <v>109 959</v>
      </c>
      <c r="D23" s="34" t="str">
        <f>IF(ISBLANK('AI1vj Tab4'!D22)," ",TEXT('AI1vj Tab4'!D22,"# ##0"))</f>
        <v>116 057</v>
      </c>
      <c r="E23" s="34" t="str">
        <f>IF(ISBLANK('AI1vj Tab4'!E22)," ",TEXT('AI1vj Tab4'!E22,"+ # ##0;- # ##0"))</f>
        <v>+ 1 103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2 837 021</v>
      </c>
      <c r="C24" s="34" t="str">
        <f>IF(ISBLANK('AI1vj Tab4'!C23)," ",TEXT('AI1vj Tab4'!C23,"# ##0"))</f>
        <v>1 388 949</v>
      </c>
      <c r="D24" s="34" t="str">
        <f>IF(ISBLANK('AI1vj Tab4'!D23)," ",TEXT('AI1vj Tab4'!D23,"# ##0"))</f>
        <v>1 448 072</v>
      </c>
      <c r="E24" s="34" t="str">
        <f>IF(ISBLANK('AI1vj Tab4'!E23)," ",TEXT('AI1vj Tab4'!E23,"+ # ##0;- # ##0"))</f>
        <v>+ 3 342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30.09.2007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3/07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30.09.2007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Rellingen</v>
      </c>
      <c r="C43" t="str">
        <f>'AI1vj Tab5'!C43</f>
        <v>Pinneberg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Brunsbüttel, Stadt</v>
      </c>
      <c r="C44" t="str">
        <f>'AI1vj Tab5'!C44</f>
        <v>Dithmarschen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Kronshagen</v>
      </c>
      <c r="C50" t="str">
        <f>'AI1vj Tab5'!C50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Wentorf bei Hamburg,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Lauenburg/Elbe, Stadt            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2008-01-22T11:04:06Z</cp:lastPrinted>
  <dcterms:created xsi:type="dcterms:W3CDTF">2001-11-19T10:33:16Z</dcterms:created>
  <dcterms:modified xsi:type="dcterms:W3CDTF">2008-01-30T13:46:57Z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