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250" windowHeight="11820"/>
  </bookViews>
  <sheets>
    <sheet name="V0_1" sheetId="8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0" i="4"/>
  <c r="H31" i="4" s="1"/>
  <c r="F30" i="4"/>
  <c r="F31" i="4" s="1"/>
  <c r="E30" i="4"/>
  <c r="E31" i="4" s="1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27" i="5" l="1"/>
  <c r="G27" i="5"/>
  <c r="G34" i="5"/>
  <c r="G13" i="5"/>
  <c r="D20" i="5"/>
  <c r="G42" i="5"/>
  <c r="D13" i="5"/>
  <c r="G20" i="5"/>
  <c r="D42" i="5"/>
  <c r="D35" i="5"/>
  <c r="D50" i="5"/>
  <c r="D34" i="5"/>
  <c r="F35" i="5"/>
  <c r="G35" i="5" s="1"/>
  <c r="G50" i="5"/>
  <c r="G30" i="4"/>
  <c r="G31" i="4" s="1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<sst xmlns="http://schemas.openxmlformats.org/spreadsheetml/2006/main" count="155" uniqueCount="132">
  <si>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</si>
  <si>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</si>
  <si>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</si>
  <si>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</si>
  <si>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</si>
  <si>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</si>
  <si>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</si>
  <si>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</si>
  <si>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</si>
  <si>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</si>
  <si>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</si>
  <si>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</si>
  <si>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</si>
  <si>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</si>
  <si>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</si>
  <si>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</si>
  <si>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</si>
  <si>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</si>
  <si>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</si>
  <si>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</si>
  <si>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</si>
  <si>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</si>
  <si>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</si>
  <si>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</si>
  <si>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</si>
  <si>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</si>
  <si>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</si>
  <si>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</si>
  <si>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</si>
  <si>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</si>
  <si>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</si>
  <si>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</si>
  <si>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</si>
  <si>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</si>
  <si>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</si>
  <si>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</si>
  <si>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</si>
  <si>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</si>
  <si>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</si>
  <si>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</si>
  <si>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</si>
  <si>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</si>
  <si>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</si>
  <si>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</si>
  <si>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</si>
  <si>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</si>
  <si>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</si>
  <si>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</si>
  <si>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</si>
  <si>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</si>
  <si>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</si>
  <si>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</si>
  <si>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</si>
  <si>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</si>
  <si>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</si>
  <si>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</si>
  <si>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</si>
  <si>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</si>
  <si>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</si>
  <si>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</si>
  <si>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</si>
  <si>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</si>
  <si>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</si>
  <si>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</si>
  <si>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</si>
  <si>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</si>
  <si>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</si>
  <si>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</si>
  <si>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</si>
  <si>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</si>
  <si>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</si>
  <si>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</si>
  <si>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</si>
  <si>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</si>
  <si>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</si>
  <si>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</si>
  <si>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</si>
  <si>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</si>
  <si>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</si>
  <si>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</si>
  <si>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</si>
  <si>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</si>
  <si>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</si>
  <si>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</si>
  <si>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</si>
  <si>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</si>
  <si>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</si>
  <si>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</si>
  <si>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</si>
  <si>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</si>
  <si>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</si>
  <si>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</si>
  <si>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</si>
  <si>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</si>
  <si>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</si>
  <si>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</si>
  <si>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</si>
  <si>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</si>
  <si>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</si>
  <si>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</si>
  <si>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</si>
  <si>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</si>
  <si>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</si>
  <si>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</si>
  <si>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</si>
  <si>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</si>
  <si>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August 2014</t>
  </si>
  <si>
    <t>Januar bis August 2014</t>
  </si>
  <si>
    <t>Januar bis August 2013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</si>
  <si>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August 2014</t>
    </r>
  </si>
  <si>
    <t>August 
2014</t>
  </si>
  <si>
    <t>August 
2013</t>
  </si>
  <si>
    <t xml:space="preserve">Januar bis August </t>
  </si>
  <si>
    <t>Stand: August 2014</t>
  </si>
  <si>
    <t>Baugenehmigungen für Wohngebäude insgesamt 
ab August 2014</t>
  </si>
  <si>
    <t>August 2014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</si>
  <si>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</si>
  <si>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</si>
  <si>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</si>
  <si>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</si>
  <si>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</si>
  <si>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</si>
  <si>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</si>
  <si>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</si>
  <si>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</si>
  <si>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</si>
  <si>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</si>
  <si>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</si>
  <si>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Baugenehmigungen für Wohnungen ab August 2014</t>
  </si>
  <si>
    <t>Kennziffer: F II 1 - m 8/14 SH</t>
  </si>
  <si>
    <t>Herausgegeben am: 17. Oktober 2014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</si>
  <si>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August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</si>
</sst>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" fillId="0" borderId="0" xfId="1" applyFont="1" applyAlignment="1">
      <alignment horizontal="left"/>
    </xf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496</c:v>
                </c:pt>
                <c:pt idx="1">
                  <c:v>793</c:v>
                </c:pt>
                <c:pt idx="2">
                  <c:v>683</c:v>
                </c:pt>
                <c:pt idx="3">
                  <c:v>711</c:v>
                </c:pt>
                <c:pt idx="4">
                  <c:v>555</c:v>
                </c:pt>
                <c:pt idx="5">
                  <c:v>621</c:v>
                </c:pt>
                <c:pt idx="6">
                  <c:v>531</c:v>
                </c:pt>
                <c:pt idx="7">
                  <c:v>601</c:v>
                </c:pt>
                <c:pt idx="8">
                  <c:v>543</c:v>
                </c:pt>
                <c:pt idx="9">
                  <c:v>787</c:v>
                </c:pt>
                <c:pt idx="10">
                  <c:v>944</c:v>
                </c:pt>
                <c:pt idx="11">
                  <c:v>717</c:v>
                </c:pt>
                <c:pt idx="12">
                  <c:v>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699</c:v>
                </c:pt>
                <c:pt idx="1">
                  <c:v>1387</c:v>
                </c:pt>
                <c:pt idx="2">
                  <c:v>1162</c:v>
                </c:pt>
                <c:pt idx="3">
                  <c:v>1050</c:v>
                </c:pt>
                <c:pt idx="4">
                  <c:v>1182</c:v>
                </c:pt>
                <c:pt idx="5">
                  <c:v>834</c:v>
                </c:pt>
                <c:pt idx="6">
                  <c:v>580</c:v>
                </c:pt>
                <c:pt idx="7">
                  <c:v>987</c:v>
                </c:pt>
                <c:pt idx="8">
                  <c:v>741</c:v>
                </c:pt>
                <c:pt idx="9">
                  <c:v>1024</c:v>
                </c:pt>
                <c:pt idx="10">
                  <c:v>1576</c:v>
                </c:pt>
                <c:pt idx="11">
                  <c:v>896</c:v>
                </c:pt>
                <c:pt idx="12">
                  <c:v>1253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0771712"/>
        <c:axId val="62747392"/>
      </c:lineChart>
      <c:catAx>
        <c:axId val="607717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2747392"/>
        <c:crosses val="autoZero"/>
        <c:auto val="1"/>
        <c:lblAlgn val="ctr"/>
        <c:lblOffset val="100"/>
        <c:noMultiLvlLbl val="0"/>
      </c:catAx>
      <c:valAx>
        <c:axId val="6274739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07717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76196</xdr:rowOff>
    </xdr:from>
    <xdr:to>
      <xdr:col>7</xdr:col>
      <xdr:colOff>754347</xdr:colOff>
      <xdr:row>54</xdr:row>
      <xdr:rowOff>143050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3414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45" customHeight="1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4" spans="1:8" ht="23.25" x14ac:dyDescent="0.2">
      <c r="H14" s="6" t="s">
        <v>3</v>
      </c>
    </row>
    <row r="15" spans="1:8" ht="15" x14ac:dyDescent="0.2">
      <c r="H15" s="7" t="s">
        <v>129</v>
      </c>
    </row>
    <row r="16" spans="1:8" x14ac:dyDescent="0.2">
      <c r="G16" s="8"/>
    </row>
    <row r="17" spans="1:8" ht="30.75" x14ac:dyDescent="0.4">
      <c r="H17" s="75" t="s">
        <v>0</v>
      </c>
    </row>
    <row r="18" spans="1:8" ht="30.75" x14ac:dyDescent="0.4">
      <c r="H18" s="75" t="s">
        <v>106</v>
      </c>
    </row>
    <row r="19" spans="1:8" ht="16.5" x14ac:dyDescent="0.25">
      <c r="A19" s="9"/>
      <c r="B19" s="9"/>
      <c r="C19" s="9"/>
      <c r="D19" s="9"/>
      <c r="E19" s="9"/>
      <c r="F19" s="9"/>
      <c r="G19" s="8"/>
    </row>
    <row r="20" spans="1:8" ht="14.25" x14ac:dyDescent="0.2">
      <c r="H20" s="10" t="s">
        <v>130</v>
      </c>
    </row>
    <row r="21" spans="1:8" ht="16.5" x14ac:dyDescent="0.25">
      <c r="A21" s="94"/>
      <c r="B21" s="94"/>
      <c r="C21" s="94"/>
      <c r="D21" s="94"/>
      <c r="E21" s="94"/>
      <c r="F21" s="94"/>
      <c r="G21" s="94"/>
    </row>
  </sheetData>
  <mergeCells count="1">
    <mergeCell ref="A21:G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6" customHeight="1" x14ac:dyDescent="0.25">
      <c r="A1" s="96" t="s">
        <v>4</v>
      </c>
      <c r="B1" s="96"/>
      <c r="C1" s="96"/>
      <c r="D1" s="96"/>
      <c r="E1" s="96"/>
      <c r="F1" s="96"/>
      <c r="G1" s="96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6" customHeight="1" x14ac:dyDescent="0.25">
      <c r="A3" s="97" t="s">
        <v>5</v>
      </c>
      <c r="B3" s="98"/>
      <c r="C3" s="98"/>
      <c r="D3" s="98"/>
      <c r="E3" s="98"/>
      <c r="F3" s="98"/>
      <c r="G3" s="98"/>
    </row>
    <row r="4" spans="1:7" x14ac:dyDescent="0.2">
      <c r="A4" s="99"/>
      <c r="B4" s="99"/>
      <c r="C4" s="99"/>
      <c r="D4" s="99"/>
      <c r="E4" s="99"/>
      <c r="F4" s="99"/>
      <c r="G4" s="99"/>
    </row>
    <row r="5" spans="1:7" x14ac:dyDescent="0.2">
      <c r="A5" s="89" t="s">
        <v>6</v>
      </c>
      <c r="B5" s="11"/>
      <c r="C5" s="11"/>
      <c r="D5" s="11"/>
      <c r="E5" s="11"/>
      <c r="F5" s="11"/>
      <c r="G5" s="11"/>
    </row>
    <row r="6" spans="1:7" x14ac:dyDescent="0.2">
      <c r="A6" s="89"/>
      <c r="B6" s="11"/>
      <c r="C6" s="11"/>
      <c r="D6" s="11"/>
      <c r="E6" s="11"/>
      <c r="F6" s="11"/>
      <c r="G6" s="11"/>
    </row>
    <row r="7" spans="1:7" x14ac:dyDescent="0.2">
      <c r="A7" s="100" t="s">
        <v>7</v>
      </c>
      <c r="B7" s="101"/>
      <c r="C7" s="101"/>
      <c r="D7" s="101"/>
      <c r="E7" s="101"/>
      <c r="F7" s="101"/>
      <c r="G7" s="101"/>
    </row>
    <row r="8" spans="1:7" x14ac:dyDescent="0.2">
      <c r="A8" s="102" t="s">
        <v>8</v>
      </c>
      <c r="B8" s="101"/>
      <c r="C8" s="101"/>
      <c r="D8" s="101"/>
      <c r="E8" s="101"/>
      <c r="F8" s="101"/>
      <c r="G8" s="101"/>
    </row>
    <row r="9" spans="1:7" x14ac:dyDescent="0.2">
      <c r="A9" s="93"/>
      <c r="B9" s="11"/>
      <c r="C9" s="11"/>
      <c r="D9" s="11"/>
      <c r="E9" s="11"/>
      <c r="F9" s="11"/>
      <c r="G9" s="11"/>
    </row>
    <row r="10" spans="1:7" x14ac:dyDescent="0.2">
      <c r="A10" s="95" t="s">
        <v>9</v>
      </c>
      <c r="B10" s="95"/>
      <c r="C10" s="95"/>
      <c r="D10" s="95"/>
      <c r="E10" s="95"/>
      <c r="F10" s="95"/>
      <c r="G10" s="95"/>
    </row>
    <row r="11" spans="1:7" x14ac:dyDescent="0.2">
      <c r="A11" s="102" t="s">
        <v>10</v>
      </c>
      <c r="B11" s="101"/>
      <c r="C11" s="101"/>
      <c r="D11" s="101"/>
      <c r="E11" s="101"/>
      <c r="F11" s="101"/>
      <c r="G11" s="101"/>
    </row>
    <row r="12" spans="1:7" x14ac:dyDescent="0.2">
      <c r="A12" s="90"/>
      <c r="B12" s="91"/>
      <c r="C12" s="91"/>
      <c r="D12" s="91"/>
      <c r="E12" s="91"/>
      <c r="F12" s="91"/>
      <c r="G12" s="91"/>
    </row>
    <row r="13" spans="1:7" x14ac:dyDescent="0.2">
      <c r="A13" s="9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100" t="s">
        <v>11</v>
      </c>
      <c r="B15" s="101"/>
      <c r="C15" s="101"/>
      <c r="D15" s="92"/>
      <c r="E15" s="92"/>
      <c r="F15" s="92"/>
      <c r="G15" s="92"/>
    </row>
    <row r="16" spans="1:7" x14ac:dyDescent="0.2">
      <c r="A16" s="92"/>
      <c r="B16" s="91"/>
      <c r="C16" s="91"/>
      <c r="D16" s="92"/>
      <c r="E16" s="92"/>
      <c r="F16" s="92"/>
      <c r="G16" s="92"/>
    </row>
    <row r="17" spans="1:7" x14ac:dyDescent="0.2">
      <c r="A17" s="102" t="s">
        <v>12</v>
      </c>
      <c r="B17" s="101"/>
      <c r="C17" s="101"/>
      <c r="D17" s="90"/>
      <c r="E17" s="90"/>
      <c r="F17" s="90"/>
      <c r="G17" s="90"/>
    </row>
    <row r="18" spans="1:7" x14ac:dyDescent="0.2">
      <c r="A18" s="90" t="s">
        <v>13</v>
      </c>
      <c r="B18" s="103" t="s">
        <v>103</v>
      </c>
      <c r="C18" s="101"/>
      <c r="D18" s="90"/>
      <c r="E18" s="90"/>
      <c r="F18" s="90"/>
      <c r="G18" s="90"/>
    </row>
    <row r="19" spans="1:7" x14ac:dyDescent="0.2">
      <c r="A19" s="90" t="s">
        <v>14</v>
      </c>
      <c r="B19" s="104" t="s">
        <v>15</v>
      </c>
      <c r="C19" s="101"/>
      <c r="D19" s="101"/>
      <c r="E19" s="90"/>
      <c r="F19" s="90"/>
      <c r="G19" s="90"/>
    </row>
    <row r="20" spans="1:7" x14ac:dyDescent="0.2">
      <c r="A20" s="90"/>
      <c r="B20" s="91"/>
      <c r="C20" s="91"/>
      <c r="D20" s="91"/>
      <c r="E20" s="91"/>
      <c r="F20" s="91"/>
      <c r="G20" s="91"/>
    </row>
    <row r="21" spans="1:7" x14ac:dyDescent="0.2">
      <c r="A21" s="100" t="s">
        <v>16</v>
      </c>
      <c r="B21" s="101"/>
      <c r="C21" s="92"/>
      <c r="D21" s="92"/>
      <c r="E21" s="92"/>
      <c r="F21" s="92"/>
      <c r="G21" s="92"/>
    </row>
    <row r="22" spans="1:7" x14ac:dyDescent="0.2">
      <c r="A22" s="92"/>
      <c r="B22" s="91"/>
      <c r="C22" s="92"/>
      <c r="D22" s="92"/>
      <c r="E22" s="92"/>
      <c r="F22" s="92"/>
      <c r="G22" s="92"/>
    </row>
    <row r="23" spans="1:7" x14ac:dyDescent="0.2">
      <c r="A23" s="90" t="s">
        <v>17</v>
      </c>
      <c r="B23" s="102" t="s">
        <v>18</v>
      </c>
      <c r="C23" s="101"/>
      <c r="D23" s="90"/>
      <c r="E23" s="90"/>
      <c r="F23" s="90"/>
      <c r="G23" s="90"/>
    </row>
    <row r="24" spans="1:7" x14ac:dyDescent="0.2">
      <c r="A24" s="90" t="s">
        <v>19</v>
      </c>
      <c r="B24" s="102" t="s">
        <v>20</v>
      </c>
      <c r="C24" s="101"/>
      <c r="D24" s="90"/>
      <c r="E24" s="90"/>
      <c r="F24" s="90"/>
      <c r="G24" s="90"/>
    </row>
    <row r="25" spans="1:7" x14ac:dyDescent="0.2">
      <c r="A25" s="90"/>
      <c r="B25" s="101" t="s">
        <v>21</v>
      </c>
      <c r="C25" s="101"/>
      <c r="D25" s="91"/>
      <c r="E25" s="91"/>
      <c r="F25" s="91"/>
      <c r="G25" s="91"/>
    </row>
    <row r="26" spans="1:7" x14ac:dyDescent="0.2">
      <c r="A26" s="93"/>
      <c r="B26" s="11"/>
      <c r="C26" s="11"/>
      <c r="D26" s="11"/>
      <c r="E26" s="11"/>
      <c r="F26" s="11"/>
      <c r="G26" s="11"/>
    </row>
    <row r="27" spans="1:7" x14ac:dyDescent="0.2">
      <c r="A27" s="9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93"/>
      <c r="B28" s="11"/>
      <c r="C28" s="11"/>
      <c r="D28" s="11"/>
      <c r="E28" s="11"/>
      <c r="F28" s="11"/>
      <c r="G28" s="11"/>
    </row>
    <row r="29" spans="1:7" ht="28.35" customHeight="1" x14ac:dyDescent="0.2">
      <c r="A29" s="102" t="s">
        <v>24</v>
      </c>
      <c r="B29" s="101"/>
      <c r="C29" s="101"/>
      <c r="D29" s="101"/>
      <c r="E29" s="101"/>
      <c r="F29" s="101"/>
      <c r="G29" s="101"/>
    </row>
    <row r="30" spans="1:7" s="76" customFormat="1" ht="42.6" customHeight="1" x14ac:dyDescent="0.2">
      <c r="A30" s="102" t="s">
        <v>25</v>
      </c>
      <c r="B30" s="102"/>
      <c r="C30" s="102"/>
      <c r="D30" s="102"/>
      <c r="E30" s="102"/>
      <c r="F30" s="102"/>
      <c r="G30" s="102"/>
    </row>
    <row r="31" spans="1:7" ht="12.75" customHeight="1" x14ac:dyDescent="0.25">
      <c r="A31" s="12"/>
      <c r="B31" s="11"/>
      <c r="C31" s="11"/>
      <c r="D31" s="11"/>
      <c r="E31" s="11"/>
      <c r="F31" s="11"/>
      <c r="G31" s="11"/>
    </row>
    <row r="32" spans="1:7" ht="12.75" customHeight="1" x14ac:dyDescent="0.25">
      <c r="A32" s="11"/>
      <c r="B32" s="11"/>
      <c r="C32" s="11"/>
      <c r="D32" s="11"/>
      <c r="E32" s="11"/>
      <c r="F32" s="11"/>
      <c r="G32" s="11"/>
    </row>
    <row r="33" spans="1:7" ht="12.75" customHeight="1" x14ac:dyDescent="0.25">
      <c r="A33" s="11"/>
      <c r="B33" s="11"/>
      <c r="C33" s="11"/>
      <c r="D33" s="11"/>
      <c r="E33" s="11"/>
      <c r="F33" s="11"/>
      <c r="G33" s="11"/>
    </row>
    <row r="34" spans="1:7" ht="12.75" customHeight="1" x14ac:dyDescent="0.25">
      <c r="A34" s="11"/>
      <c r="B34" s="11"/>
      <c r="C34" s="11"/>
      <c r="D34" s="11"/>
      <c r="E34" s="11"/>
      <c r="F34" s="11"/>
      <c r="G34" s="11"/>
    </row>
    <row r="35" spans="1:7" ht="12.75" customHeight="1" x14ac:dyDescent="0.25">
      <c r="A35" s="11"/>
      <c r="B35" s="11"/>
      <c r="C35" s="11"/>
      <c r="D35" s="11"/>
      <c r="E35" s="11"/>
      <c r="F35" s="11"/>
      <c r="G35" s="11"/>
    </row>
    <row r="36" spans="1:7" ht="12.75" customHeight="1" x14ac:dyDescent="0.25">
      <c r="A36" s="11"/>
      <c r="B36" s="11"/>
      <c r="C36" s="11"/>
      <c r="D36" s="11"/>
      <c r="E36" s="11"/>
      <c r="F36" s="11"/>
      <c r="G36" s="11"/>
    </row>
    <row r="37" spans="1:7" ht="12.75" customHeight="1" x14ac:dyDescent="0.25">
      <c r="A37" s="11"/>
      <c r="B37" s="11"/>
      <c r="C37" s="11"/>
      <c r="D37" s="11"/>
      <c r="E37" s="11"/>
      <c r="F37" s="11"/>
      <c r="G37" s="11"/>
    </row>
    <row r="38" spans="1:7" ht="12.75" customHeight="1" x14ac:dyDescent="0.25">
      <c r="A38" s="11"/>
      <c r="B38" s="11"/>
      <c r="C38" s="11"/>
      <c r="D38" s="11"/>
      <c r="E38" s="11"/>
      <c r="F38" s="11"/>
      <c r="G38" s="11"/>
    </row>
    <row r="39" spans="1:7" ht="12.75" customHeight="1" x14ac:dyDescent="0.25">
      <c r="A39" s="11"/>
      <c r="B39" s="11"/>
      <c r="C39" s="11"/>
      <c r="D39" s="11"/>
      <c r="E39" s="11"/>
      <c r="F39" s="11"/>
      <c r="G39" s="11"/>
    </row>
    <row r="40" spans="1:7" ht="12.75" customHeight="1" x14ac:dyDescent="0.25">
      <c r="A40" s="11"/>
      <c r="B40" s="11"/>
      <c r="C40" s="11"/>
      <c r="D40" s="11"/>
      <c r="E40" s="11"/>
      <c r="F40" s="11"/>
      <c r="G40" s="11"/>
    </row>
    <row r="41" spans="1:7" ht="12.75" customHeight="1" x14ac:dyDescent="0.2">
      <c r="A41" s="99" t="s">
        <v>26</v>
      </c>
      <c r="B41" s="99"/>
      <c r="C41" s="11"/>
      <c r="D41" s="11"/>
      <c r="E41" s="11"/>
      <c r="F41" s="11"/>
      <c r="G41" s="11"/>
    </row>
    <row r="42" spans="1:7" ht="12.75" customHeight="1" x14ac:dyDescent="0.25">
      <c r="A42" s="11"/>
      <c r="B42" s="11"/>
      <c r="C42" s="11"/>
      <c r="D42" s="11"/>
      <c r="E42" s="11"/>
      <c r="F42" s="11"/>
      <c r="G42" s="11"/>
    </row>
    <row r="43" spans="1:7" ht="12.75" customHeight="1" x14ac:dyDescent="0.2">
      <c r="A43" s="13">
        <v>0</v>
      </c>
      <c r="B43" s="14" t="s">
        <v>27</v>
      </c>
      <c r="C43" s="11"/>
      <c r="D43" s="11"/>
      <c r="E43" s="11"/>
      <c r="F43" s="11"/>
      <c r="G43" s="11"/>
    </row>
    <row r="44" spans="1:7" ht="12.75" customHeight="1" x14ac:dyDescent="0.2">
      <c r="A44" s="14" t="s">
        <v>28</v>
      </c>
      <c r="B44" s="14" t="s">
        <v>29</v>
      </c>
      <c r="C44" s="11"/>
      <c r="D44" s="11"/>
      <c r="E44" s="11"/>
      <c r="F44" s="11"/>
      <c r="G44" s="11"/>
    </row>
    <row r="45" spans="1:7" ht="12.75" customHeight="1" x14ac:dyDescent="0.2">
      <c r="A45" s="15" t="s">
        <v>30</v>
      </c>
      <c r="B45" s="14" t="s">
        <v>31</v>
      </c>
      <c r="C45" s="11"/>
      <c r="D45" s="11"/>
      <c r="E45" s="11"/>
      <c r="F45" s="11"/>
      <c r="G45" s="11"/>
    </row>
    <row r="46" spans="1:7" ht="12.75" customHeight="1" x14ac:dyDescent="0.2">
      <c r="A46" s="15" t="s">
        <v>32</v>
      </c>
      <c r="B46" s="14" t="s">
        <v>33</v>
      </c>
      <c r="C46" s="11"/>
      <c r="D46" s="11"/>
      <c r="E46" s="11"/>
      <c r="F46" s="11"/>
      <c r="G46" s="11"/>
    </row>
    <row r="47" spans="1:7" ht="12.75" customHeight="1" x14ac:dyDescent="0.2">
      <c r="A47" s="14" t="s">
        <v>34</v>
      </c>
      <c r="B47" s="14" t="s">
        <v>35</v>
      </c>
      <c r="C47" s="11"/>
      <c r="D47" s="11"/>
      <c r="E47" s="11"/>
      <c r="F47" s="11"/>
      <c r="G47" s="11"/>
    </row>
    <row r="48" spans="1:7" ht="12.75" customHeight="1" x14ac:dyDescent="0.25">
      <c r="A48" s="14" t="s">
        <v>36</v>
      </c>
      <c r="B48" s="14" t="s">
        <v>37</v>
      </c>
      <c r="C48" s="11"/>
      <c r="D48" s="11"/>
      <c r="E48" s="11"/>
      <c r="F48" s="11"/>
      <c r="G48" s="11"/>
    </row>
    <row r="49" spans="1:7" ht="12.75" customHeight="1" x14ac:dyDescent="0.2">
      <c r="A49" s="14" t="s">
        <v>38</v>
      </c>
      <c r="B49" s="14" t="s">
        <v>39</v>
      </c>
      <c r="C49" s="11"/>
      <c r="D49" s="11"/>
      <c r="E49" s="11"/>
      <c r="F49" s="11"/>
      <c r="G49" s="11"/>
    </row>
    <row r="50" spans="1:7" ht="12.75" customHeight="1" x14ac:dyDescent="0.2">
      <c r="A50" s="11" t="s">
        <v>40</v>
      </c>
      <c r="B50" s="11" t="s">
        <v>41</v>
      </c>
      <c r="C50" s="11"/>
      <c r="D50" s="11"/>
      <c r="E50" s="11"/>
      <c r="F50" s="11"/>
      <c r="G50" s="11"/>
    </row>
    <row r="51" spans="1:7" ht="12.75" customHeight="1" x14ac:dyDescent="0.2">
      <c r="A51" s="14" t="s">
        <v>42</v>
      </c>
      <c r="B51" s="16" t="s">
        <v>43</v>
      </c>
      <c r="C51" s="16"/>
      <c r="D51" s="16"/>
      <c r="E51" s="16"/>
      <c r="F51" s="16"/>
      <c r="G51" s="16"/>
    </row>
    <row r="52" spans="1:7" ht="12.75" customHeight="1" x14ac:dyDescent="0.2">
      <c r="A52" s="16"/>
      <c r="B52" s="16"/>
      <c r="C52" s="16"/>
      <c r="D52" s="16"/>
      <c r="E52" s="16"/>
      <c r="F52" s="16"/>
      <c r="G52" s="16"/>
    </row>
    <row r="53" spans="1:7" ht="12.75" customHeight="1" x14ac:dyDescent="0.2"/>
    <row r="54" spans="1:7" ht="12.75" customHeight="1" x14ac:dyDescent="0.2"/>
    <row r="55" spans="1:7" ht="12.75" customHeight="1" x14ac:dyDescent="0.2"/>
    <row r="56" spans="1:7" ht="12.75" customHeight="1" x14ac:dyDescent="0.2"/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8/14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5" t="s">
        <v>131</v>
      </c>
      <c r="B1" s="106"/>
      <c r="C1" s="106"/>
      <c r="D1" s="106"/>
      <c r="E1" s="106"/>
      <c r="F1" s="106"/>
      <c r="G1" s="106"/>
      <c r="H1" s="106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x14ac:dyDescent="0.2">
      <c r="A2" s="107"/>
      <c r="B2" s="108"/>
      <c r="C2" s="108"/>
      <c r="D2" s="108"/>
      <c r="E2" s="108"/>
      <c r="F2" s="108"/>
      <c r="G2" s="108"/>
      <c r="H2" s="108"/>
    </row>
    <row r="3" spans="1:26" x14ac:dyDescent="0.2">
      <c r="A3" s="109" t="s">
        <v>44</v>
      </c>
      <c r="B3" s="112" t="s">
        <v>45</v>
      </c>
      <c r="C3" s="112" t="s">
        <v>46</v>
      </c>
      <c r="D3" s="117" t="s">
        <v>47</v>
      </c>
      <c r="E3" s="118"/>
      <c r="F3" s="118"/>
      <c r="G3" s="119"/>
      <c r="H3" s="119"/>
    </row>
    <row r="4" spans="1:26" x14ac:dyDescent="0.2">
      <c r="A4" s="110"/>
      <c r="B4" s="113"/>
      <c r="C4" s="115"/>
      <c r="D4" s="112" t="s">
        <v>48</v>
      </c>
      <c r="E4" s="18"/>
      <c r="F4" s="18"/>
      <c r="G4" s="120" t="s">
        <v>49</v>
      </c>
      <c r="H4" s="121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48" x14ac:dyDescent="0.2">
      <c r="A5" s="110"/>
      <c r="B5" s="114"/>
      <c r="C5" s="116"/>
      <c r="D5" s="116"/>
      <c r="E5" s="21" t="s">
        <v>50</v>
      </c>
      <c r="F5" s="21" t="s">
        <v>51</v>
      </c>
      <c r="G5" s="21" t="s">
        <v>52</v>
      </c>
      <c r="H5" s="22" t="s">
        <v>53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x14ac:dyDescent="0.2">
      <c r="A6" s="111"/>
      <c r="B6" s="23" t="s">
        <v>54</v>
      </c>
      <c r="C6" s="23" t="s">
        <v>54</v>
      </c>
      <c r="D6" s="23" t="s">
        <v>54</v>
      </c>
      <c r="E6" s="24"/>
      <c r="F6" s="24"/>
      <c r="G6" s="25" t="s">
        <v>54</v>
      </c>
      <c r="H6" s="24" t="s">
        <v>54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3.15" x14ac:dyDescent="0.25">
      <c r="A7" s="29"/>
      <c r="B7" s="30"/>
      <c r="C7" s="30"/>
      <c r="D7" s="30"/>
      <c r="E7" s="30"/>
      <c r="F7" s="30"/>
      <c r="G7" s="30"/>
      <c r="H7" s="30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3.15" x14ac:dyDescent="0.25">
      <c r="A8" s="29" t="s">
        <v>55</v>
      </c>
      <c r="B8" s="77">
        <v>3</v>
      </c>
      <c r="C8" s="77">
        <v>0</v>
      </c>
      <c r="D8" s="77">
        <v>55</v>
      </c>
      <c r="E8" s="77">
        <v>0</v>
      </c>
      <c r="F8" s="77">
        <v>0</v>
      </c>
      <c r="G8" s="77">
        <f>E8+F8</f>
        <v>0</v>
      </c>
      <c r="H8" s="77">
        <v>14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3.15" x14ac:dyDescent="0.25">
      <c r="A9" s="29" t="s">
        <v>56</v>
      </c>
      <c r="B9" s="77">
        <v>52</v>
      </c>
      <c r="C9" s="77">
        <v>4</v>
      </c>
      <c r="D9" s="77">
        <v>50</v>
      </c>
      <c r="E9" s="77">
        <v>39</v>
      </c>
      <c r="F9" s="77">
        <v>10</v>
      </c>
      <c r="G9" s="77">
        <f>E9+F9</f>
        <v>49</v>
      </c>
      <c r="H9" s="77">
        <v>0</v>
      </c>
      <c r="I9" s="31"/>
      <c r="J9" s="31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x14ac:dyDescent="0.2">
      <c r="A10" s="29" t="s">
        <v>57</v>
      </c>
      <c r="B10" s="77">
        <v>34</v>
      </c>
      <c r="C10" s="77">
        <v>14</v>
      </c>
      <c r="D10" s="77">
        <v>183</v>
      </c>
      <c r="E10" s="77">
        <v>3</v>
      </c>
      <c r="F10" s="77">
        <v>4</v>
      </c>
      <c r="G10" s="77">
        <f>E10+F10</f>
        <v>7</v>
      </c>
      <c r="H10" s="77">
        <v>126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x14ac:dyDescent="0.2">
      <c r="A11" s="29" t="s">
        <v>58</v>
      </c>
      <c r="B11" s="77">
        <v>11</v>
      </c>
      <c r="C11" s="77">
        <v>1</v>
      </c>
      <c r="D11" s="77">
        <v>12</v>
      </c>
      <c r="E11" s="77">
        <v>9</v>
      </c>
      <c r="F11" s="77">
        <v>0</v>
      </c>
      <c r="G11" s="77">
        <f>E11+F11</f>
        <v>9</v>
      </c>
      <c r="H11" s="77"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3.15" x14ac:dyDescent="0.25">
      <c r="A12" s="32"/>
      <c r="B12" s="30"/>
      <c r="C12" s="30"/>
      <c r="D12" s="30"/>
      <c r="E12" s="30"/>
      <c r="F12" s="30"/>
      <c r="G12" s="30"/>
      <c r="H12" s="30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3.15" x14ac:dyDescent="0.25">
      <c r="A13" s="33" t="s">
        <v>59</v>
      </c>
      <c r="B13" s="77">
        <v>41</v>
      </c>
      <c r="C13" s="77">
        <v>21</v>
      </c>
      <c r="D13" s="77">
        <v>35</v>
      </c>
      <c r="E13" s="77">
        <v>18</v>
      </c>
      <c r="F13" s="77">
        <v>6</v>
      </c>
      <c r="G13" s="77">
        <f t="shared" ref="G13:G23" si="0">E13+F13</f>
        <v>24</v>
      </c>
      <c r="H13" s="77">
        <v>4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3.15" x14ac:dyDescent="0.25">
      <c r="A14" s="33" t="s">
        <v>60</v>
      </c>
      <c r="B14" s="77">
        <v>44</v>
      </c>
      <c r="C14" s="77">
        <v>9</v>
      </c>
      <c r="D14" s="77">
        <v>71</v>
      </c>
      <c r="E14" s="77">
        <v>29</v>
      </c>
      <c r="F14" s="77">
        <v>2</v>
      </c>
      <c r="G14" s="77">
        <f t="shared" si="0"/>
        <v>31</v>
      </c>
      <c r="H14" s="77">
        <v>27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3.15" x14ac:dyDescent="0.25">
      <c r="A15" s="33" t="s">
        <v>61</v>
      </c>
      <c r="B15" s="77">
        <v>65</v>
      </c>
      <c r="C15" s="77">
        <v>29</v>
      </c>
      <c r="D15" s="77">
        <v>110</v>
      </c>
      <c r="E15" s="77">
        <v>32</v>
      </c>
      <c r="F15" s="77">
        <v>14</v>
      </c>
      <c r="G15" s="77">
        <f t="shared" si="0"/>
        <v>46</v>
      </c>
      <c r="H15" s="77">
        <v>39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3.15" x14ac:dyDescent="0.25">
      <c r="A16" s="33" t="s">
        <v>62</v>
      </c>
      <c r="B16" s="77">
        <v>66</v>
      </c>
      <c r="C16" s="77">
        <v>17</v>
      </c>
      <c r="D16" s="77">
        <v>126</v>
      </c>
      <c r="E16" s="77">
        <v>36</v>
      </c>
      <c r="F16" s="77">
        <v>2</v>
      </c>
      <c r="G16" s="77">
        <f t="shared" si="0"/>
        <v>38</v>
      </c>
      <c r="H16" s="77">
        <v>81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3.15" x14ac:dyDescent="0.25">
      <c r="A17" s="33" t="s">
        <v>63</v>
      </c>
      <c r="B17" s="77">
        <v>103</v>
      </c>
      <c r="C17" s="77">
        <v>13</v>
      </c>
      <c r="D17" s="77">
        <v>139</v>
      </c>
      <c r="E17" s="77">
        <v>73</v>
      </c>
      <c r="F17" s="77">
        <v>12</v>
      </c>
      <c r="G17" s="77">
        <f t="shared" si="0"/>
        <v>85</v>
      </c>
      <c r="H17" s="77">
        <v>45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x14ac:dyDescent="0.2">
      <c r="A18" s="33" t="s">
        <v>64</v>
      </c>
      <c r="B18" s="77">
        <v>11</v>
      </c>
      <c r="C18" s="77">
        <v>4</v>
      </c>
      <c r="D18" s="77">
        <v>5</v>
      </c>
      <c r="E18" s="77">
        <v>5</v>
      </c>
      <c r="F18" s="77">
        <v>0</v>
      </c>
      <c r="G18" s="77">
        <f t="shared" si="0"/>
        <v>5</v>
      </c>
      <c r="H18" s="77">
        <v>0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x14ac:dyDescent="0.2">
      <c r="A19" s="33" t="s">
        <v>65</v>
      </c>
      <c r="B19" s="77">
        <v>46</v>
      </c>
      <c r="C19" s="77">
        <v>25</v>
      </c>
      <c r="D19" s="77">
        <v>47</v>
      </c>
      <c r="E19" s="77">
        <v>26</v>
      </c>
      <c r="F19" s="77">
        <v>8</v>
      </c>
      <c r="G19" s="77">
        <f t="shared" si="0"/>
        <v>34</v>
      </c>
      <c r="H19" s="77">
        <v>0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3.15" x14ac:dyDescent="0.25">
      <c r="A20" s="33" t="s">
        <v>66</v>
      </c>
      <c r="B20" s="77">
        <v>79</v>
      </c>
      <c r="C20" s="77">
        <v>19</v>
      </c>
      <c r="D20" s="77">
        <v>96</v>
      </c>
      <c r="E20" s="77">
        <v>47</v>
      </c>
      <c r="F20" s="77">
        <v>24</v>
      </c>
      <c r="G20" s="77">
        <f t="shared" si="0"/>
        <v>71</v>
      </c>
      <c r="H20" s="77">
        <v>20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3.15" x14ac:dyDescent="0.25">
      <c r="A21" s="33" t="s">
        <v>67</v>
      </c>
      <c r="B21" s="77">
        <v>71</v>
      </c>
      <c r="C21" s="77">
        <v>13</v>
      </c>
      <c r="D21" s="77">
        <v>89</v>
      </c>
      <c r="E21" s="77">
        <v>50</v>
      </c>
      <c r="F21" s="77">
        <v>2</v>
      </c>
      <c r="G21" s="77">
        <f t="shared" si="0"/>
        <v>52</v>
      </c>
      <c r="H21" s="77">
        <v>28</v>
      </c>
      <c r="I21" s="31"/>
      <c r="J21" s="31"/>
      <c r="K21" s="31"/>
      <c r="L21" s="31"/>
      <c r="M21" s="31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3.15" x14ac:dyDescent="0.25">
      <c r="A22" s="33" t="s">
        <v>68</v>
      </c>
      <c r="B22" s="77">
        <v>87</v>
      </c>
      <c r="C22" s="77">
        <v>34</v>
      </c>
      <c r="D22" s="77">
        <v>65</v>
      </c>
      <c r="E22" s="77">
        <v>47</v>
      </c>
      <c r="F22" s="77">
        <v>6</v>
      </c>
      <c r="G22" s="77">
        <f t="shared" si="0"/>
        <v>53</v>
      </c>
      <c r="H22" s="77">
        <v>4</v>
      </c>
      <c r="I22" s="31"/>
      <c r="J22" s="31"/>
      <c r="K22" s="31"/>
      <c r="L22" s="31"/>
      <c r="M22" s="31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3.15" x14ac:dyDescent="0.25">
      <c r="A23" s="33" t="s">
        <v>69</v>
      </c>
      <c r="B23" s="77">
        <v>79</v>
      </c>
      <c r="C23" s="77">
        <v>18</v>
      </c>
      <c r="D23" s="77">
        <v>170</v>
      </c>
      <c r="E23" s="77">
        <v>44</v>
      </c>
      <c r="F23" s="77">
        <v>8</v>
      </c>
      <c r="G23" s="77">
        <f t="shared" si="0"/>
        <v>52</v>
      </c>
      <c r="H23" s="77">
        <v>110</v>
      </c>
      <c r="I23" s="31"/>
      <c r="J23" s="31"/>
      <c r="K23" s="31"/>
      <c r="L23" s="31"/>
      <c r="M23" s="31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3.15" x14ac:dyDescent="0.25">
      <c r="A24" s="33"/>
      <c r="B24" s="30"/>
      <c r="C24" s="30"/>
      <c r="D24" s="30"/>
      <c r="E24" s="30"/>
      <c r="F24" s="30"/>
      <c r="G24" s="30"/>
      <c r="H24" s="30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3.15" x14ac:dyDescent="0.25">
      <c r="A25" s="34" t="s">
        <v>102</v>
      </c>
      <c r="B25" s="77">
        <v>792</v>
      </c>
      <c r="C25" s="77">
        <v>221</v>
      </c>
      <c r="D25" s="77">
        <v>1253</v>
      </c>
      <c r="E25" s="77">
        <v>458</v>
      </c>
      <c r="F25" s="77">
        <v>98</v>
      </c>
      <c r="G25" s="77">
        <f>E25+F25</f>
        <v>556</v>
      </c>
      <c r="H25" s="77">
        <v>498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3.15" x14ac:dyDescent="0.25">
      <c r="A26" s="35"/>
      <c r="B26" s="30"/>
      <c r="C26" s="30"/>
      <c r="D26" s="30"/>
      <c r="E26" s="30"/>
      <c r="F26" s="30"/>
      <c r="G26" s="30"/>
      <c r="H26" s="30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3.15" x14ac:dyDescent="0.25">
      <c r="A27" s="36" t="s">
        <v>107</v>
      </c>
      <c r="B27" s="77">
        <v>5536</v>
      </c>
      <c r="C27" s="77">
        <v>1293</v>
      </c>
      <c r="D27" s="77">
        <v>7891</v>
      </c>
      <c r="E27" s="77">
        <v>3371</v>
      </c>
      <c r="F27" s="77">
        <v>654</v>
      </c>
      <c r="G27" s="77">
        <f>E27+F27</f>
        <v>4025</v>
      </c>
      <c r="H27" s="77">
        <v>3221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3.15" x14ac:dyDescent="0.25">
      <c r="A28" s="36" t="s">
        <v>70</v>
      </c>
      <c r="B28" s="30"/>
      <c r="C28" s="30"/>
      <c r="D28" s="30"/>
      <c r="E28" s="30"/>
      <c r="F28" s="30"/>
      <c r="G28" s="30"/>
      <c r="H28" s="30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3.15" x14ac:dyDescent="0.25">
      <c r="A29" s="37" t="s">
        <v>108</v>
      </c>
      <c r="B29" s="77">
        <v>5339</v>
      </c>
      <c r="C29" s="77">
        <v>1239</v>
      </c>
      <c r="D29" s="77">
        <v>7308</v>
      </c>
      <c r="E29" s="77">
        <v>3233</v>
      </c>
      <c r="F29" s="77">
        <v>758</v>
      </c>
      <c r="G29" s="77">
        <f>E29+F29</f>
        <v>3991</v>
      </c>
      <c r="H29" s="77">
        <v>2632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3.15" x14ac:dyDescent="0.25">
      <c r="A30" s="37" t="s">
        <v>71</v>
      </c>
      <c r="B30" s="77">
        <f>(B27)-(B29)</f>
        <v>197</v>
      </c>
      <c r="C30" s="77">
        <f>(C27)-(C29)</f>
        <v>54</v>
      </c>
      <c r="D30" s="77">
        <f>(D27)-(D29)</f>
        <v>583</v>
      </c>
      <c r="E30" s="77">
        <f>(E27)-(E29)</f>
        <v>138</v>
      </c>
      <c r="F30" s="77">
        <f>(F27)-(F29)</f>
        <v>-104</v>
      </c>
      <c r="G30" s="77">
        <f>E30+F30</f>
        <v>34</v>
      </c>
      <c r="H30" s="77">
        <f>(H27)-(H29)</f>
        <v>589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x14ac:dyDescent="0.2">
      <c r="A31" s="38" t="s">
        <v>72</v>
      </c>
      <c r="B31" s="78">
        <f t="shared" ref="B31:H31" si="1">((B30/B29)*100)</f>
        <v>3.6898295560966474</v>
      </c>
      <c r="C31" s="78">
        <f t="shared" si="1"/>
        <v>4.3583535108958831</v>
      </c>
      <c r="D31" s="78">
        <f t="shared" si="1"/>
        <v>7.9775588396278048</v>
      </c>
      <c r="E31" s="78">
        <f t="shared" si="1"/>
        <v>4.2684812867305908</v>
      </c>
      <c r="F31" s="78">
        <f t="shared" si="1"/>
        <v>-13.720316622691293</v>
      </c>
      <c r="G31" s="78">
        <f t="shared" si="1"/>
        <v>0.85191681282886489</v>
      </c>
      <c r="H31" s="78">
        <f t="shared" si="1"/>
        <v>22.378419452887538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3.15" x14ac:dyDescent="0.25">
      <c r="A32" s="20"/>
      <c r="B32" s="20"/>
      <c r="C32" s="20"/>
      <c r="D32" s="20"/>
      <c r="E32" s="20"/>
      <c r="F32" s="20"/>
      <c r="G32" s="20"/>
      <c r="H32" s="3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3.15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40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x14ac:dyDescent="0.2">
      <c r="A34" s="19" t="s">
        <v>73</v>
      </c>
      <c r="B34" s="19"/>
      <c r="C34" s="19"/>
      <c r="D34" s="19"/>
      <c r="E34" s="19"/>
      <c r="F34" s="19"/>
      <c r="G34" s="19"/>
      <c r="H34" s="19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5">
      <c r="A1" s="124" t="s">
        <v>109</v>
      </c>
      <c r="B1" s="125"/>
      <c r="C1" s="125"/>
      <c r="D1" s="125"/>
      <c r="E1" s="125"/>
      <c r="F1" s="125"/>
      <c r="G1" s="125"/>
      <c r="H1" s="44"/>
    </row>
    <row r="2" spans="1:26" ht="13.15" x14ac:dyDescent="0.25">
      <c r="A2" s="126"/>
      <c r="B2" s="126"/>
      <c r="C2" s="126"/>
      <c r="D2" s="126"/>
      <c r="E2" s="126"/>
      <c r="F2" s="126"/>
      <c r="G2" s="126"/>
      <c r="H2" s="4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x14ac:dyDescent="0.2">
      <c r="A3" s="127" t="s">
        <v>74</v>
      </c>
      <c r="B3" s="130" t="s">
        <v>100</v>
      </c>
      <c r="C3" s="131"/>
      <c r="D3" s="131"/>
      <c r="E3" s="131"/>
      <c r="F3" s="131"/>
      <c r="G3" s="132"/>
      <c r="H3" s="46"/>
    </row>
    <row r="4" spans="1:26" x14ac:dyDescent="0.2">
      <c r="A4" s="128"/>
      <c r="B4" s="133"/>
      <c r="C4" s="134"/>
      <c r="D4" s="134"/>
      <c r="E4" s="134"/>
      <c r="F4" s="134"/>
      <c r="G4" s="135"/>
      <c r="H4" s="46"/>
    </row>
    <row r="5" spans="1:26" x14ac:dyDescent="0.2">
      <c r="A5" s="128"/>
      <c r="B5" s="136" t="s">
        <v>110</v>
      </c>
      <c r="C5" s="136" t="s">
        <v>111</v>
      </c>
      <c r="D5" s="139" t="s">
        <v>104</v>
      </c>
      <c r="E5" s="140" t="s">
        <v>112</v>
      </c>
      <c r="F5" s="141"/>
      <c r="G5" s="141"/>
      <c r="H5" s="46"/>
    </row>
    <row r="6" spans="1:26" x14ac:dyDescent="0.2">
      <c r="A6" s="128"/>
      <c r="B6" s="137"/>
      <c r="C6" s="137"/>
      <c r="D6" s="137"/>
      <c r="E6" s="142">
        <v>2014</v>
      </c>
      <c r="F6" s="142">
        <v>2013</v>
      </c>
      <c r="G6" s="122" t="s">
        <v>105</v>
      </c>
      <c r="H6" s="46"/>
    </row>
    <row r="7" spans="1:26" x14ac:dyDescent="0.2">
      <c r="A7" s="129"/>
      <c r="B7" s="138"/>
      <c r="C7" s="138"/>
      <c r="D7" s="138"/>
      <c r="E7" s="143"/>
      <c r="F7" s="143"/>
      <c r="G7" s="123"/>
      <c r="H7" s="46"/>
    </row>
    <row r="8" spans="1:26" ht="13.15" x14ac:dyDescent="0.25">
      <c r="A8" s="47"/>
      <c r="B8" s="19"/>
      <c r="C8" s="19"/>
      <c r="D8" s="19"/>
      <c r="E8" s="19"/>
      <c r="F8" s="19"/>
      <c r="G8" s="19"/>
    </row>
    <row r="9" spans="1:26" x14ac:dyDescent="0.2">
      <c r="A9" s="48" t="s">
        <v>75</v>
      </c>
      <c r="B9" s="79">
        <v>558</v>
      </c>
      <c r="C9" s="80">
        <v>336</v>
      </c>
      <c r="D9" s="81">
        <f>IF(AND(C9&gt;0,B9&gt;0),(B9/C9%)-100,"x  ")</f>
        <v>66.071428571428584</v>
      </c>
      <c r="E9" s="79">
        <v>4040</v>
      </c>
      <c r="F9" s="80">
        <v>3921</v>
      </c>
      <c r="G9" s="81">
        <f>IF(AND(F9&gt;0,E9&gt;0),(E9/F9%)-100,"x  ")</f>
        <v>3.0349400663096162</v>
      </c>
      <c r="H9" s="46"/>
    </row>
    <row r="10" spans="1:26" ht="13.15" x14ac:dyDescent="0.25">
      <c r="A10" s="52" t="s">
        <v>76</v>
      </c>
      <c r="B10" s="49"/>
      <c r="C10" s="50"/>
      <c r="D10" s="51"/>
      <c r="E10" s="49"/>
      <c r="F10" s="50"/>
      <c r="G10" s="51"/>
      <c r="H10" s="46"/>
    </row>
    <row r="11" spans="1:26" ht="13.15" hidden="1" x14ac:dyDescent="0.25">
      <c r="A11" s="52" t="s">
        <v>77</v>
      </c>
      <c r="B11" s="79">
        <v>458</v>
      </c>
      <c r="C11" s="80">
        <v>277</v>
      </c>
      <c r="D11" s="81">
        <f>IF(AND(C11&gt;0,B11&gt;0),(B11/C11%)-100,"x  ")</f>
        <v>65.342960288808655</v>
      </c>
      <c r="E11" s="79">
        <v>3371</v>
      </c>
      <c r="F11" s="80">
        <v>3233</v>
      </c>
      <c r="G11" s="81">
        <f>IF(AND(F11&gt;0,E11&gt;0),(E11/F11%)-100,"x  ")</f>
        <v>4.2684812867305908</v>
      </c>
      <c r="H11" s="46"/>
    </row>
    <row r="12" spans="1:26" ht="13.15" hidden="1" x14ac:dyDescent="0.25">
      <c r="A12" s="52" t="s">
        <v>78</v>
      </c>
      <c r="B12" s="79">
        <v>49</v>
      </c>
      <c r="C12" s="80">
        <v>33</v>
      </c>
      <c r="D12" s="81">
        <f>IF(AND(C12&gt;0,B12&gt;0),(B12/C12%)-100,"x  ")</f>
        <v>48.48484848484847</v>
      </c>
      <c r="E12" s="79">
        <v>327</v>
      </c>
      <c r="F12" s="80">
        <v>379</v>
      </c>
      <c r="G12" s="81">
        <f>IF(AND(F12&gt;0,E12&gt;0),(E12/F12%)-100,"x  ")</f>
        <v>-13.7203166226913</v>
      </c>
      <c r="H12" s="46"/>
    </row>
    <row r="13" spans="1:26" ht="13.15" x14ac:dyDescent="0.25">
      <c r="A13" s="52" t="s">
        <v>79</v>
      </c>
      <c r="B13" s="79">
        <f>(B11)+(B12)</f>
        <v>507</v>
      </c>
      <c r="C13" s="80">
        <f>(C11)+(C12)</f>
        <v>310</v>
      </c>
      <c r="D13" s="81">
        <f>IF(AND(C13&gt;0,B13&gt;0),(B13/C13%)-100,"x  ")</f>
        <v>63.548387096774178</v>
      </c>
      <c r="E13" s="79">
        <f>(E11)+(E12)</f>
        <v>3698</v>
      </c>
      <c r="F13" s="80">
        <f>(F11)+(F12)</f>
        <v>3612</v>
      </c>
      <c r="G13" s="81">
        <f>IF(AND(F13&gt;0,E13&gt;0),(E13/F13%)-100,"x  ")</f>
        <v>2.3809523809523938</v>
      </c>
      <c r="H13" s="53"/>
    </row>
    <row r="14" spans="1:26" ht="13.15" x14ac:dyDescent="0.25">
      <c r="A14" s="52" t="s">
        <v>80</v>
      </c>
      <c r="B14" s="79">
        <v>51</v>
      </c>
      <c r="C14" s="80">
        <v>26</v>
      </c>
      <c r="D14" s="81">
        <f>IF(AND(C14&gt;0,B14&gt;0),(B14/C14%)-100,"x  ")</f>
        <v>96.15384615384616</v>
      </c>
      <c r="E14" s="79">
        <v>342</v>
      </c>
      <c r="F14" s="80">
        <v>309</v>
      </c>
      <c r="G14" s="81">
        <f>IF(AND(F14&gt;0,E14&gt;0),(E14/F14%)-100,"x  ")</f>
        <v>10.679611650485441</v>
      </c>
      <c r="H14" s="54"/>
    </row>
    <row r="15" spans="1:26" x14ac:dyDescent="0.2">
      <c r="A15" s="52" t="s">
        <v>81</v>
      </c>
      <c r="B15" s="79">
        <v>31</v>
      </c>
      <c r="C15" s="80">
        <v>19</v>
      </c>
      <c r="D15" s="81">
        <f>IF(AND(C15&gt;0,B15&gt;0),(B15/C15%)-100,"x  ")</f>
        <v>63.15789473684211</v>
      </c>
      <c r="E15" s="79">
        <v>176</v>
      </c>
      <c r="F15" s="80">
        <v>191</v>
      </c>
      <c r="G15" s="81">
        <f>IF(AND(F15&gt;0,E15&gt;0),(E15/F15%)-100,"x  ")</f>
        <v>-7.8534031413612553</v>
      </c>
      <c r="H15" s="46"/>
    </row>
    <row r="16" spans="1:26" ht="13.15" x14ac:dyDescent="0.25">
      <c r="A16" s="52"/>
      <c r="B16" s="49"/>
      <c r="C16" s="50"/>
      <c r="D16" s="51"/>
      <c r="E16" s="55"/>
      <c r="F16" s="50"/>
      <c r="G16" s="51"/>
      <c r="H16" s="46"/>
    </row>
    <row r="17" spans="1:8" x14ac:dyDescent="0.2">
      <c r="A17" s="48" t="s">
        <v>82</v>
      </c>
      <c r="B17" s="82">
        <v>553.46500000000003</v>
      </c>
      <c r="C17" s="82">
        <v>329.40600000000001</v>
      </c>
      <c r="D17" s="81">
        <f>IF(AND(C17&gt;0,B17&gt;0),(B17/C17%)-100,"x  ")</f>
        <v>68.019101048554063</v>
      </c>
      <c r="E17" s="79">
        <v>3782.0970000000002</v>
      </c>
      <c r="F17" s="80">
        <v>3534.2559999999999</v>
      </c>
      <c r="G17" s="81">
        <f>IF(AND(F17&gt;0,E17&gt;0),(E17/F17%)-100,"x  ")</f>
        <v>7.0125367262586593</v>
      </c>
      <c r="H17" s="46"/>
    </row>
    <row r="18" spans="1:8" ht="13.15" hidden="1" x14ac:dyDescent="0.25">
      <c r="A18" s="57" t="s">
        <v>83</v>
      </c>
      <c r="B18" s="82">
        <v>312.07299999999998</v>
      </c>
      <c r="C18" s="82">
        <v>196.48599999999999</v>
      </c>
      <c r="D18" s="81">
        <f>IF(AND(C18&gt;0,B18&gt;0),(B18/C18%)-100,"x  ")</f>
        <v>58.827092006555176</v>
      </c>
      <c r="E18" s="79">
        <v>2272.4929999999999</v>
      </c>
      <c r="F18" s="80">
        <v>2150.5920000000001</v>
      </c>
      <c r="G18" s="81">
        <f>IF(AND(F18&gt;0,E18&gt;0),(E18/F18%)-100,"x  ")</f>
        <v>5.6682532065589299</v>
      </c>
      <c r="H18" s="46"/>
    </row>
    <row r="19" spans="1:8" ht="13.15" hidden="1" x14ac:dyDescent="0.25">
      <c r="A19" s="57" t="s">
        <v>84</v>
      </c>
      <c r="B19" s="82">
        <v>51.399000000000001</v>
      </c>
      <c r="C19" s="82">
        <v>32.743000000000002</v>
      </c>
      <c r="D19" s="81">
        <f>IF(AND(C19&gt;0,B19&gt;0),(B19/C19%)-100,"x  ")</f>
        <v>56.977063799896172</v>
      </c>
      <c r="E19" s="79">
        <v>322.149</v>
      </c>
      <c r="F19" s="80">
        <v>388.29</v>
      </c>
      <c r="G19" s="81">
        <f>IF(AND(F19&gt;0,E19&gt;0),(E19/F19%)-100,"x  ")</f>
        <v>-17.033917947925531</v>
      </c>
      <c r="H19" s="46"/>
    </row>
    <row r="20" spans="1:8" x14ac:dyDescent="0.2">
      <c r="A20" s="57" t="s">
        <v>85</v>
      </c>
      <c r="B20" s="83">
        <f>(B18)+(B19)</f>
        <v>363.47199999999998</v>
      </c>
      <c r="C20" s="83">
        <f>(C18)+(C19)</f>
        <v>229.22899999999998</v>
      </c>
      <c r="D20" s="81">
        <f>IF(AND(C20&gt;0,B20&gt;0),(B20/C20%)-100,"x  ")</f>
        <v>58.562834545367281</v>
      </c>
      <c r="E20" s="79">
        <f>(E18)+(E19)</f>
        <v>2594.6419999999998</v>
      </c>
      <c r="F20" s="80">
        <f>(F18)+(F19)</f>
        <v>2538.8820000000001</v>
      </c>
      <c r="G20" s="81">
        <f>IF(AND(F20&gt;0,E20&gt;0),(E20/F20%)-100,"x  ")</f>
        <v>2.1962422830206378</v>
      </c>
      <c r="H20" s="53"/>
    </row>
    <row r="21" spans="1:8" x14ac:dyDescent="0.2">
      <c r="A21" s="57" t="s">
        <v>86</v>
      </c>
      <c r="B21" s="82">
        <v>189.99299999999999</v>
      </c>
      <c r="C21" s="82">
        <v>100.17700000000001</v>
      </c>
      <c r="D21" s="81">
        <f>IF(AND(C21&gt;0,B21&gt;0),(B21/C21%)-100,"x  ")</f>
        <v>89.657306567375741</v>
      </c>
      <c r="E21" s="79">
        <v>1187.4549999999999</v>
      </c>
      <c r="F21" s="80">
        <v>995.37400000000002</v>
      </c>
      <c r="G21" s="81">
        <f>IF(AND(F21&gt;0,E21&gt;0),(E21/F21%)-100,"x  ")</f>
        <v>19.297369631917249</v>
      </c>
      <c r="H21" s="46"/>
    </row>
    <row r="22" spans="1:8" ht="13.15" x14ac:dyDescent="0.25">
      <c r="A22" s="52"/>
      <c r="B22" s="55"/>
      <c r="C22" s="58"/>
      <c r="D22" s="51"/>
      <c r="E22" s="55"/>
      <c r="F22" s="50"/>
      <c r="G22" s="51"/>
      <c r="H22" s="46"/>
    </row>
    <row r="23" spans="1:8" ht="13.15" x14ac:dyDescent="0.25">
      <c r="A23" s="48" t="s">
        <v>87</v>
      </c>
      <c r="B23" s="82">
        <v>142.03200000000001</v>
      </c>
      <c r="C23" s="82">
        <v>85.322999999999993</v>
      </c>
      <c r="D23" s="81">
        <f>IF(AND(C23&gt;0,B23&gt;0),(B23/C23%)-100,"x  ")</f>
        <v>66.463907738827771</v>
      </c>
      <c r="E23" s="79">
        <v>1008.646</v>
      </c>
      <c r="F23" s="80">
        <v>938.00800000000004</v>
      </c>
      <c r="G23" s="81">
        <f>IF(AND(F23&gt;0,E23&gt;0),(E23/F23%)-100,"x  ")</f>
        <v>7.530639397531786</v>
      </c>
      <c r="H23" s="46"/>
    </row>
    <row r="24" spans="1:8" x14ac:dyDescent="0.2">
      <c r="A24" s="52" t="s">
        <v>88</v>
      </c>
      <c r="B24" s="59"/>
      <c r="C24" s="60"/>
      <c r="D24" s="51"/>
      <c r="E24" s="59"/>
      <c r="F24" s="60"/>
      <c r="G24" s="51"/>
      <c r="H24" s="46"/>
    </row>
    <row r="25" spans="1:8" ht="13.15" hidden="1" x14ac:dyDescent="0.25">
      <c r="A25" s="57" t="s">
        <v>89</v>
      </c>
      <c r="B25" s="82">
        <v>81.186000000000007</v>
      </c>
      <c r="C25" s="82">
        <v>49.706000000000003</v>
      </c>
      <c r="D25" s="81">
        <f>IF(AND(C25&gt;0,B25&gt;0),(B25/C25%)-100,"x  ")</f>
        <v>63.332394479539687</v>
      </c>
      <c r="E25" s="79">
        <v>602.55799999999999</v>
      </c>
      <c r="F25" s="80">
        <v>553.00699999999995</v>
      </c>
      <c r="G25" s="81">
        <f>IF(AND(F25&gt;0,E25&gt;0),(E25/F25%)-100,"x  ")</f>
        <v>8.9602844086964666</v>
      </c>
      <c r="H25" s="46"/>
    </row>
    <row r="26" spans="1:8" ht="13.15" hidden="1" x14ac:dyDescent="0.25">
      <c r="A26" s="57" t="s">
        <v>90</v>
      </c>
      <c r="B26" s="82">
        <v>13.084</v>
      </c>
      <c r="C26" s="82">
        <v>8.859</v>
      </c>
      <c r="D26" s="81">
        <f>IF(AND(C26&gt;0,B26&gt;0),(B26/C26%)-100,"x  ")</f>
        <v>47.691613048876832</v>
      </c>
      <c r="E26" s="79">
        <v>88.721000000000004</v>
      </c>
      <c r="F26" s="80">
        <v>106.369</v>
      </c>
      <c r="G26" s="81">
        <f>IF(AND(F26&gt;0,E26&gt;0),(E26/F26%)-100,"x  ")</f>
        <v>-16.591300096832725</v>
      </c>
      <c r="H26" s="46"/>
    </row>
    <row r="27" spans="1:8" ht="13.15" x14ac:dyDescent="0.25">
      <c r="A27" s="52" t="s">
        <v>79</v>
      </c>
      <c r="B27" s="82">
        <f>(B25)+(B26)</f>
        <v>94.27000000000001</v>
      </c>
      <c r="C27" s="82">
        <f>(C25)+(C26)</f>
        <v>58.565000000000005</v>
      </c>
      <c r="D27" s="81">
        <f>IF(AND(C27&gt;0,B27&gt;0),(B27/C27%)-100,"x  ")</f>
        <v>60.96644753692479</v>
      </c>
      <c r="E27" s="79">
        <f>(E25)+(E26)</f>
        <v>691.279</v>
      </c>
      <c r="F27" s="80">
        <f>(F25)+(F26)</f>
        <v>659.37599999999998</v>
      </c>
      <c r="G27" s="81">
        <f>IF(AND(F27&gt;0,E27&gt;0),(E27/F27%)-100,"x  ")</f>
        <v>4.8383623304457615</v>
      </c>
      <c r="H27" s="53"/>
    </row>
    <row r="28" spans="1:8" ht="13.15" x14ac:dyDescent="0.25">
      <c r="A28" s="52" t="s">
        <v>80</v>
      </c>
      <c r="B28" s="82">
        <v>47.762</v>
      </c>
      <c r="C28" s="82">
        <v>26.757999999999999</v>
      </c>
      <c r="D28" s="81">
        <f>IF(AND(C28&gt;0,B28&gt;0),(B28/C28%)-100,"x  ")</f>
        <v>78.496150683907615</v>
      </c>
      <c r="E28" s="79">
        <v>317.36700000000002</v>
      </c>
      <c r="F28" s="80">
        <v>278.63200000000001</v>
      </c>
      <c r="G28" s="81">
        <f>IF(AND(F28&gt;0,E28&gt;0),(E28/F28%)-100,"x  ")</f>
        <v>13.901849033851107</v>
      </c>
      <c r="H28" s="46"/>
    </row>
    <row r="29" spans="1:8" ht="13.15" x14ac:dyDescent="0.25">
      <c r="A29" s="52"/>
      <c r="B29" s="55"/>
      <c r="C29" s="58"/>
      <c r="D29" s="51"/>
      <c r="E29" s="55"/>
      <c r="F29" s="50"/>
      <c r="G29" s="51"/>
      <c r="H29" s="46"/>
    </row>
    <row r="30" spans="1:8" ht="13.15" x14ac:dyDescent="0.25">
      <c r="A30" s="48" t="s">
        <v>47</v>
      </c>
      <c r="B30" s="82">
        <v>1054</v>
      </c>
      <c r="C30" s="82">
        <v>647</v>
      </c>
      <c r="D30" s="81">
        <f>IF(AND(C30&gt;0,B30&gt;0),(B30/C30%)-100,"x  ")</f>
        <v>62.905718701700152</v>
      </c>
      <c r="E30" s="79">
        <v>7246</v>
      </c>
      <c r="F30" s="80">
        <v>6623</v>
      </c>
      <c r="G30" s="81">
        <f>IF(AND(F30&gt;0,E30&gt;0),(E30/F30%)-100,"x  ")</f>
        <v>9.406613317227837</v>
      </c>
      <c r="H30" s="46"/>
    </row>
    <row r="31" spans="1:8" x14ac:dyDescent="0.2">
      <c r="A31" s="52" t="s">
        <v>91</v>
      </c>
      <c r="B31" s="61"/>
      <c r="C31" s="62"/>
      <c r="D31" s="51"/>
      <c r="E31" s="61"/>
      <c r="F31" s="50"/>
      <c r="G31" s="51"/>
      <c r="H31" s="54"/>
    </row>
    <row r="32" spans="1:8" ht="13.15" hidden="1" x14ac:dyDescent="0.25">
      <c r="A32" s="57" t="s">
        <v>89</v>
      </c>
      <c r="B32" s="56"/>
      <c r="C32" s="56"/>
      <c r="D32" s="51"/>
      <c r="E32" s="49"/>
      <c r="F32" s="50"/>
      <c r="G32" s="51"/>
      <c r="H32" s="46"/>
    </row>
    <row r="33" spans="1:8" ht="13.15" hidden="1" x14ac:dyDescent="0.25">
      <c r="A33" s="57" t="s">
        <v>90</v>
      </c>
      <c r="B33" s="56"/>
      <c r="C33" s="56"/>
      <c r="D33" s="51"/>
      <c r="E33" s="49"/>
      <c r="F33" s="50"/>
      <c r="G33" s="51"/>
      <c r="H33" s="46"/>
    </row>
    <row r="34" spans="1:8" ht="13.15" x14ac:dyDescent="0.25">
      <c r="A34" s="63" t="s">
        <v>92</v>
      </c>
      <c r="B34" s="82">
        <f>B11+(B12*2)</f>
        <v>556</v>
      </c>
      <c r="C34" s="82">
        <f>C11+(C12*2)</f>
        <v>343</v>
      </c>
      <c r="D34" s="81">
        <f>IF(AND(C34&gt;0,B34&gt;0),(B34/C34%)-100,"x  ")</f>
        <v>62.099125364431472</v>
      </c>
      <c r="E34" s="79">
        <f>E11+(E12*2)</f>
        <v>4025</v>
      </c>
      <c r="F34" s="80">
        <f>F11+(F12*2)</f>
        <v>3991</v>
      </c>
      <c r="G34" s="81">
        <f>IF(AND(F34&gt;0,E34&gt;0),(E34/F34%)-100,"x  ")</f>
        <v>0.85191681282887544</v>
      </c>
      <c r="H34" s="53"/>
    </row>
    <row r="35" spans="1:8" ht="13.15" x14ac:dyDescent="0.25">
      <c r="A35" s="64" t="s">
        <v>93</v>
      </c>
      <c r="B35" s="82">
        <f>(B30)-(B34)</f>
        <v>498</v>
      </c>
      <c r="C35" s="82">
        <f>(C30)-(C34)</f>
        <v>304</v>
      </c>
      <c r="D35" s="81">
        <f>IF(AND(C35&gt;0,B35&gt;0),(B35/C35%)-100,"x  ")</f>
        <v>63.81578947368422</v>
      </c>
      <c r="E35" s="79">
        <f>(E30)-(E34)</f>
        <v>3221</v>
      </c>
      <c r="F35" s="80">
        <f>(F30)-(F34)</f>
        <v>2632</v>
      </c>
      <c r="G35" s="81">
        <f>IF(AND(F35&gt;0,E35&gt;0),(E35/F35%)-100,"x  ")</f>
        <v>22.378419452887542</v>
      </c>
      <c r="H35" s="54"/>
    </row>
    <row r="36" spans="1:8" ht="13.15" x14ac:dyDescent="0.25">
      <c r="A36" s="52" t="s">
        <v>94</v>
      </c>
      <c r="B36" s="82">
        <v>226</v>
      </c>
      <c r="C36" s="82">
        <v>124</v>
      </c>
      <c r="D36" s="81">
        <f>IF(AND(C36&gt;0,B36&gt;0),(B36/C36%)-100,"x  ")</f>
        <v>82.258064516129025</v>
      </c>
      <c r="E36" s="79">
        <v>1173</v>
      </c>
      <c r="F36" s="80">
        <v>1130</v>
      </c>
      <c r="G36" s="81">
        <f>IF(AND(F36&gt;0,E36&gt;0),(E36/F36%)-100,"x  ")</f>
        <v>3.8053097345132727</v>
      </c>
      <c r="H36" s="46"/>
    </row>
    <row r="37" spans="1:8" ht="13.15" x14ac:dyDescent="0.25">
      <c r="A37" s="52"/>
      <c r="B37" s="55"/>
      <c r="C37" s="58"/>
      <c r="D37" s="51"/>
      <c r="E37" s="55"/>
      <c r="F37" s="50"/>
      <c r="G37" s="51"/>
      <c r="H37" s="46"/>
    </row>
    <row r="38" spans="1:8" x14ac:dyDescent="0.2">
      <c r="A38" s="48" t="s">
        <v>95</v>
      </c>
      <c r="B38" s="83">
        <v>104.93600000000001</v>
      </c>
      <c r="C38" s="83">
        <v>61.981999999999999</v>
      </c>
      <c r="D38" s="81">
        <f>IF(AND(C38&gt;0,B38&gt;0),(B38/C38%)-100,"x  ")</f>
        <v>69.30076473814978</v>
      </c>
      <c r="E38" s="79">
        <v>711.096</v>
      </c>
      <c r="F38" s="80">
        <v>668.84500000000003</v>
      </c>
      <c r="G38" s="81">
        <f>IF(AND(F38&gt;0,E38&gt;0),(E38/F38%)-100,"x  ")</f>
        <v>6.3170091725287563</v>
      </c>
      <c r="H38" s="46"/>
    </row>
    <row r="39" spans="1:8" x14ac:dyDescent="0.2">
      <c r="A39" s="52" t="s">
        <v>91</v>
      </c>
      <c r="B39" s="59"/>
      <c r="C39" s="60"/>
      <c r="D39" s="51"/>
      <c r="E39" s="59"/>
      <c r="F39" s="60"/>
      <c r="G39" s="51"/>
      <c r="H39" s="46"/>
    </row>
    <row r="40" spans="1:8" ht="13.15" hidden="1" x14ac:dyDescent="0.25">
      <c r="A40" s="57" t="s">
        <v>89</v>
      </c>
      <c r="B40" s="82">
        <v>57.912999999999997</v>
      </c>
      <c r="C40" s="82">
        <v>36.183</v>
      </c>
      <c r="D40" s="81">
        <f>IF(AND(C40&gt;0,B40&gt;0),(B40/C40%)-100,"x  ")</f>
        <v>60.055827322223138</v>
      </c>
      <c r="E40" s="79">
        <v>424.90600000000001</v>
      </c>
      <c r="F40" s="80">
        <v>404.44200000000001</v>
      </c>
      <c r="G40" s="81">
        <f>IF(AND(F40&gt;0,E40&gt;0),(E40/F40%)-100,"x  ")</f>
        <v>5.0598108010542973</v>
      </c>
      <c r="H40" s="46"/>
    </row>
    <row r="41" spans="1:8" ht="13.15" hidden="1" x14ac:dyDescent="0.25">
      <c r="A41" s="57" t="s">
        <v>90</v>
      </c>
      <c r="B41" s="82">
        <v>9.8019999999999996</v>
      </c>
      <c r="C41" s="82">
        <v>6.0620000000000003</v>
      </c>
      <c r="D41" s="81">
        <f>IF(AND(C41&gt;0,B41&gt;0),(B41/C41%)-100,"x  ")</f>
        <v>61.695809963708342</v>
      </c>
      <c r="E41" s="79">
        <v>62.831000000000003</v>
      </c>
      <c r="F41" s="80">
        <v>73.575000000000003</v>
      </c>
      <c r="G41" s="81">
        <f>IF(AND(F41&gt;0,E41&gt;0),(E41/F41%)-100,"x  ")</f>
        <v>-14.60278627251104</v>
      </c>
      <c r="H41" s="46"/>
    </row>
    <row r="42" spans="1:8" ht="13.15" x14ac:dyDescent="0.25">
      <c r="A42" s="52" t="s">
        <v>92</v>
      </c>
      <c r="B42" s="83">
        <f>(B40)+(B41)</f>
        <v>67.715000000000003</v>
      </c>
      <c r="C42" s="83">
        <f>(C40)+(C41)</f>
        <v>42.244999999999997</v>
      </c>
      <c r="D42" s="81">
        <f>IF(AND(C42&gt;0,B42&gt;0),(B42/C42%)-100,"x  ")</f>
        <v>60.291158717007932</v>
      </c>
      <c r="E42" s="79">
        <f>(E40)+(E41)</f>
        <v>487.73700000000002</v>
      </c>
      <c r="F42" s="80">
        <f>(F40)+(F41)</f>
        <v>478.017</v>
      </c>
      <c r="G42" s="81">
        <f>IF(AND(F42&gt;0,E42&gt;0),(E42/F42%)-100,"x  ")</f>
        <v>2.0334004857567862</v>
      </c>
      <c r="H42" s="53"/>
    </row>
    <row r="43" spans="1:8" ht="13.15" x14ac:dyDescent="0.25">
      <c r="A43" s="64" t="s">
        <v>93</v>
      </c>
      <c r="B43" s="82">
        <v>37.220999999999997</v>
      </c>
      <c r="C43" s="82">
        <v>19.736999999999998</v>
      </c>
      <c r="D43" s="81">
        <f>IF(AND(C43&gt;0,B43&gt;0),(B43/C43%)-100,"x  ")</f>
        <v>88.584891320869417</v>
      </c>
      <c r="E43" s="79">
        <v>223.35900000000001</v>
      </c>
      <c r="F43" s="80">
        <v>190.828</v>
      </c>
      <c r="G43" s="81">
        <f>IF(AND(F43&gt;0,E43&gt;0),(E43/F43%)-100,"x  ")</f>
        <v>17.047288657848952</v>
      </c>
      <c r="H43" s="46"/>
    </row>
    <row r="44" spans="1:8" ht="13.15" x14ac:dyDescent="0.25">
      <c r="A44" s="52" t="s">
        <v>94</v>
      </c>
      <c r="B44" s="82">
        <v>20.254999999999999</v>
      </c>
      <c r="C44" s="82">
        <v>9.2249999999999996</v>
      </c>
      <c r="D44" s="81">
        <f>IF(AND(C44&gt;0,B44&gt;0),(B44/C44%)-100,"x  ")</f>
        <v>119.56639566395663</v>
      </c>
      <c r="E44" s="79">
        <v>98.819000000000003</v>
      </c>
      <c r="F44" s="80">
        <v>95.867000000000004</v>
      </c>
      <c r="G44" s="81">
        <f>IF(AND(F44&gt;0,E44&gt;0),(E44/F44%)-100,"x  ")</f>
        <v>3.0792660665296694</v>
      </c>
      <c r="H44" s="46"/>
    </row>
    <row r="45" spans="1:8" ht="13.15" x14ac:dyDescent="0.25">
      <c r="A45" s="52"/>
      <c r="B45" s="55"/>
      <c r="C45" s="58"/>
      <c r="D45" s="51"/>
      <c r="E45" s="55"/>
      <c r="F45" s="50"/>
      <c r="G45" s="51"/>
      <c r="H45" s="46"/>
    </row>
    <row r="46" spans="1:8" x14ac:dyDescent="0.2">
      <c r="A46" s="48" t="s">
        <v>96</v>
      </c>
      <c r="B46" s="83">
        <v>4311</v>
      </c>
      <c r="C46" s="83">
        <v>2611</v>
      </c>
      <c r="D46" s="81">
        <f>IF(AND(C46&gt;0,B46&gt;0),(B46/C46%)-100,"x  ")</f>
        <v>65.109153581003454</v>
      </c>
      <c r="E46" s="79">
        <v>29779</v>
      </c>
      <c r="F46" s="80">
        <v>28486</v>
      </c>
      <c r="G46" s="81">
        <f>IF(AND(F46&gt;0,E46&gt;0),(E46/F46%)-100,"x  ")</f>
        <v>4.5390718247560216</v>
      </c>
      <c r="H46" s="46"/>
    </row>
    <row r="47" spans="1:8" x14ac:dyDescent="0.2">
      <c r="A47" s="52" t="s">
        <v>91</v>
      </c>
      <c r="B47" s="49"/>
      <c r="C47" s="50"/>
      <c r="D47" s="51"/>
      <c r="E47" s="49"/>
      <c r="F47" s="50"/>
      <c r="G47" s="51"/>
      <c r="H47" s="46"/>
    </row>
    <row r="48" spans="1:8" ht="13.15" hidden="1" x14ac:dyDescent="0.25">
      <c r="A48" s="57" t="s">
        <v>89</v>
      </c>
      <c r="B48" s="82">
        <v>2446</v>
      </c>
      <c r="C48" s="82">
        <v>1474</v>
      </c>
      <c r="D48" s="81">
        <f>IF(AND(C48&gt;0,B48&gt;0),(B48/C48%)-100,"x  ")</f>
        <v>65.943012211668929</v>
      </c>
      <c r="E48" s="79">
        <v>17892</v>
      </c>
      <c r="F48" s="80">
        <v>17101</v>
      </c>
      <c r="G48" s="81">
        <f>IF(AND(F48&gt;0,E48&gt;0),(E48/F48%)-100,"x  ")</f>
        <v>4.6254604993860085</v>
      </c>
      <c r="H48" s="46"/>
    </row>
    <row r="49" spans="1:8" ht="13.15" hidden="1" x14ac:dyDescent="0.25">
      <c r="A49" s="57" t="s">
        <v>90</v>
      </c>
      <c r="B49" s="82">
        <v>422</v>
      </c>
      <c r="C49" s="82">
        <v>255</v>
      </c>
      <c r="D49" s="81">
        <f>IF(AND(C49&gt;0,B49&gt;0),(B49/C49%)-100,"x  ")</f>
        <v>65.490196078431381</v>
      </c>
      <c r="E49" s="79">
        <v>2725</v>
      </c>
      <c r="F49" s="80">
        <v>3124</v>
      </c>
      <c r="G49" s="81">
        <f>IF(AND(F49&gt;0,E49&gt;0),(E49/F49%)-100,"x  ")</f>
        <v>-12.772087067861705</v>
      </c>
      <c r="H49" s="46"/>
    </row>
    <row r="50" spans="1:8" ht="13.15" x14ac:dyDescent="0.25">
      <c r="A50" s="52" t="s">
        <v>92</v>
      </c>
      <c r="B50" s="82">
        <f>(B48)+(B49)</f>
        <v>2868</v>
      </c>
      <c r="C50" s="82">
        <f>(C48)+(C49)</f>
        <v>1729</v>
      </c>
      <c r="D50" s="81">
        <f>IF(AND(C50&gt;0,B50&gt;0),(B50/C50%)-100,"x  ")</f>
        <v>65.876229034123782</v>
      </c>
      <c r="E50" s="79">
        <f>(E48)+(E49)</f>
        <v>20617</v>
      </c>
      <c r="F50" s="80">
        <f>(F48)+(F49)</f>
        <v>20225</v>
      </c>
      <c r="G50" s="81">
        <f>IF(AND(F50&gt;0,E50&gt;0),(E50/F50%)-100,"x  ")</f>
        <v>1.9381953028430132</v>
      </c>
      <c r="H50" s="53"/>
    </row>
    <row r="51" spans="1:8" ht="13.15" x14ac:dyDescent="0.25">
      <c r="A51" s="64" t="s">
        <v>93</v>
      </c>
      <c r="B51" s="82">
        <v>1443</v>
      </c>
      <c r="C51" s="82">
        <v>882</v>
      </c>
      <c r="D51" s="81">
        <f>IF(AND(C51&gt;0,B51&gt;0),(B51/C51%)-100,"x  ")</f>
        <v>63.605442176870753</v>
      </c>
      <c r="E51" s="79">
        <v>9162</v>
      </c>
      <c r="F51" s="80">
        <v>8261</v>
      </c>
      <c r="G51" s="81">
        <f>IF(AND(F51&gt;0,E51&gt;0),(E51/F51%)-100,"x  ")</f>
        <v>10.906669894685876</v>
      </c>
      <c r="H51" s="46"/>
    </row>
    <row r="52" spans="1:8" ht="13.15" x14ac:dyDescent="0.25">
      <c r="A52" s="65" t="s">
        <v>94</v>
      </c>
      <c r="B52" s="84">
        <v>719</v>
      </c>
      <c r="C52" s="84">
        <v>367</v>
      </c>
      <c r="D52" s="85">
        <f>IF(AND(C52&gt;0,B52&gt;0),(B52/C52%)-100,"x  ")</f>
        <v>95.912806539509546</v>
      </c>
      <c r="E52" s="86">
        <v>3839</v>
      </c>
      <c r="F52" s="87">
        <v>3823</v>
      </c>
      <c r="G52" s="85">
        <f>IF(AND(F52&gt;0,E52&gt;0),(E52/F52%)-100,"x  ")</f>
        <v>0.41851948731363109</v>
      </c>
      <c r="H52" s="46"/>
    </row>
    <row r="53" spans="1:8" ht="13.15" x14ac:dyDescent="0.25">
      <c r="H53" s="46"/>
    </row>
    <row r="54" spans="1:8" x14ac:dyDescent="0.2">
      <c r="A54" t="s">
        <v>73</v>
      </c>
      <c r="H54" s="66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4" t="s">
        <v>99</v>
      </c>
      <c r="B1" s="145"/>
      <c r="C1" s="145"/>
      <c r="D1" s="145"/>
      <c r="E1" s="145"/>
      <c r="F1" s="145"/>
      <c r="G1" s="145"/>
      <c r="H1" s="146"/>
    </row>
    <row r="2" spans="1:8" ht="15" customHeight="1" x14ac:dyDescent="0.25">
      <c r="A2" s="144" t="s">
        <v>113</v>
      </c>
      <c r="B2" s="144"/>
      <c r="C2" s="144"/>
      <c r="D2" s="144"/>
      <c r="E2" s="144"/>
      <c r="F2" s="144"/>
      <c r="G2" s="144"/>
      <c r="H2" s="146"/>
    </row>
    <row r="3" spans="1:8" ht="13.15" x14ac:dyDescent="0.25">
      <c r="A3" s="67"/>
      <c r="B3" s="67"/>
      <c r="C3" s="67"/>
      <c r="D3" s="67"/>
      <c r="E3" s="67"/>
      <c r="F3" s="67"/>
      <c r="G3" s="67"/>
    </row>
    <row r="4" spans="1:8" ht="13.15" x14ac:dyDescent="0.25">
      <c r="A4" s="67"/>
      <c r="B4" s="67"/>
      <c r="C4" s="67"/>
      <c r="D4" s="67"/>
      <c r="E4" s="67"/>
      <c r="F4" s="67"/>
      <c r="G4" s="67"/>
    </row>
    <row r="5" spans="1:8" ht="13.15" x14ac:dyDescent="0.25">
      <c r="A5" s="67"/>
      <c r="B5" s="67"/>
      <c r="C5" s="67"/>
      <c r="D5" s="67"/>
      <c r="E5" s="67"/>
      <c r="F5" s="67"/>
      <c r="G5" s="67"/>
    </row>
    <row r="6" spans="1:8" ht="13.15" x14ac:dyDescent="0.25">
      <c r="A6" s="67"/>
      <c r="B6" s="67"/>
      <c r="C6" s="67"/>
      <c r="D6" s="67"/>
      <c r="E6" s="67"/>
      <c r="F6" s="67"/>
      <c r="G6" s="67"/>
    </row>
    <row r="7" spans="1:8" ht="13.15" x14ac:dyDescent="0.25">
      <c r="A7" s="67"/>
      <c r="B7" s="67"/>
      <c r="C7" s="67"/>
      <c r="D7" s="67"/>
      <c r="E7" s="67"/>
      <c r="F7" s="67"/>
      <c r="G7" s="67"/>
    </row>
    <row r="8" spans="1:8" ht="13.9" x14ac:dyDescent="0.25">
      <c r="A8" s="67"/>
      <c r="B8" s="67"/>
      <c r="C8" s="67"/>
      <c r="D8" s="68"/>
      <c r="E8" s="67"/>
      <c r="F8" s="67"/>
      <c r="G8" s="67"/>
    </row>
    <row r="9" spans="1:8" ht="13.15" x14ac:dyDescent="0.25">
      <c r="A9" s="67"/>
      <c r="B9" s="67"/>
      <c r="C9" s="67"/>
      <c r="D9" s="67"/>
      <c r="E9" s="67"/>
      <c r="F9" s="67"/>
      <c r="G9" s="67"/>
    </row>
    <row r="10" spans="1:8" ht="13.15" x14ac:dyDescent="0.25">
      <c r="A10" s="67"/>
      <c r="B10" s="67"/>
      <c r="C10" s="67"/>
      <c r="D10" s="67"/>
      <c r="E10" s="67"/>
      <c r="F10" s="67"/>
      <c r="G10" s="67"/>
    </row>
    <row r="11" spans="1:8" ht="13.15" x14ac:dyDescent="0.25">
      <c r="A11" s="67"/>
      <c r="B11" s="67"/>
      <c r="C11" s="67"/>
      <c r="D11" s="67"/>
      <c r="E11" s="67"/>
      <c r="F11" s="67"/>
      <c r="G11" s="67"/>
    </row>
    <row r="12" spans="1:8" ht="13.15" x14ac:dyDescent="0.25">
      <c r="A12" s="67"/>
      <c r="B12" s="67"/>
      <c r="C12" s="67"/>
      <c r="D12" s="67"/>
      <c r="E12" s="67"/>
      <c r="F12" s="67"/>
      <c r="G12" s="67"/>
    </row>
    <row r="13" spans="1:8" ht="13.15" x14ac:dyDescent="0.25">
      <c r="A13" s="67"/>
      <c r="B13" s="67"/>
      <c r="C13" s="67"/>
      <c r="D13" s="67"/>
      <c r="E13" s="67"/>
      <c r="F13" s="67"/>
      <c r="G13" s="67"/>
    </row>
    <row r="14" spans="1:8" ht="13.15" x14ac:dyDescent="0.25">
      <c r="A14" s="67"/>
      <c r="B14" s="67"/>
      <c r="C14" s="67"/>
      <c r="D14" s="67"/>
      <c r="E14" s="67"/>
      <c r="F14" s="67"/>
      <c r="G14" s="67"/>
    </row>
    <row r="15" spans="1:8" ht="13.15" x14ac:dyDescent="0.25">
      <c r="A15" s="67"/>
      <c r="B15" s="67"/>
      <c r="C15" s="67"/>
      <c r="D15" s="67"/>
      <c r="E15" s="67"/>
      <c r="F15" s="67"/>
      <c r="G15" s="67"/>
    </row>
    <row r="16" spans="1:8" ht="13.15" x14ac:dyDescent="0.25">
      <c r="A16" s="67"/>
      <c r="B16" s="67"/>
      <c r="C16" s="67"/>
      <c r="D16" s="67"/>
      <c r="E16" s="67"/>
      <c r="F16" s="67"/>
      <c r="G16" s="67"/>
    </row>
    <row r="17" spans="1:7" ht="13.15" x14ac:dyDescent="0.25">
      <c r="A17" s="67"/>
      <c r="B17" s="67"/>
      <c r="C17" s="67"/>
      <c r="D17" s="67"/>
      <c r="E17" s="67"/>
      <c r="F17" s="67"/>
      <c r="G17" s="67"/>
    </row>
    <row r="18" spans="1:7" ht="13.15" x14ac:dyDescent="0.25">
      <c r="A18" s="67"/>
      <c r="B18" s="67"/>
      <c r="C18" s="67"/>
      <c r="D18" s="67"/>
      <c r="E18" s="67"/>
      <c r="F18" s="67"/>
      <c r="G18" s="67"/>
    </row>
    <row r="19" spans="1:7" ht="13.15" x14ac:dyDescent="0.25">
      <c r="A19" s="67"/>
      <c r="B19" s="67"/>
      <c r="C19" s="67"/>
      <c r="D19" s="67"/>
      <c r="E19" s="67"/>
      <c r="F19" s="67"/>
      <c r="G19" s="67"/>
    </row>
    <row r="20" spans="1:7" ht="13.15" x14ac:dyDescent="0.25">
      <c r="A20" s="67"/>
      <c r="B20" s="67"/>
      <c r="C20" s="67"/>
      <c r="D20" s="67"/>
      <c r="E20" s="67"/>
      <c r="F20" s="67"/>
      <c r="G20" s="67"/>
    </row>
    <row r="21" spans="1:7" ht="13.15" x14ac:dyDescent="0.25">
      <c r="A21" s="67"/>
      <c r="B21" s="67"/>
      <c r="C21" s="67"/>
      <c r="D21" s="67"/>
      <c r="E21" s="67"/>
      <c r="F21" s="67"/>
      <c r="G21" s="67"/>
    </row>
    <row r="22" spans="1:7" ht="13.15" x14ac:dyDescent="0.25">
      <c r="A22" s="67"/>
      <c r="B22" s="67"/>
      <c r="C22" s="67"/>
      <c r="D22" s="67"/>
      <c r="E22" s="67"/>
      <c r="F22" s="67"/>
      <c r="G22" s="67"/>
    </row>
    <row r="23" spans="1:7" ht="13.15" x14ac:dyDescent="0.25">
      <c r="A23" s="67"/>
      <c r="B23" s="67"/>
      <c r="C23" s="67"/>
      <c r="D23" s="67"/>
      <c r="E23" s="67"/>
      <c r="F23" s="67"/>
      <c r="G23" s="67"/>
    </row>
    <row r="24" spans="1:7" ht="13.15" x14ac:dyDescent="0.25">
      <c r="A24" s="67"/>
      <c r="B24" s="67"/>
      <c r="C24" s="67"/>
      <c r="D24" s="67"/>
      <c r="E24" s="67"/>
      <c r="F24" s="67"/>
      <c r="G24" s="67"/>
    </row>
    <row r="25" spans="1:7" ht="13.15" x14ac:dyDescent="0.25">
      <c r="A25" s="67"/>
      <c r="B25" s="67"/>
      <c r="C25" s="67"/>
      <c r="D25" s="67"/>
      <c r="E25" s="67"/>
      <c r="F25" s="67"/>
      <c r="G25" s="67"/>
    </row>
    <row r="26" spans="1:7" ht="13.15" x14ac:dyDescent="0.25">
      <c r="A26" s="67"/>
      <c r="B26" s="67"/>
      <c r="C26" s="67"/>
      <c r="D26" s="67"/>
      <c r="E26" s="67"/>
      <c r="F26" s="67"/>
      <c r="G26" s="67"/>
    </row>
    <row r="27" spans="1:7" ht="13.15" x14ac:dyDescent="0.25">
      <c r="A27" s="67"/>
      <c r="B27" s="67"/>
      <c r="C27" s="67"/>
      <c r="D27" s="67"/>
      <c r="E27" s="67"/>
      <c r="F27" s="67"/>
      <c r="G27" s="67"/>
    </row>
    <row r="28" spans="1:7" ht="13.15" x14ac:dyDescent="0.25">
      <c r="A28" s="67"/>
      <c r="B28" s="67"/>
      <c r="C28" s="67"/>
      <c r="D28" s="67"/>
      <c r="E28" s="67"/>
      <c r="F28" s="67"/>
      <c r="G28" s="67"/>
    </row>
    <row r="29" spans="1:7" ht="13.15" x14ac:dyDescent="0.25">
      <c r="B29" s="67"/>
      <c r="C29" s="67"/>
      <c r="D29" s="67"/>
      <c r="E29" s="67"/>
      <c r="F29" s="67"/>
      <c r="G29" s="67"/>
    </row>
    <row r="30" spans="1:7" ht="13.15" x14ac:dyDescent="0.25">
      <c r="A30" s="67"/>
      <c r="B30" s="67"/>
      <c r="C30" s="67"/>
      <c r="D30" s="67"/>
      <c r="E30" s="67"/>
      <c r="F30" s="67"/>
      <c r="G30" s="67"/>
    </row>
    <row r="31" spans="1:7" x14ac:dyDescent="0.2">
      <c r="A31" s="20" t="s">
        <v>97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8/14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ht="13.15" x14ac:dyDescent="0.25">
      <c r="A1" s="67"/>
    </row>
    <row r="2" spans="1:26" ht="14.25" x14ac:dyDescent="0.2">
      <c r="A2" s="147" t="s">
        <v>114</v>
      </c>
      <c r="B2" s="108"/>
      <c r="C2" s="108"/>
      <c r="D2" s="108"/>
      <c r="E2" s="108"/>
      <c r="F2" s="108"/>
      <c r="G2" s="108"/>
      <c r="H2" s="108"/>
      <c r="I2" s="68" t="s">
        <v>101</v>
      </c>
      <c r="M2" s="88" t="s">
        <v>115</v>
      </c>
    </row>
    <row r="3" spans="1:26" x14ac:dyDescent="0.2">
      <c r="A3" s="69"/>
      <c r="B3" s="23" t="s">
        <v>116</v>
      </c>
      <c r="C3" s="23" t="s">
        <v>117</v>
      </c>
      <c r="D3" s="23" t="s">
        <v>118</v>
      </c>
      <c r="E3" s="23" t="s">
        <v>119</v>
      </c>
      <c r="F3" s="24" t="s">
        <v>120</v>
      </c>
      <c r="G3" s="24" t="s">
        <v>121</v>
      </c>
      <c r="H3" s="25" t="s">
        <v>122</v>
      </c>
      <c r="I3" s="24" t="s">
        <v>123</v>
      </c>
      <c r="J3" s="24" t="s">
        <v>124</v>
      </c>
      <c r="K3" s="24" t="s">
        <v>125</v>
      </c>
      <c r="L3" s="24" t="s">
        <v>126</v>
      </c>
      <c r="M3" s="24" t="s">
        <v>127</v>
      </c>
      <c r="N3" s="24" t="s">
        <v>116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3.15" x14ac:dyDescent="0.25">
      <c r="A4" s="70"/>
      <c r="B4" s="71"/>
      <c r="C4" s="71"/>
      <c r="D4" s="71"/>
      <c r="E4" s="71"/>
      <c r="F4" s="71"/>
      <c r="G4" s="72"/>
      <c r="H4" s="71"/>
      <c r="I4" s="71"/>
      <c r="J4" s="71"/>
      <c r="K4" s="71"/>
      <c r="L4" s="71"/>
      <c r="M4" s="71"/>
      <c r="N4" s="71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3.15" x14ac:dyDescent="0.25">
      <c r="A5" s="2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3.15" x14ac:dyDescent="0.2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3.15" x14ac:dyDescent="0.25">
      <c r="A7" s="19"/>
      <c r="B7" s="73">
        <v>496</v>
      </c>
      <c r="C7" s="73">
        <v>793</v>
      </c>
      <c r="D7" s="73">
        <v>683</v>
      </c>
      <c r="E7" s="73">
        <v>711</v>
      </c>
      <c r="F7" s="73">
        <v>555</v>
      </c>
      <c r="G7" s="73">
        <v>621</v>
      </c>
      <c r="H7" s="73">
        <v>531</v>
      </c>
      <c r="I7" s="73">
        <v>601</v>
      </c>
      <c r="J7" s="73">
        <v>543</v>
      </c>
      <c r="K7" s="73">
        <v>787</v>
      </c>
      <c r="L7" s="73">
        <v>944</v>
      </c>
      <c r="M7" s="74">
        <v>717</v>
      </c>
      <c r="N7" s="73">
        <v>792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3.15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40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4.25" x14ac:dyDescent="0.2">
      <c r="A9" s="147" t="s">
        <v>128</v>
      </c>
      <c r="B9" s="108"/>
      <c r="C9" s="108"/>
      <c r="D9" s="108"/>
      <c r="E9" s="108"/>
      <c r="F9" s="108"/>
      <c r="G9" s="108"/>
      <c r="H9" s="108"/>
      <c r="I9" s="68" t="s">
        <v>98</v>
      </c>
    </row>
    <row r="10" spans="1:26" ht="13.15" x14ac:dyDescent="0.2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3.15" x14ac:dyDescent="0.25">
      <c r="A11" s="19"/>
      <c r="B11" s="73">
        <v>699</v>
      </c>
      <c r="C11" s="73">
        <v>1387</v>
      </c>
      <c r="D11" s="73">
        <v>1162</v>
      </c>
      <c r="E11" s="73">
        <v>1050</v>
      </c>
      <c r="F11" s="73">
        <v>1182</v>
      </c>
      <c r="G11" s="73">
        <v>834</v>
      </c>
      <c r="H11" s="73">
        <v>580</v>
      </c>
      <c r="I11" s="73">
        <v>987</v>
      </c>
      <c r="J11" s="73">
        <v>741</v>
      </c>
      <c r="K11" s="73">
        <v>1024</v>
      </c>
      <c r="L11" s="73">
        <v>1576</v>
      </c>
      <c r="M11" s="74">
        <v>896</v>
      </c>
      <c r="N11" s="73">
        <v>1253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8/14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2014-10-16T10:05:57Z</cp:lastPrinted>
  <dcterms:created xsi:type="dcterms:W3CDTF">2014-04-03T08:37:47Z</dcterms:created>
  <dcterms:modified xsi:type="dcterms:W3CDTF">2014-10-16T10:19:57Z</dcterms:modified>
  <cp:category>LIS-Bericht</cp:category>
</cp:coreProperties>
</file>