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Wagners\Desktop\"/>
    </mc:Choice>
  </mc:AlternateContent>
  <bookViews>
    <workbookView xWindow="-3390" yWindow="435" windowWidth="25320" windowHeight="12510" tabRatio="816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0">Dbl_1!$A$1:$G$51</definedName>
    <definedName name="_xlnm.Print_Area" localSheetId="5">'Tabelle 1_1'!$A$1:$O$59</definedName>
    <definedName name="_xlnm.Print_Area" localSheetId="7">'Tabelle 2_1'!$A$1:$P$60</definedName>
    <definedName name="_xlnm.Print_Area" localSheetId="9">'Tabelle 3_1'!$A$1:$P$60</definedName>
    <definedName name="_xlnm.Print_Area" localSheetId="11">'Tabelle 4_1'!$A$1:$M$60</definedName>
  </definedNames>
  <calcPr calcId="152511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B20" i="21" l="1"/>
  <c r="A20" i="21" s="1"/>
  <c r="B21" i="21"/>
  <c r="B22" i="21"/>
  <c r="B23" i="21"/>
  <c r="A23" i="21" s="1"/>
  <c r="B24" i="21"/>
  <c r="A24" i="21" s="1"/>
  <c r="B25" i="21"/>
  <c r="B26" i="21"/>
  <c r="A26" i="21" s="1"/>
  <c r="B27" i="21"/>
  <c r="A27" i="21" s="1"/>
  <c r="B28" i="21"/>
  <c r="A28" i="21" s="1"/>
  <c r="B29" i="21"/>
  <c r="B30" i="21"/>
  <c r="A30" i="21" s="1"/>
  <c r="B31" i="21"/>
  <c r="A31" i="21" s="1"/>
  <c r="B32" i="21"/>
  <c r="A32" i="21" s="1"/>
  <c r="B33" i="21"/>
  <c r="B34" i="21"/>
  <c r="A34" i="21" s="1"/>
  <c r="B35" i="21"/>
  <c r="A35" i="21" s="1"/>
  <c r="B36" i="21"/>
  <c r="A36" i="21" s="1"/>
  <c r="B19" i="21"/>
  <c r="A21" i="21"/>
  <c r="A22" i="21"/>
  <c r="A25" i="21"/>
  <c r="A29" i="21"/>
  <c r="A33" i="21"/>
  <c r="A19" i="2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I36" i="19"/>
  <c r="D36" i="19" s="1"/>
  <c r="A36" i="19" s="1"/>
  <c r="I35" i="19"/>
  <c r="D35" i="19" s="1"/>
  <c r="A35" i="19" s="1"/>
  <c r="I34" i="19"/>
  <c r="D34" i="19" s="1"/>
  <c r="A34" i="19" s="1"/>
  <c r="I33" i="19"/>
  <c r="D33" i="19" s="1"/>
  <c r="A33" i="19" s="1"/>
  <c r="I32" i="19"/>
  <c r="D32" i="19" s="1"/>
  <c r="A32" i="19" s="1"/>
  <c r="I31" i="19"/>
  <c r="D31" i="19" s="1"/>
  <c r="A31" i="19" s="1"/>
  <c r="I30" i="19"/>
  <c r="D30" i="19" s="1"/>
  <c r="A30" i="19" s="1"/>
  <c r="I29" i="19"/>
  <c r="D29" i="19" s="1"/>
  <c r="A29" i="19" s="1"/>
  <c r="I28" i="19"/>
  <c r="D28" i="19" s="1"/>
  <c r="A28" i="19" s="1"/>
  <c r="I27" i="19"/>
  <c r="D27" i="19" s="1"/>
  <c r="A27" i="19" s="1"/>
  <c r="I26" i="19"/>
  <c r="D26" i="19" s="1"/>
  <c r="A26" i="19" s="1"/>
  <c r="I25" i="19"/>
  <c r="D25" i="19" s="1"/>
  <c r="A25" i="19" s="1"/>
  <c r="I24" i="19"/>
  <c r="D24" i="19" s="1"/>
  <c r="A24" i="19" s="1"/>
  <c r="I23" i="19"/>
  <c r="D23" i="19" s="1"/>
  <c r="A23" i="19" s="1"/>
  <c r="I22" i="19"/>
  <c r="D22" i="19" s="1"/>
  <c r="A22" i="19" s="1"/>
  <c r="I21" i="19"/>
  <c r="D21" i="19" s="1"/>
  <c r="A21" i="19" s="1"/>
  <c r="I20" i="19"/>
  <c r="D20" i="19" s="1"/>
  <c r="A20" i="19" s="1"/>
  <c r="I19" i="19"/>
  <c r="D19" i="19" s="1"/>
  <c r="A19" i="19" s="1"/>
  <c r="I17" i="19"/>
  <c r="D17" i="19" s="1"/>
  <c r="A17" i="19" s="1"/>
  <c r="I16" i="19"/>
  <c r="D16" i="19" s="1"/>
  <c r="A16" i="19" s="1"/>
  <c r="B16" i="19" s="1"/>
  <c r="I15" i="19"/>
  <c r="D15" i="19" s="1"/>
  <c r="A15" i="19" s="1"/>
  <c r="B15" i="19" s="1"/>
  <c r="I14" i="19"/>
  <c r="D14" i="19" s="1"/>
  <c r="A14" i="19" s="1"/>
  <c r="I13" i="19"/>
  <c r="D13" i="19" s="1"/>
  <c r="A13" i="19" s="1"/>
  <c r="I12" i="19"/>
  <c r="D12" i="19" s="1"/>
  <c r="A12" i="19" s="1"/>
  <c r="I11" i="19"/>
  <c r="D11" i="19" s="1"/>
  <c r="A11" i="19" s="1"/>
  <c r="B11" i="19" s="1"/>
  <c r="I10" i="19"/>
  <c r="D10" i="19" s="1"/>
  <c r="A10" i="19" s="1"/>
  <c r="I9" i="19"/>
  <c r="D9" i="19" s="1"/>
  <c r="A9" i="19" s="1"/>
  <c r="I8" i="19"/>
  <c r="D8" i="19" s="1"/>
  <c r="A8" i="19" s="1"/>
  <c r="B8" i="19" s="1"/>
  <c r="I7" i="19"/>
  <c r="D7" i="19" s="1"/>
  <c r="A7" i="19" s="1"/>
  <c r="C7" i="19" s="1"/>
  <c r="B12" i="19" l="1"/>
  <c r="C12" i="19"/>
  <c r="C16" i="19"/>
  <c r="C8" i="19"/>
  <c r="B19" i="19"/>
  <c r="C19" i="19"/>
  <c r="C23" i="19"/>
  <c r="B23" i="19"/>
  <c r="C27" i="19"/>
  <c r="B27" i="19"/>
  <c r="C31" i="19"/>
  <c r="B31" i="19"/>
  <c r="C35" i="19"/>
  <c r="B35" i="19"/>
  <c r="B20" i="19"/>
  <c r="C20" i="19"/>
  <c r="B24" i="19"/>
  <c r="C24" i="19"/>
  <c r="B28" i="19"/>
  <c r="C28" i="19"/>
  <c r="B32" i="19"/>
  <c r="C32" i="19"/>
  <c r="B36" i="19"/>
  <c r="C36" i="19"/>
  <c r="C9" i="19"/>
  <c r="B9" i="19"/>
  <c r="B13" i="19"/>
  <c r="C13" i="19"/>
  <c r="B17" i="19"/>
  <c r="C17" i="19"/>
  <c r="B21" i="19"/>
  <c r="C21" i="19"/>
  <c r="B25" i="19"/>
  <c r="C25" i="19"/>
  <c r="B29" i="19"/>
  <c r="C29" i="19"/>
  <c r="B33" i="19"/>
  <c r="C33" i="19"/>
  <c r="C10" i="19"/>
  <c r="B10" i="19"/>
  <c r="C14" i="19"/>
  <c r="B14" i="19"/>
  <c r="C22" i="19"/>
  <c r="B22" i="19"/>
  <c r="C26" i="19"/>
  <c r="B26" i="19"/>
  <c r="C30" i="19"/>
  <c r="B30" i="19"/>
  <c r="C34" i="19"/>
  <c r="B34" i="19"/>
  <c r="B7" i="19"/>
  <c r="C15" i="19"/>
  <c r="C11" i="19"/>
  <c r="I5" i="19"/>
  <c r="D5" i="19" s="1"/>
  <c r="A5" i="19" s="1"/>
  <c r="C5" i="19" s="1"/>
  <c r="I4" i="19"/>
  <c r="D4" i="19" s="1"/>
  <c r="A4" i="19" s="1"/>
  <c r="C4" i="19" s="1"/>
  <c r="I3" i="19"/>
  <c r="D3" i="19" s="1"/>
  <c r="A3" i="19" s="1"/>
  <c r="C3" i="19" s="1"/>
  <c r="I2" i="19"/>
  <c r="D2" i="19" s="1"/>
  <c r="A2" i="19" s="1"/>
  <c r="C2" i="19" s="1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B22" i="22"/>
  <c r="B24" i="22"/>
  <c r="B26" i="22"/>
  <c r="A26" i="22" s="1"/>
  <c r="B28" i="22"/>
  <c r="B30" i="22"/>
  <c r="B32" i="22"/>
  <c r="B34" i="22"/>
  <c r="A34" i="22" s="1"/>
  <c r="B36" i="22"/>
  <c r="A20" i="22"/>
  <c r="A22" i="22"/>
  <c r="A24" i="22"/>
  <c r="A28" i="22"/>
  <c r="A30" i="22"/>
  <c r="A32" i="22"/>
  <c r="A36" i="22"/>
  <c r="B8" i="22"/>
  <c r="B10" i="22"/>
  <c r="A10" i="22" s="1"/>
  <c r="B12" i="22"/>
  <c r="B14" i="22"/>
  <c r="B16" i="22"/>
  <c r="B7" i="22"/>
  <c r="A7" i="22" s="1"/>
  <c r="B3" i="22"/>
  <c r="A3" i="22" s="1"/>
  <c r="B5" i="22"/>
  <c r="A5" i="22" s="1"/>
  <c r="B21" i="22"/>
  <c r="B23" i="22"/>
  <c r="A23" i="22" s="1"/>
  <c r="B25" i="22"/>
  <c r="B27" i="22"/>
  <c r="A27" i="22" s="1"/>
  <c r="B29" i="22"/>
  <c r="B31" i="22"/>
  <c r="A31" i="22" s="1"/>
  <c r="B33" i="22"/>
  <c r="A33" i="22" s="1"/>
  <c r="B35" i="22"/>
  <c r="A35" i="22" s="1"/>
  <c r="B19" i="22"/>
  <c r="A19" i="22" s="1"/>
  <c r="A21" i="22"/>
  <c r="A25" i="22"/>
  <c r="A29" i="22"/>
  <c r="B9" i="22"/>
  <c r="A9" i="22" s="1"/>
  <c r="B11" i="22"/>
  <c r="A11" i="22" s="1"/>
  <c r="B13" i="22"/>
  <c r="A13" i="22" s="1"/>
  <c r="B15" i="22"/>
  <c r="A15" i="22" s="1"/>
  <c r="B17" i="22"/>
  <c r="A17" i="22" s="1"/>
  <c r="A8" i="22"/>
  <c r="A12" i="22"/>
  <c r="A14" i="22"/>
  <c r="A16" i="22"/>
  <c r="B4" i="22"/>
  <c r="A4" i="22" s="1"/>
  <c r="B2" i="22"/>
  <c r="A2" i="22" s="1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1" i="21" l="1"/>
  <c r="B40" i="21"/>
  <c r="B39" i="21"/>
  <c r="B42" i="21"/>
  <c r="B45" i="21"/>
  <c r="B49" i="21"/>
  <c r="B53" i="21"/>
  <c r="B46" i="21"/>
  <c r="B50" i="21"/>
  <c r="B43" i="21"/>
  <c r="B47" i="21"/>
  <c r="B51" i="21"/>
  <c r="B44" i="21"/>
  <c r="B48" i="21"/>
  <c r="B52" i="21"/>
</calcChain>
</file>

<file path=xl/sharedStrings.xml><?xml version="1.0" encoding="utf-8"?>
<sst xmlns="http://schemas.openxmlformats.org/spreadsheetml/2006/main" count="1136" uniqueCount="169">
  <si>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</si>
  <si>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</si>
  <si>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</si>
  <si>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</si>
  <si>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</si>
  <si>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</si>
  <si>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</si>
  <si>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</si>
  <si>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</si>
  <si>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</si>
  <si>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</si>
  <si>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</si>
  <si>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</si>
  <si>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</si>
  <si>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</si>
  <si>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</si>
  <si>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</si>
  <si>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</si>
  <si>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</si>
  <si>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</si>
  <si>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</si>
  <si>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</si>
  <si>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</si>
  <si>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</si>
  <si>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</si>
  <si>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</si>
  <si>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</si>
  <si>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</si>
  <si>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</si>
  <si>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</si>
  <si>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</si>
  <si>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</si>
  <si>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</si>
  <si>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</si>
  <si>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</si>
  <si>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</si>
  <si>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</si>
  <si>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</si>
  <si>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</si>
  <si>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</si>
  <si>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</si>
  <si>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</si>
  <si>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</si>
  <si>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</si>
  <si>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</si>
  <si>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</si>
  <si>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</si>
  <si>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</si>
  <si>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</si>
  <si>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</si>
  <si>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</si>
  <si>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</si>
  <si>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</si>
  <si>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</si>
  <si>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</si>
  <si>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</si>
  <si>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</si>
  <si>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</si>
  <si>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</si>
  <si>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</si>
  <si>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</si>
  <si>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</si>
  <si>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</si>
  <si>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</si>
  <si>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</si>
  <si>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</si>
  <si>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</si>
  <si>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</si>
  <si>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</si>
  <si>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</si>
  <si>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</si>
  <si>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</si>
  <si>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</si>
  <si>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</si>
  <si>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</si>
  <si>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</si>
  <si>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</si>
  <si>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</si>
  <si>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</si>
  <si>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</si>
  <si>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</si>
  <si>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</si>
  <si>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</si>
  <si>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</si>
  <si>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</si>
  <si>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</si>
  <si>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</si>
  <si>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</si>
  <si>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</si>
  <si>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</si>
  <si>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</si>
  <si>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</si>
  <si>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</si>
  <si>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</si>
  <si>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</si>
  <si>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</si>
  <si>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</si>
  <si>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</si>
  <si>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</si>
  <si>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</si>
  <si>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</si>
  <si>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</si>
  <si>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</si>
  <si>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über 18</t>
  </si>
  <si>
    <t>insgesamt</t>
  </si>
  <si>
    <t>Bevölkerung</t>
  </si>
  <si>
    <t>weibliche Bevölkerung</t>
  </si>
  <si>
    <t>durchschnittliche weibliche Bevölkerung</t>
  </si>
  <si>
    <t>Lebendgeborene nach Alter der Mutter</t>
  </si>
  <si>
    <t>Altersspezifische Geburtenziffer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</si>
  <si>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</si>
  <si>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</si>
  <si>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</si>
  <si>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</si>
  <si>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</si>
  <si>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</si>
  <si>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</si>
  <si>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</si>
  <si>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</si>
  <si>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</si>
  <si>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</si>
  <si>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</si>
  <si>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</si>
  <si>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</si>
  <si>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</si>
  <si>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</si>
  <si>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</si>
  <si>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</si>
  <si>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</si>
  <si>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Durchschnittsalter</t>
  </si>
  <si>
    <t>Test</t>
  </si>
  <si>
    <t>Thomas Gregor</t>
  </si>
  <si>
    <t>040 42831-2189</t>
  </si>
  <si>
    <t>thomas.gregor@statistik-nord.de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</si>
  <si>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</si>
  <si>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</si>
  <si>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</si>
  <si>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</si>
  <si>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</si>
  <si>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</si>
  <si>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</si>
  <si>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</si>
  <si>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</si>
  <si>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r>
      <t xml:space="preserve">KREISFREIE STADT
Kreis
</t>
    </r>
    <r>
      <rPr>
        <i/>
        <sz val="8"/>
        <rFont val="Arial"/>
        <family val="2"/>
      </rPr>
      <t>Ausgewählte Gemeinde</t>
    </r>
  </si>
  <si>
    <t>Ausgewählte Gemeinden</t>
  </si>
  <si>
    <r>
      <t>je 1 000 Einw.</t>
    </r>
    <r>
      <rPr>
        <vertAlign val="superscript"/>
        <sz val="8"/>
        <rFont val="Arial"/>
        <family val="2"/>
      </rPr>
      <t>2</t>
    </r>
  </si>
  <si>
    <t>darunter ins Ausland</t>
  </si>
  <si>
    <t>darunter gegenüber dem Ausland</t>
  </si>
  <si>
    <t>Band 1 der Reihe „Schleswig-Holstein.regional“</t>
  </si>
  <si>
    <r>
      <t>Zusammengefasste Geburten-ziffer</t>
    </r>
    <r>
      <rPr>
        <vertAlign val="superscript"/>
        <sz val="8"/>
        <rFont val="Arial"/>
        <family val="2"/>
      </rPr>
      <t>2</t>
    </r>
  </si>
  <si>
    <t>Bevölkerung 2019</t>
  </si>
  <si>
    <t>© Statistisches Amt für Hamburg und Schleswig-Holstein, Hamburg 2020
Auszugsweise Vervielfältigung und Verbreitung mit Quellenangabe gestattet.</t>
  </si>
  <si>
    <t>Bevölkerungsstand und -struktur am 31.12.2019</t>
  </si>
  <si>
    <t>Altersstruktur der Bevölkerung am 31.12.2019</t>
  </si>
  <si>
    <t>Natürliche Bevölkerungsbewegung im Jahr 2019</t>
  </si>
  <si>
    <t>Räumliche Bevölkerungsbewegung (Wanderungen) im Jahr 2019</t>
  </si>
  <si>
    <t>1. Bevölkerungsstand und -struktur am 31.12.2019</t>
  </si>
  <si>
    <t>Bevölkerung am 31.12.2019 nach Nationalität</t>
  </si>
  <si>
    <t>Bevölkerungsdichte am 31.12.2019</t>
  </si>
  <si>
    <t>Zum Vergleich 2018</t>
  </si>
  <si>
    <t>2. Altersstruktur der Bevölkerung am 31.12.2019</t>
  </si>
  <si>
    <t>Bevölkerungsanteile am 31.12.2019 nach Altersgruppen in %</t>
  </si>
  <si>
    <t>Durchschnittsalter am 31.12.2019</t>
  </si>
  <si>
    <t>3. Natürliche Bevölkerungsbewegung im Jahr 2019</t>
  </si>
  <si>
    <t>Überschuss der Geborenen (+) bzw. Gestorbenen (-) je 1 000 Einw. im Jahr 2019</t>
  </si>
  <si>
    <t>Geburtenziffer (Kinderzahl je Frau) im Jahr 2019</t>
  </si>
  <si>
    <t>4. Räumliche Bevölkerungsbewegung (Wanderungen) im Jahr 2019</t>
  </si>
  <si>
    <t>Wanderungssaldo je 1 000 Einw. im Jahr 2019</t>
  </si>
  <si>
    <t>Herausgegeben am: 3.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</si>
</sst>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</numFmts>
  <fonts count="10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sz val="11"/>
      <name val="MetaNormalLF-Roman"/>
      <family val="2"/>
    </font>
    <font>
      <sz val="11"/>
      <name val="MetaNormalLF-Roman"/>
    </font>
  </fonts>
  <fills count="7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679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2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83" fillId="69" borderId="36">
      <alignment horizontal="center" vertical="center" wrapText="1"/>
    </xf>
    <xf numFmtId="0" fontId="82" fillId="73" borderId="0">
      <alignment horizontal="center" wrapText="1"/>
    </xf>
    <xf numFmtId="0" fontId="60" fillId="4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42" borderId="0" applyNumberFormat="0" applyBorder="0" applyAlignment="0" applyProtection="0"/>
    <xf numFmtId="0" fontId="1" fillId="0" borderId="0"/>
    <xf numFmtId="0" fontId="61" fillId="53" borderId="0" applyNumberFormat="0" applyBorder="0" applyAlignment="0" applyProtection="0"/>
    <xf numFmtId="0" fontId="7" fillId="69" borderId="0" applyFont="0" applyAlignment="0"/>
    <xf numFmtId="0" fontId="3" fillId="39" borderId="24">
      <alignment horizontal="centerContinuous" wrapText="1"/>
    </xf>
    <xf numFmtId="0" fontId="60" fillId="42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8" fillId="67" borderId="0">
      <alignment horizontal="center"/>
    </xf>
    <xf numFmtId="0" fontId="2" fillId="0" borderId="0"/>
    <xf numFmtId="0" fontId="59" fillId="41" borderId="0" applyNumberFormat="0" applyBorder="0" applyAlignment="0" applyProtection="0"/>
    <xf numFmtId="0" fontId="62" fillId="57" borderId="0" applyNumberFormat="0" applyBorder="0" applyAlignment="0" applyProtection="0"/>
    <xf numFmtId="0" fontId="70" fillId="39" borderId="0">
      <alignment horizontal="right"/>
    </xf>
    <xf numFmtId="177" fontId="78" fillId="0" borderId="24">
      <alignment horizontal="center" vertical="center"/>
      <protection locked="0"/>
    </xf>
    <xf numFmtId="0" fontId="60" fillId="51" borderId="0" applyNumberFormat="0" applyBorder="0" applyAlignment="0" applyProtection="0"/>
    <xf numFmtId="0" fontId="71" fillId="39" borderId="0">
      <alignment horizontal="center"/>
    </xf>
    <xf numFmtId="0" fontId="1" fillId="0" borderId="0"/>
    <xf numFmtId="0" fontId="81" fillId="46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2" fillId="53" borderId="0" applyNumberFormat="0" applyBorder="0" applyAlignment="0" applyProtection="0"/>
    <xf numFmtId="0" fontId="7" fillId="0" borderId="0"/>
    <xf numFmtId="164" fontId="74" fillId="39" borderId="0" applyBorder="0">
      <alignment horizontal="right" vertical="center"/>
      <protection locked="0"/>
    </xf>
    <xf numFmtId="0" fontId="59" fillId="43" borderId="0" applyNumberFormat="0" applyBorder="0" applyAlignment="0" applyProtection="0"/>
    <xf numFmtId="171" fontId="53" fillId="0" borderId="0">
      <alignment horizontal="right"/>
    </xf>
    <xf numFmtId="0" fontId="1" fillId="0" borderId="0"/>
    <xf numFmtId="0" fontId="80" fillId="69" borderId="0">
      <alignment horizontal="left" vertical="center" wrapText="1"/>
    </xf>
    <xf numFmtId="0" fontId="1" fillId="0" borderId="0"/>
    <xf numFmtId="0" fontId="59" fillId="44" borderId="0" applyNumberFormat="0" applyBorder="0" applyAlignment="0" applyProtection="0"/>
    <xf numFmtId="0" fontId="62" fillId="56" borderId="0" applyNumberFormat="0" applyBorder="0" applyAlignment="0" applyProtection="0"/>
    <xf numFmtId="0" fontId="7" fillId="39" borderId="24"/>
    <xf numFmtId="176" fontId="56" fillId="39" borderId="0">
      <alignment horizontal="center" vertical="center"/>
      <protection hidden="1"/>
    </xf>
    <xf numFmtId="0" fontId="60" fillId="47" borderId="0" applyNumberFormat="0" applyBorder="0" applyAlignment="0" applyProtection="0"/>
    <xf numFmtId="0" fontId="3" fillId="67" borderId="0">
      <alignment horizontal="center" wrapText="1"/>
    </xf>
    <xf numFmtId="0" fontId="1" fillId="0" borderId="0"/>
    <xf numFmtId="0" fontId="68" fillId="72" borderId="0">
      <alignment horizontal="right" vertical="top" wrapText="1"/>
    </xf>
    <xf numFmtId="0" fontId="1" fillId="0" borderId="0"/>
    <xf numFmtId="0" fontId="61" fillId="53" borderId="0" applyNumberFormat="0" applyBorder="0" applyAlignment="0" applyProtection="0"/>
    <xf numFmtId="0" fontId="7" fillId="39" borderId="25"/>
    <xf numFmtId="175" fontId="3" fillId="0" borderId="0" applyFont="0" applyFill="0" applyBorder="0" applyAlignment="0" applyProtection="0"/>
    <xf numFmtId="0" fontId="60" fillId="48" borderId="0" applyNumberFormat="0" applyBorder="0" applyAlignment="0" applyProtection="0"/>
    <xf numFmtId="0" fontId="3" fillId="0" borderId="0" applyNumberFormat="0" applyAlignment="0">
      <alignment horizontal="centerContinuous"/>
    </xf>
    <xf numFmtId="0" fontId="88" fillId="72" borderId="27">
      <alignment horizontal="left" vertical="top" wrapText="1"/>
    </xf>
    <xf numFmtId="179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8" borderId="0" applyNumberFormat="0" applyBorder="0" applyAlignment="0" applyProtection="0"/>
    <xf numFmtId="0" fontId="1" fillId="8" borderId="8" applyNumberFormat="0" applyFont="0" applyAlignment="0" applyProtection="0"/>
    <xf numFmtId="0" fontId="77" fillId="68" borderId="33">
      <protection locked="0"/>
    </xf>
    <xf numFmtId="0" fontId="59" fillId="42" borderId="0" applyNumberFormat="0" applyBorder="0" applyAlignment="0" applyProtection="0"/>
    <xf numFmtId="0" fontId="68" fillId="66" borderId="34">
      <alignment horizontal="right" vertical="top" wrapText="1"/>
    </xf>
    <xf numFmtId="0" fontId="1" fillId="0" borderId="0"/>
    <xf numFmtId="0" fontId="3" fillId="70" borderId="0" applyNumberFormat="0" applyFont="0" applyBorder="0" applyAlignment="0"/>
    <xf numFmtId="0" fontId="1" fillId="0" borderId="0"/>
    <xf numFmtId="168" fontId="53" fillId="0" borderId="0" applyFont="0" applyFill="0" applyBorder="0" applyAlignment="0" applyProtection="0"/>
    <xf numFmtId="0" fontId="62" fillId="52" borderId="0" applyNumberFormat="0" applyBorder="0" applyAlignment="0" applyProtection="0"/>
    <xf numFmtId="0" fontId="84" fillId="50" borderId="0" applyNumberFormat="0" applyBorder="0" applyAlignment="0" applyProtection="0"/>
    <xf numFmtId="0" fontId="73" fillId="63" borderId="0" applyNumberFormat="0" applyBorder="0" applyAlignment="0">
      <alignment horizontal="right"/>
    </xf>
    <xf numFmtId="0" fontId="59" fillId="42" borderId="0" applyNumberFormat="0" applyBorder="0" applyAlignment="0" applyProtection="0"/>
    <xf numFmtId="170" fontId="53" fillId="0" borderId="0">
      <alignment horizontal="right"/>
    </xf>
    <xf numFmtId="0" fontId="1" fillId="0" borderId="0"/>
    <xf numFmtId="0" fontId="3" fillId="68" borderId="24" applyNumberFormat="0" applyFont="0" applyAlignment="0">
      <protection locked="0"/>
    </xf>
    <xf numFmtId="0" fontId="1" fillId="0" borderId="0"/>
    <xf numFmtId="0" fontId="59" fillId="43" borderId="0" applyNumberFormat="0" applyBorder="0" applyAlignment="0" applyProtection="0"/>
    <xf numFmtId="0" fontId="62" fillId="61" borderId="0" applyNumberFormat="0" applyBorder="0" applyAlignment="0" applyProtection="0"/>
    <xf numFmtId="181" fontId="53" fillId="0" borderId="0">
      <alignment horizontal="right"/>
    </xf>
    <xf numFmtId="168" fontId="53" fillId="0" borderId="0" applyFont="0" applyFill="0" applyBorder="0" applyAlignment="0" applyProtection="0"/>
    <xf numFmtId="0" fontId="60" fillId="53" borderId="0" applyNumberFormat="0" applyBorder="0" applyAlignment="0" applyProtection="0"/>
    <xf numFmtId="0" fontId="70" fillId="39" borderId="0">
      <alignment horizontal="center" vertical="center"/>
    </xf>
    <xf numFmtId="0" fontId="1" fillId="0" borderId="0"/>
    <xf numFmtId="1" fontId="74" fillId="39" borderId="0" applyBorder="0">
      <alignment horizontal="right" vertical="center"/>
      <protection locked="0"/>
    </xf>
    <xf numFmtId="0" fontId="1" fillId="0" borderId="0"/>
    <xf numFmtId="0" fontId="2" fillId="0" borderId="0"/>
    <xf numFmtId="0" fontId="61" fillId="54" borderId="0" applyNumberFormat="0" applyBorder="0" applyAlignment="0" applyProtection="0"/>
    <xf numFmtId="0" fontId="7" fillId="39" borderId="22"/>
    <xf numFmtId="173" fontId="3" fillId="0" borderId="0" applyFont="0" applyFill="0" applyBorder="0" applyAlignment="0" applyProtection="0"/>
    <xf numFmtId="0" fontId="60" fillId="46" borderId="0" applyNumberFormat="0" applyBorder="0" applyAlignment="0" applyProtection="0"/>
    <xf numFmtId="1" fontId="63" fillId="36" borderId="0">
      <alignment horizontal="center" vertical="center"/>
    </xf>
    <xf numFmtId="0" fontId="88" fillId="72" borderId="24">
      <alignment horizontal="left" vertical="top" wrapText="1"/>
    </xf>
    <xf numFmtId="176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6" borderId="0" applyNumberFormat="0" applyBorder="0" applyAlignment="0" applyProtection="0"/>
    <xf numFmtId="0" fontId="85" fillId="70" borderId="37" applyNumberFormat="0" applyFont="0" applyAlignment="0" applyProtection="0"/>
    <xf numFmtId="0" fontId="75" fillId="0" borderId="35" applyNumberFormat="0" applyFill="0" applyAlignment="0" applyProtection="0"/>
    <xf numFmtId="0" fontId="59" fillId="50" borderId="0" applyNumberFormat="0" applyBorder="0" applyAlignment="0" applyProtection="0"/>
    <xf numFmtId="0" fontId="67" fillId="64" borderId="32" applyNumberFormat="0" applyAlignment="0" applyProtection="0"/>
    <xf numFmtId="0" fontId="1" fillId="0" borderId="0"/>
    <xf numFmtId="0" fontId="57" fillId="39" borderId="0">
      <alignment horizontal="left"/>
    </xf>
    <xf numFmtId="0" fontId="1" fillId="0" borderId="0"/>
    <xf numFmtId="0" fontId="2" fillId="0" borderId="0"/>
    <xf numFmtId="0" fontId="61" fillId="42" borderId="0" applyNumberFormat="0" applyBorder="0" applyAlignment="0" applyProtection="0"/>
    <xf numFmtId="0" fontId="7" fillId="39" borderId="23">
      <alignment horizontal="center" wrapText="1"/>
    </xf>
    <xf numFmtId="0" fontId="34" fillId="68" borderId="24">
      <protection locked="0"/>
    </xf>
    <xf numFmtId="0" fontId="60" fillId="44" borderId="0" applyNumberFormat="0" applyBorder="0" applyAlignment="0" applyProtection="0"/>
    <xf numFmtId="169" fontId="65" fillId="63" borderId="30" applyFont="0" applyBorder="0" applyAlignment="0">
      <alignment horizontal="right"/>
    </xf>
    <xf numFmtId="0" fontId="88" fillId="72" borderId="26">
      <alignment horizontal="left" vertical="top"/>
    </xf>
    <xf numFmtId="0" fontId="56" fillId="39" borderId="24">
      <alignment horizontal="left"/>
    </xf>
    <xf numFmtId="0" fontId="1" fillId="0" borderId="0"/>
    <xf numFmtId="0" fontId="59" fillId="41" borderId="0" applyNumberFormat="0" applyBorder="0" applyAlignment="0" applyProtection="0"/>
    <xf numFmtId="0" fontId="62" fillId="59" borderId="0" applyNumberFormat="0" applyBorder="0" applyAlignment="0" applyProtection="0"/>
    <xf numFmtId="180" fontId="86" fillId="0" borderId="0"/>
    <xf numFmtId="0" fontId="3" fillId="68" borderId="24"/>
    <xf numFmtId="0" fontId="60" fillId="51" borderId="0" applyNumberFormat="0" applyBorder="0" applyAlignment="0" applyProtection="0"/>
    <xf numFmtId="0" fontId="7" fillId="0" borderId="24"/>
    <xf numFmtId="0" fontId="1" fillId="0" borderId="0"/>
    <xf numFmtId="0" fontId="3" fillId="71" borderId="24" applyNumberFormat="0" applyFont="0" applyBorder="0" applyAlignment="0"/>
    <xf numFmtId="0" fontId="1" fillId="0" borderId="0"/>
    <xf numFmtId="0" fontId="2" fillId="0" borderId="0"/>
    <xf numFmtId="0" fontId="61" fillId="46" borderId="0" applyNumberFormat="0" applyBorder="0" applyAlignment="0" applyProtection="0"/>
    <xf numFmtId="0" fontId="7" fillId="39" borderId="25"/>
    <xf numFmtId="174" fontId="3" fillId="0" borderId="0" applyFont="0" applyFill="0" applyBorder="0" applyAlignment="0" applyProtection="0"/>
    <xf numFmtId="0" fontId="60" fillId="47" borderId="0" applyNumberFormat="0" applyBorder="0" applyAlignment="0" applyProtection="0"/>
    <xf numFmtId="0" fontId="64" fillId="0" borderId="24">
      <alignment horizontal="center" vertical="center"/>
      <protection locked="0"/>
    </xf>
    <xf numFmtId="0" fontId="89" fillId="72" borderId="26">
      <alignment horizontal="left" vertical="top" wrapText="1"/>
    </xf>
    <xf numFmtId="178" fontId="78" fillId="0" borderId="24">
      <alignment horizontal="center" vertical="center"/>
      <protection locked="0"/>
    </xf>
    <xf numFmtId="0" fontId="1" fillId="0" borderId="0"/>
    <xf numFmtId="0" fontId="3" fillId="0" borderId="0"/>
    <xf numFmtId="0" fontId="62" fillId="57" borderId="0" applyNumberFormat="0" applyBorder="0" applyAlignment="0" applyProtection="0"/>
    <xf numFmtId="0" fontId="1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7" fillId="65" borderId="33"/>
    <xf numFmtId="0" fontId="1" fillId="0" borderId="0"/>
    <xf numFmtId="0" fontId="3" fillId="70" borderId="0" applyNumberFormat="0" applyFont="0" applyBorder="0" applyAlignment="0"/>
    <xf numFmtId="0" fontId="1" fillId="0" borderId="0"/>
    <xf numFmtId="0" fontId="3" fillId="0" borderId="0"/>
    <xf numFmtId="0" fontId="62" fillId="55" borderId="0" applyNumberFormat="0" applyBorder="0" applyAlignment="0" applyProtection="0"/>
    <xf numFmtId="172" fontId="3" fillId="0" borderId="0" applyFont="0" applyFill="0" applyBorder="0" applyAlignment="0" applyProtection="0"/>
    <xf numFmtId="0" fontId="72" fillId="44" borderId="32" applyNumberFormat="0" applyAlignment="0" applyProtection="0"/>
    <xf numFmtId="0" fontId="59" fillId="49" borderId="0" applyNumberFormat="0" applyBorder="0" applyAlignment="0" applyProtection="0"/>
    <xf numFmtId="0" fontId="66" fillId="64" borderId="31" applyNumberFormat="0" applyAlignment="0" applyProtection="0"/>
    <xf numFmtId="0" fontId="90" fillId="45" borderId="0" applyNumberFormat="0" applyBorder="0" applyAlignment="0" applyProtection="0"/>
    <xf numFmtId="0" fontId="3" fillId="68" borderId="24" applyNumberFormat="0" applyFont="0" applyAlignment="0">
      <protection locked="0"/>
    </xf>
    <xf numFmtId="0" fontId="1" fillId="0" borderId="0"/>
    <xf numFmtId="0" fontId="59" fillId="42" borderId="0" applyNumberFormat="0" applyBorder="0" applyAlignment="0" applyProtection="0"/>
    <xf numFmtId="0" fontId="62" fillId="60" borderId="0" applyNumberFormat="0" applyBorder="0" applyAlignment="0" applyProtection="0"/>
    <xf numFmtId="9" fontId="3" fillId="0" borderId="0" applyNumberFormat="0" applyFont="0" applyFill="0" applyBorder="0" applyAlignment="0" applyProtection="0"/>
    <xf numFmtId="0" fontId="3" fillId="39" borderId="0"/>
    <xf numFmtId="0" fontId="60" fillId="52" borderId="0" applyNumberFormat="0" applyBorder="0" applyAlignment="0" applyProtection="0"/>
    <xf numFmtId="0" fontId="69" fillId="39" borderId="0">
      <alignment horizontal="center"/>
    </xf>
    <xf numFmtId="0" fontId="1" fillId="0" borderId="0"/>
    <xf numFmtId="0" fontId="3" fillId="71" borderId="24" applyNumberFormat="0" applyFont="0" applyBorder="0" applyAlignment="0"/>
    <xf numFmtId="0" fontId="1" fillId="0" borderId="0"/>
    <xf numFmtId="0" fontId="3" fillId="0" borderId="0"/>
    <xf numFmtId="0" fontId="61" fillId="42" borderId="0" applyNumberFormat="0" applyBorder="0" applyAlignment="0" applyProtection="0"/>
    <xf numFmtId="0" fontId="7" fillId="39" borderId="28">
      <alignment wrapText="1"/>
    </xf>
    <xf numFmtId="43" fontId="3" fillId="0" borderId="0" applyFont="0" applyFill="0" applyBorder="0" applyAlignment="0" applyProtection="0"/>
    <xf numFmtId="0" fontId="60" fillId="45" borderId="0" applyNumberFormat="0" applyBorder="0" applyAlignment="0" applyProtection="0"/>
    <xf numFmtId="0" fontId="62" fillId="62" borderId="0" applyNumberFormat="0" applyBorder="0" applyAlignment="0" applyProtection="0"/>
    <xf numFmtId="0" fontId="87" fillId="73" borderId="0">
      <alignment horizontal="center"/>
    </xf>
    <xf numFmtId="164" fontId="79" fillId="38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8" fillId="40" borderId="38" applyFont="0" applyAlignment="0">
      <alignment horizontal="center" vertical="center" wrapText="1"/>
    </xf>
    <xf numFmtId="0" fontId="91" fillId="74" borderId="0"/>
    <xf numFmtId="0" fontId="91" fillId="74" borderId="0"/>
    <xf numFmtId="0" fontId="91" fillId="37" borderId="0"/>
    <xf numFmtId="182" fontId="91" fillId="37" borderId="0" applyFill="0" applyBorder="0" applyAlignment="0">
      <alignment horizontal="right"/>
    </xf>
    <xf numFmtId="183" fontId="91" fillId="37" borderId="0" applyFill="0" applyBorder="0" applyProtection="0">
      <alignment horizontal="right"/>
    </xf>
    <xf numFmtId="182" fontId="91" fillId="37" borderId="0" applyFill="0" applyBorder="0" applyProtection="0">
      <alignment horizontal="right"/>
    </xf>
    <xf numFmtId="183" fontId="91" fillId="37" borderId="0" applyFill="0" applyBorder="0" applyProtection="0">
      <alignment horizontal="right"/>
    </xf>
    <xf numFmtId="184" fontId="91" fillId="37" borderId="0" applyFill="0">
      <alignment horizontal="right"/>
    </xf>
    <xf numFmtId="185" fontId="91" fillId="37" borderId="0" applyFill="0" applyBorder="0" applyProtection="0">
      <alignment horizontal="right"/>
    </xf>
    <xf numFmtId="184" fontId="83" fillId="37" borderId="0" applyFill="0">
      <alignment horizontal="right"/>
    </xf>
    <xf numFmtId="0" fontId="69" fillId="39" borderId="0">
      <alignment horizontal="center"/>
    </xf>
    <xf numFmtId="0" fontId="83" fillId="69" borderId="0">
      <alignment horizontal="left" vertical="center"/>
    </xf>
    <xf numFmtId="0" fontId="83" fillId="75" borderId="0">
      <alignment horizontal="left" vertical="center"/>
    </xf>
    <xf numFmtId="0" fontId="83" fillId="76" borderId="0">
      <alignment horizontal="left" vertical="center"/>
    </xf>
    <xf numFmtId="0" fontId="83" fillId="37" borderId="0">
      <alignment horizontal="left" vertical="center"/>
    </xf>
    <xf numFmtId="49" fontId="91" fillId="77" borderId="39" applyBorder="0" applyAlignment="0">
      <alignment horizontal="center" vertical="center" wrapText="1"/>
    </xf>
    <xf numFmtId="0" fontId="37" fillId="39" borderId="0"/>
    <xf numFmtId="0" fontId="91" fillId="74" borderId="40">
      <alignment horizontal="center"/>
    </xf>
    <xf numFmtId="0" fontId="91" fillId="74" borderId="40">
      <alignment horizontal="center"/>
    </xf>
    <xf numFmtId="0" fontId="91" fillId="37" borderId="40">
      <alignment horizontal="center"/>
    </xf>
    <xf numFmtId="169" fontId="73" fillId="63" borderId="0" applyFont="0" applyBorder="0" applyAlignment="0">
      <alignment horizontal="right"/>
    </xf>
    <xf numFmtId="49" fontId="92" fillId="63" borderId="0" applyFont="0" applyFill="0" applyBorder="0" applyAlignment="0" applyProtection="0">
      <alignment horizontal="right"/>
    </xf>
    <xf numFmtId="0" fontId="93" fillId="0" borderId="41" applyNumberFormat="0" applyFill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69" borderId="36">
      <alignment horizontal="center" vertical="center" wrapText="1"/>
    </xf>
    <xf numFmtId="0" fontId="91" fillId="76" borderId="0">
      <alignment horizontal="center"/>
    </xf>
    <xf numFmtId="0" fontId="98" fillId="0" borderId="44" applyNumberFormat="0" applyFill="0" applyAlignment="0" applyProtection="0"/>
    <xf numFmtId="0" fontId="99" fillId="0" borderId="0"/>
    <xf numFmtId="18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9" fontId="74" fillId="39" borderId="0" applyBorder="0" applyAlignment="0">
      <alignment horizontal="right"/>
      <protection locked="0"/>
    </xf>
    <xf numFmtId="49" fontId="63" fillId="36" borderId="0">
      <alignment horizontal="left" vertical="center"/>
    </xf>
    <xf numFmtId="49" fontId="78" fillId="0" borderId="24">
      <alignment horizontal="left" vertical="center"/>
      <protection locked="0"/>
    </xf>
    <xf numFmtId="187" fontId="86" fillId="0" borderId="29">
      <alignment horizontal="right"/>
    </xf>
    <xf numFmtId="188" fontId="86" fillId="0" borderId="29">
      <alignment horizontal="left"/>
    </xf>
    <xf numFmtId="0" fontId="100" fillId="78" borderId="45" applyNumberFormat="0" applyAlignment="0" applyProtection="0"/>
    <xf numFmtId="0" fontId="91" fillId="76" borderId="0">
      <alignment horizontal="center"/>
    </xf>
    <xf numFmtId="0" fontId="19" fillId="0" borderId="0"/>
    <xf numFmtId="0" fontId="1" fillId="0" borderId="0"/>
    <xf numFmtId="0" fontId="10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18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0" xfId="0" applyFont="1"/>
    <xf numFmtId="0" fontId="7" fillId="0" borderId="14" xfId="0" applyFont="1" applyBorder="1"/>
    <xf numFmtId="165" fontId="12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 indent="1"/>
    </xf>
    <xf numFmtId="0" fontId="12" fillId="0" borderId="14" xfId="0" applyFont="1" applyBorder="1"/>
    <xf numFmtId="0" fontId="7" fillId="33" borderId="1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167" fontId="12" fillId="0" borderId="0" xfId="0" applyNumberFormat="1" applyFont="1"/>
    <xf numFmtId="0" fontId="54" fillId="0" borderId="14" xfId="0" applyFont="1" applyBorder="1" applyAlignment="1">
      <alignment horizontal="left" indent="1"/>
    </xf>
    <xf numFmtId="0" fontId="0" fillId="0" borderId="0" xfId="0"/>
    <xf numFmtId="0" fontId="11" fillId="0" borderId="0" xfId="0" applyFont="1"/>
    <xf numFmtId="0" fontId="7" fillId="33" borderId="10" xfId="0" quotePrefix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14" xfId="0" applyFont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7" fillId="0" borderId="14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left" vertical="top" wrapText="1" indent="2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3" fillId="0" borderId="0" xfId="0" applyFont="1" applyFill="1"/>
    <xf numFmtId="190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Border="1"/>
    <xf numFmtId="0" fontId="0" fillId="0" borderId="0" xfId="0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13" fillId="0" borderId="0" xfId="0" quotePrefix="1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14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5" borderId="0" xfId="0" applyFill="1"/>
    <xf numFmtId="0" fontId="0" fillId="0" borderId="0" xfId="0" applyAlignment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03" fillId="0" borderId="0" xfId="703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7" fillId="33" borderId="1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7" fillId="33" borderId="46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90" fontId="11" fillId="0" borderId="0" xfId="0" applyNumberFormat="1" applyFont="1"/>
    <xf numFmtId="190" fontId="0" fillId="0" borderId="0" xfId="0" applyNumberFormat="1"/>
    <xf numFmtId="190" fontId="7" fillId="0" borderId="0" xfId="0" applyNumberFormat="1" applyFont="1" applyBorder="1" applyAlignment="1">
      <alignment horizontal="right"/>
    </xf>
    <xf numFmtId="190" fontId="7" fillId="0" borderId="0" xfId="0" applyNumberFormat="1" applyFont="1" applyFill="1" applyAlignment="1">
      <alignment horizontal="center" vertical="center"/>
    </xf>
    <xf numFmtId="190" fontId="0" fillId="0" borderId="0" xfId="0" quotePrefix="1" applyNumberFormat="1" applyAlignment="1">
      <alignment horizontal="left"/>
    </xf>
    <xf numFmtId="190" fontId="0" fillId="0" borderId="0" xfId="0" applyNumberFormat="1" applyAlignment="1">
      <alignment horizontal="left"/>
    </xf>
    <xf numFmtId="190" fontId="11" fillId="0" borderId="0" xfId="0" quotePrefix="1" applyNumberFormat="1" applyFont="1"/>
    <xf numFmtId="190" fontId="52" fillId="0" borderId="0" xfId="0" applyNumberFormat="1" applyFont="1"/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10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5" fillId="0" borderId="0" xfId="0" applyFont="1"/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3" fillId="0" borderId="0" xfId="703" applyAlignment="1"/>
    <xf numFmtId="0" fontId="103" fillId="0" borderId="0" xfId="703" applyAlignment="1">
      <alignment horizontal="left" wrapText="1"/>
    </xf>
    <xf numFmtId="49" fontId="11" fillId="0" borderId="0" xfId="0" applyNumberFormat="1" applyFont="1" applyFill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7" fillId="33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</cellXfs>
  <cellStyles count="1679">
    <cellStyle name="20 % - Akzent1" xfId="24" builtinId="30" hidden="1"/>
    <cellStyle name="20 % - Akzent1" xfId="82" builtinId="30" customBuiltin="1"/>
    <cellStyle name="20 % - Akzent1 2" xfId="420"/>
    <cellStyle name="20 % - Akzent1 3" xfId="950"/>
    <cellStyle name="20 % - Akzent1 3 2" xfId="1339"/>
    <cellStyle name="20 % - Akzent1 4" xfId="1127"/>
    <cellStyle name="20 % - Akzent1 5" xfId="741"/>
    <cellStyle name="20 % - Akzent2" xfId="28" builtinId="34" hidden="1"/>
    <cellStyle name="20 % - Akzent2" xfId="86" builtinId="34" customBuiltin="1"/>
    <cellStyle name="20 % - Akzent2 2" xfId="456"/>
    <cellStyle name="20 % - Akzent2 3" xfId="952"/>
    <cellStyle name="20 % - Akzent2 3 2" xfId="1341"/>
    <cellStyle name="20 % - Akzent2 4" xfId="1129"/>
    <cellStyle name="20 % - Akzent2 5" xfId="743"/>
    <cellStyle name="20 % - Akzent3" xfId="32" builtinId="38" hidden="1"/>
    <cellStyle name="20 % - Akzent3" xfId="90" builtinId="38" customBuiltin="1"/>
    <cellStyle name="20 % - Akzent3 2" xfId="384"/>
    <cellStyle name="20 % - Akzent3 3" xfId="954"/>
    <cellStyle name="20 % - Akzent3 3 2" xfId="1343"/>
    <cellStyle name="20 % - Akzent3 4" xfId="1131"/>
    <cellStyle name="20 % - Akzent3 5" xfId="745"/>
    <cellStyle name="20 % - Akzent4" xfId="36" builtinId="42" hidden="1"/>
    <cellStyle name="20 % - Akzent4" xfId="94" builtinId="42" customBuiltin="1"/>
    <cellStyle name="20 % - Akzent4 2" xfId="349"/>
    <cellStyle name="20 % - Akzent4 3" xfId="956"/>
    <cellStyle name="20 % - Akzent4 3 2" xfId="1345"/>
    <cellStyle name="20 % - Akzent4 4" xfId="1133"/>
    <cellStyle name="20 % - Akzent4 5" xfId="747"/>
    <cellStyle name="20 % - Akzent5" xfId="40" builtinId="46" hidden="1"/>
    <cellStyle name="20 % - Akzent5" xfId="98" builtinId="46" customBuiltin="1"/>
    <cellStyle name="20 % - Akzent5 2" xfId="331"/>
    <cellStyle name="20 % - Akzent5 3" xfId="958"/>
    <cellStyle name="20 % - Akzent5 3 2" xfId="1347"/>
    <cellStyle name="20 % - Akzent5 4" xfId="1135"/>
    <cellStyle name="20 % - Akzent5 5" xfId="749"/>
    <cellStyle name="20 % - Akzent6" xfId="44" builtinId="50" hidden="1"/>
    <cellStyle name="20 % - Akzent6" xfId="102" builtinId="50" customBuiltin="1"/>
    <cellStyle name="20 % - Akzent6 2" xfId="321"/>
    <cellStyle name="20 % - Akzent6 3" xfId="960"/>
    <cellStyle name="20 % - Akzent6 3 2" xfId="1349"/>
    <cellStyle name="20 % - Akzent6 4" xfId="1137"/>
    <cellStyle name="20 % - Akzent6 5" xfId="751"/>
    <cellStyle name="20% - Akzent1" xfId="326"/>
    <cellStyle name="20% - Akzent2" xfId="469"/>
    <cellStyle name="20% - Akzent3" xfId="397"/>
    <cellStyle name="20% - Akzent4" xfId="433"/>
    <cellStyle name="20% - Akzent5" xfId="361"/>
    <cellStyle name="20% - Akzent6" xfId="415"/>
    <cellStyle name="40 % - Akzent1" xfId="25" builtinId="31" hidden="1"/>
    <cellStyle name="40 % - Akzent1" xfId="83" builtinId="31" customBuiltin="1"/>
    <cellStyle name="40 % - Akzent1 2" xfId="451"/>
    <cellStyle name="40 % - Akzent1 3" xfId="951"/>
    <cellStyle name="40 % - Akzent1 3 2" xfId="1340"/>
    <cellStyle name="40 % - Akzent1 4" xfId="1128"/>
    <cellStyle name="40 % - Akzent1 5" xfId="742"/>
    <cellStyle name="40 % - Akzent2" xfId="29" builtinId="35" hidden="1"/>
    <cellStyle name="40 % - Akzent2" xfId="87" builtinId="35" customBuiltin="1"/>
    <cellStyle name="40 % - Akzent2 2" xfId="379"/>
    <cellStyle name="40 % - Akzent2 3" xfId="953"/>
    <cellStyle name="40 % - Akzent2 3 2" xfId="1342"/>
    <cellStyle name="40 % - Akzent2 4" xfId="1130"/>
    <cellStyle name="40 % - Akzent2 5" xfId="744"/>
    <cellStyle name="40 % - Akzent3" xfId="33" builtinId="39" hidden="1"/>
    <cellStyle name="40 % - Akzent3" xfId="91" builtinId="39" customBuiltin="1"/>
    <cellStyle name="40 % - Akzent3 2" xfId="344"/>
    <cellStyle name="40 % - Akzent3 3" xfId="955"/>
    <cellStyle name="40 % - Akzent3 3 2" xfId="1344"/>
    <cellStyle name="40 % - Akzent3 4" xfId="1132"/>
    <cellStyle name="40 % - Akzent3 5" xfId="746"/>
    <cellStyle name="40 % - Akzent4" xfId="37" builtinId="43" hidden="1"/>
    <cellStyle name="40 % - Akzent4" xfId="95" builtinId="43" customBuiltin="1"/>
    <cellStyle name="40 % - Akzent4 2" xfId="406"/>
    <cellStyle name="40 % - Akzent4 3" xfId="957"/>
    <cellStyle name="40 % - Akzent4 3 2" xfId="1346"/>
    <cellStyle name="40 % - Akzent4 4" xfId="1134"/>
    <cellStyle name="40 % - Akzent4 5" xfId="748"/>
    <cellStyle name="40 % - Akzent5" xfId="41" builtinId="47" hidden="1"/>
    <cellStyle name="40 % - Akzent5" xfId="99" builtinId="47" customBuiltin="1"/>
    <cellStyle name="40 % - Akzent5 2" xfId="442"/>
    <cellStyle name="40 % - Akzent5 3" xfId="959"/>
    <cellStyle name="40 % - Akzent5 3 2" xfId="1348"/>
    <cellStyle name="40 % - Akzent5 4" xfId="1136"/>
    <cellStyle name="40 % - Akzent5 5" xfId="750"/>
    <cellStyle name="40 % - Akzent6" xfId="45" builtinId="51" hidden="1"/>
    <cellStyle name="40 % - Akzent6" xfId="103" builtinId="51" customBuiltin="1"/>
    <cellStyle name="40 % - Akzent6 2" xfId="370"/>
    <cellStyle name="40 % - Akzent6 3" xfId="961"/>
    <cellStyle name="40 % - Akzent6 3 2" xfId="1350"/>
    <cellStyle name="40 % - Akzent6 4" xfId="1138"/>
    <cellStyle name="40 % - Akzent6 5" xfId="752"/>
    <cellStyle name="40% - Akzent1" xfId="424"/>
    <cellStyle name="40% - Akzent2" xfId="460"/>
    <cellStyle name="40% - Akzent3" xfId="388"/>
    <cellStyle name="40% - Akzent4" xfId="353"/>
    <cellStyle name="40% - Akzent5" xfId="335"/>
    <cellStyle name="40% - Akzent6" xfId="287"/>
    <cellStyle name="60 % - Akzent1" xfId="26" builtinId="32" hidden="1"/>
    <cellStyle name="60 % - Akzent1" xfId="84" builtinId="32" customBuiltin="1"/>
    <cellStyle name="60 % - Akzent1 2" xfId="323"/>
    <cellStyle name="60 % - Akzent2" xfId="30" builtinId="36" hidden="1"/>
    <cellStyle name="60 % - Akzent2" xfId="88" builtinId="36" customBuiltin="1"/>
    <cellStyle name="60 % - Akzent2 2" xfId="466"/>
    <cellStyle name="60 % - Akzent3" xfId="34" builtinId="40" hidden="1"/>
    <cellStyle name="60 % - Akzent3" xfId="92" builtinId="40" customBuiltin="1"/>
    <cellStyle name="60 % - Akzent3 2" xfId="394"/>
    <cellStyle name="60 % - Akzent4" xfId="38" builtinId="44" hidden="1"/>
    <cellStyle name="60 % - Akzent4" xfId="96" builtinId="44" customBuiltin="1"/>
    <cellStyle name="60 % - Akzent4 2" xfId="430"/>
    <cellStyle name="60 % - Akzent5" xfId="42" builtinId="48" hidden="1"/>
    <cellStyle name="60 % - Akzent5" xfId="100" builtinId="48" customBuiltin="1"/>
    <cellStyle name="60 % - Akzent5 2" xfId="358"/>
    <cellStyle name="60 % - Akzent6" xfId="46" builtinId="52" hidden="1"/>
    <cellStyle name="60 % - Akzent6" xfId="104" builtinId="52" customBuiltin="1"/>
    <cellStyle name="60 % - Akzent6 2" xfId="412"/>
    <cellStyle name="60% - Akzent1" xfId="448"/>
    <cellStyle name="60% - Akzent2" xfId="376"/>
    <cellStyle name="60% - Akzent3" xfId="341"/>
    <cellStyle name="60% - Akzent4" xfId="403"/>
    <cellStyle name="60% - Akzent5" xfId="439"/>
    <cellStyle name="60% - Akzent6" xfId="367"/>
    <cellStyle name="Akzent1" xfId="23" builtinId="29" hidden="1"/>
    <cellStyle name="Akzent1" xfId="81" builtinId="29" customBuiltin="1"/>
    <cellStyle name="Akzent1 2" xfId="421"/>
    <cellStyle name="Akzent2" xfId="27" builtinId="33" hidden="1"/>
    <cellStyle name="Akzent2" xfId="85" builtinId="33" customBuiltin="1"/>
    <cellStyle name="Akzent2 2" xfId="457"/>
    <cellStyle name="Akzent3" xfId="31" builtinId="37" hidden="1"/>
    <cellStyle name="Akzent3" xfId="89" builtinId="37" customBuiltin="1"/>
    <cellStyle name="Akzent3 2" xfId="385"/>
    <cellStyle name="Akzent4" xfId="35" builtinId="41" hidden="1"/>
    <cellStyle name="Akzent4" xfId="93" builtinId="41" customBuiltin="1"/>
    <cellStyle name="Akzent4 2" xfId="350"/>
    <cellStyle name="Akzent5" xfId="39" builtinId="45" hidden="1"/>
    <cellStyle name="Akzent5" xfId="97" builtinId="45" customBuiltin="1"/>
    <cellStyle name="Akzent5 2" xfId="332"/>
    <cellStyle name="Akzent6" xfId="43" builtinId="49" hidden="1"/>
    <cellStyle name="Akzent6" xfId="101" builtinId="49" customBuiltin="1"/>
    <cellStyle name="Akzent6 2" xfId="470"/>
    <cellStyle name="AllgAus" xfId="398"/>
    <cellStyle name="AllgEin" xfId="434"/>
    <cellStyle name="Arial, 10pt" xfId="49"/>
    <cellStyle name="Arial, 10pt 10" xfId="754"/>
    <cellStyle name="Arial, 10pt 2" xfId="131"/>
    <cellStyle name="Arial, 10pt 2 2" xfId="150"/>
    <cellStyle name="Arial, 10pt 2 2 2" xfId="188"/>
    <cellStyle name="Arial, 10pt 2 2 2 2" xfId="265"/>
    <cellStyle name="Arial, 10pt 2 2 2 2 2" xfId="1112"/>
    <cellStyle name="Arial, 10pt 2 2 2 2 2 2" xfId="1501"/>
    <cellStyle name="Arial, 10pt 2 2 2 2 3" xfId="1318"/>
    <cellStyle name="Arial, 10pt 2 2 2 2 4" xfId="1669"/>
    <cellStyle name="Arial, 10pt 2 2 2 2 5" xfId="915"/>
    <cellStyle name="Arial, 10pt 2 2 2 3" xfId="1036"/>
    <cellStyle name="Arial, 10pt 2 2 2 3 2" xfId="1425"/>
    <cellStyle name="Arial, 10pt 2 2 2 4" xfId="1242"/>
    <cellStyle name="Arial, 10pt 2 2 2 5" xfId="1593"/>
    <cellStyle name="Arial, 10pt 2 2 2 6" xfId="838"/>
    <cellStyle name="Arial, 10pt 2 2 3" xfId="227"/>
    <cellStyle name="Arial, 10pt 2 2 3 2" xfId="1074"/>
    <cellStyle name="Arial, 10pt 2 2 3 2 2" xfId="1463"/>
    <cellStyle name="Arial, 10pt 2 2 3 3" xfId="1280"/>
    <cellStyle name="Arial, 10pt 2 2 3 4" xfId="1631"/>
    <cellStyle name="Arial, 10pt 2 2 3 5" xfId="877"/>
    <cellStyle name="Arial, 10pt 2 2 4" xfId="998"/>
    <cellStyle name="Arial, 10pt 2 2 4 2" xfId="1387"/>
    <cellStyle name="Arial, 10pt 2 2 5" xfId="1204"/>
    <cellStyle name="Arial, 10pt 2 2 6" xfId="1555"/>
    <cellStyle name="Arial, 10pt 2 2 7" xfId="800"/>
    <cellStyle name="Arial, 10pt 2 3" xfId="169"/>
    <cellStyle name="Arial, 10pt 2 3 2" xfId="246"/>
    <cellStyle name="Arial, 10pt 2 3 2 2" xfId="1093"/>
    <cellStyle name="Arial, 10pt 2 3 2 2 2" xfId="1482"/>
    <cellStyle name="Arial, 10pt 2 3 2 3" xfId="1299"/>
    <cellStyle name="Arial, 10pt 2 3 2 4" xfId="1650"/>
    <cellStyle name="Arial, 10pt 2 3 2 5" xfId="896"/>
    <cellStyle name="Arial, 10pt 2 3 3" xfId="1017"/>
    <cellStyle name="Arial, 10pt 2 3 3 2" xfId="1406"/>
    <cellStyle name="Arial, 10pt 2 3 4" xfId="1223"/>
    <cellStyle name="Arial, 10pt 2 3 5" xfId="1574"/>
    <cellStyle name="Arial, 10pt 2 3 6" xfId="819"/>
    <cellStyle name="Arial, 10pt 2 4" xfId="208"/>
    <cellStyle name="Arial, 10pt 2 4 2" xfId="1055"/>
    <cellStyle name="Arial, 10pt 2 4 2 2" xfId="1444"/>
    <cellStyle name="Arial, 10pt 2 4 3" xfId="1261"/>
    <cellStyle name="Arial, 10pt 2 4 4" xfId="1612"/>
    <cellStyle name="Arial, 10pt 2 4 5" xfId="858"/>
    <cellStyle name="Arial, 10pt 2 5" xfId="979"/>
    <cellStyle name="Arial, 10pt 2 5 2" xfId="1368"/>
    <cellStyle name="Arial, 10pt 2 6" xfId="1185"/>
    <cellStyle name="Arial, 10pt 2 7" xfId="1536"/>
    <cellStyle name="Arial, 10pt 2 8" xfId="781"/>
    <cellStyle name="Arial, 10pt 3" xfId="140"/>
    <cellStyle name="Arial, 10pt 3 2" xfId="178"/>
    <cellStyle name="Arial, 10pt 3 2 2" xfId="255"/>
    <cellStyle name="Arial, 10pt 3 2 2 2" xfId="1102"/>
    <cellStyle name="Arial, 10pt 3 2 2 2 2" xfId="1491"/>
    <cellStyle name="Arial, 10pt 3 2 2 3" xfId="1308"/>
    <cellStyle name="Arial, 10pt 3 2 2 4" xfId="1659"/>
    <cellStyle name="Arial, 10pt 3 2 2 5" xfId="905"/>
    <cellStyle name="Arial, 10pt 3 2 3" xfId="1026"/>
    <cellStyle name="Arial, 10pt 3 2 3 2" xfId="1415"/>
    <cellStyle name="Arial, 10pt 3 2 4" xfId="1232"/>
    <cellStyle name="Arial, 10pt 3 2 5" xfId="1583"/>
    <cellStyle name="Arial, 10pt 3 2 6" xfId="828"/>
    <cellStyle name="Arial, 10pt 3 3" xfId="217"/>
    <cellStyle name="Arial, 10pt 3 3 2" xfId="1064"/>
    <cellStyle name="Arial, 10pt 3 3 2 2" xfId="1453"/>
    <cellStyle name="Arial, 10pt 3 3 3" xfId="1270"/>
    <cellStyle name="Arial, 10pt 3 3 4" xfId="1621"/>
    <cellStyle name="Arial, 10pt 3 3 5" xfId="867"/>
    <cellStyle name="Arial, 10pt 3 4" xfId="988"/>
    <cellStyle name="Arial, 10pt 3 4 2" xfId="1377"/>
    <cellStyle name="Arial, 10pt 3 5" xfId="1194"/>
    <cellStyle name="Arial, 10pt 3 6" xfId="1545"/>
    <cellStyle name="Arial, 10pt 3 7" xfId="790"/>
    <cellStyle name="Arial, 10pt 4" xfId="159"/>
    <cellStyle name="Arial, 10pt 4 2" xfId="236"/>
    <cellStyle name="Arial, 10pt 4 2 2" xfId="1083"/>
    <cellStyle name="Arial, 10pt 4 2 2 2" xfId="1472"/>
    <cellStyle name="Arial, 10pt 4 2 3" xfId="1289"/>
    <cellStyle name="Arial, 10pt 4 2 4" xfId="1640"/>
    <cellStyle name="Arial, 10pt 4 2 5" xfId="886"/>
    <cellStyle name="Arial, 10pt 4 3" xfId="1007"/>
    <cellStyle name="Arial, 10pt 4 3 2" xfId="1396"/>
    <cellStyle name="Arial, 10pt 4 4" xfId="1213"/>
    <cellStyle name="Arial, 10pt 4 5" xfId="1564"/>
    <cellStyle name="Arial, 10pt 4 6" xfId="809"/>
    <cellStyle name="Arial, 10pt 5" xfId="197"/>
    <cellStyle name="Arial, 10pt 5 2" xfId="1045"/>
    <cellStyle name="Arial, 10pt 5 2 2" xfId="1434"/>
    <cellStyle name="Arial, 10pt 5 3" xfId="1251"/>
    <cellStyle name="Arial, 10pt 5 4" xfId="1602"/>
    <cellStyle name="Arial, 10pt 5 5" xfId="847"/>
    <cellStyle name="Arial, 10pt 6" xfId="274"/>
    <cellStyle name="Arial, 10pt 6 2" xfId="1121"/>
    <cellStyle name="Arial, 10pt 6 2 2" xfId="1510"/>
    <cellStyle name="Arial, 10pt 6 3" xfId="1327"/>
    <cellStyle name="Arial, 10pt 6 4" xfId="1678"/>
    <cellStyle name="Arial, 10pt 6 5" xfId="924"/>
    <cellStyle name="Arial, 10pt 7" xfId="944"/>
    <cellStyle name="Arial, 10pt 7 2" xfId="1333"/>
    <cellStyle name="Arial, 10pt 8" xfId="1162"/>
    <cellStyle name="Arial, 10pt 9" xfId="1526"/>
    <cellStyle name="Arial, 8pt" xfId="47"/>
    <cellStyle name="Arial, 9pt" xfId="48"/>
    <cellStyle name="Ariel" xfId="362"/>
    <cellStyle name="Aus" xfId="416"/>
    <cellStyle name="Ausgabe" xfId="16" builtinId="21" hidden="1"/>
    <cellStyle name="Ausgabe" xfId="73" builtinId="21" customBuiltin="1"/>
    <cellStyle name="Ausgabe 2" xfId="452"/>
    <cellStyle name="BasisEineNK" xfId="380"/>
    <cellStyle name="BasisOhneNK" xfId="345"/>
    <cellStyle name="Berechnung" xfId="17" builtinId="22" hidden="1"/>
    <cellStyle name="Berechnung" xfId="74" builtinId="22" customBuiltin="1"/>
    <cellStyle name="Berechnung 2" xfId="407"/>
    <cellStyle name="bin" xfId="443"/>
    <cellStyle name="blue" xfId="371"/>
    <cellStyle name="cell" xfId="425"/>
    <cellStyle name="Col&amp;RowHeadings" xfId="461"/>
    <cellStyle name="ColCodes" xfId="389"/>
    <cellStyle name="ColTitles" xfId="354"/>
    <cellStyle name="column" xfId="336"/>
    <cellStyle name="Comma [0]_00grad" xfId="327"/>
    <cellStyle name="Comma 2" xfId="468"/>
    <cellStyle name="Comma_00grad" xfId="396"/>
    <cellStyle name="Currency [0]_00grad" xfId="432"/>
    <cellStyle name="Currency_00grad" xfId="360"/>
    <cellStyle name="DataEntryCells" xfId="414"/>
    <cellStyle name="Dezimal [0]" xfId="4" builtinId="6" hidden="1"/>
    <cellStyle name="Eingabe" xfId="15" builtinId="20" hidden="1"/>
    <cellStyle name="Eingabe" xfId="72" builtinId="20" customBuiltin="1"/>
    <cellStyle name="Eingabe 2" xfId="450"/>
    <cellStyle name="ErfAus" xfId="378"/>
    <cellStyle name="ErfEin" xfId="343"/>
    <cellStyle name="Ergebnis" xfId="22" builtinId="25" hidden="1"/>
    <cellStyle name="Ergebnis" xfId="80" builtinId="25" customBuiltin="1"/>
    <cellStyle name="Ergebnis 2" xfId="405"/>
    <cellStyle name="Erklärender Text" xfId="21" builtinId="53" hidden="1"/>
    <cellStyle name="Erklärender Text" xfId="79" builtinId="53" customBuiltin="1"/>
    <cellStyle name="Erklärender Text 2" xfId="441"/>
    <cellStyle name="ErrRpt_DataEntryCells" xfId="369"/>
    <cellStyle name="ErrRpt-DataEntryCells" xfId="423"/>
    <cellStyle name="ErrRpt-GreyBackground" xfId="459"/>
    <cellStyle name="Euro" xfId="375"/>
    <cellStyle name="Euro 2" xfId="387"/>
    <cellStyle name="Finz2Ein" xfId="352"/>
    <cellStyle name="Finz3Ein" xfId="334"/>
    <cellStyle name="FinzAus" xfId="472"/>
    <cellStyle name="FinzEin" xfId="400"/>
    <cellStyle name="FordDM" xfId="436"/>
    <cellStyle name="FordEU" xfId="364"/>
    <cellStyle name="formula" xfId="418"/>
    <cellStyle name="FreiWeiß" xfId="454"/>
    <cellStyle name="FreiWeiß 2" xfId="382"/>
    <cellStyle name="Fußnote" xfId="347"/>
    <cellStyle name="gap" xfId="409"/>
    <cellStyle name="GesperrtGelb" xfId="445"/>
    <cellStyle name="GesperrtGelb 2" xfId="373"/>
    <cellStyle name="GesperrtSchraffiert" xfId="427"/>
    <cellStyle name="GesperrtSchraffiert 2" xfId="463"/>
    <cellStyle name="GJhrEin" xfId="391"/>
    <cellStyle name="GreyBackground" xfId="356"/>
    <cellStyle name="Gut" xfId="13" builtinId="26" hidden="1"/>
    <cellStyle name="Gut" xfId="69" builtinId="26" customBuiltin="1"/>
    <cellStyle name="Gut 2" xfId="338"/>
    <cellStyle name="Hyperlink 2" xfId="283"/>
    <cellStyle name="Hyperlink 3" xfId="280"/>
    <cellStyle name="ISC" xfId="329"/>
    <cellStyle name="isced" xfId="325"/>
    <cellStyle name="ISCED Titles" xfId="286"/>
    <cellStyle name="Komma" xfId="3" builtinId="3" hidden="1"/>
    <cellStyle name="Kopf" xfId="285"/>
    <cellStyle name="Leerzellen/Rand grau" xfId="324"/>
    <cellStyle name="level1a" xfId="467"/>
    <cellStyle name="level2" xfId="395"/>
    <cellStyle name="level2a" xfId="431"/>
    <cellStyle name="level2a 2" xfId="359"/>
    <cellStyle name="level3" xfId="413"/>
    <cellStyle name="Link" xfId="703" builtinId="8"/>
    <cellStyle name="Migliaia (0)_conti99" xfId="449"/>
    <cellStyle name="Neutral" xfId="1" builtinId="28" hidden="1"/>
    <cellStyle name="Neutral" xfId="71" builtinId="28" customBuiltin="1"/>
    <cellStyle name="Neutral 2" xfId="377"/>
    <cellStyle name="Normal_00enrl" xfId="342"/>
    <cellStyle name="Notiz" xfId="20" builtinId="10" hidden="1"/>
    <cellStyle name="Notiz" xfId="78" builtinId="10" customBuiltin="1"/>
    <cellStyle name="Notiz 2" xfId="404"/>
    <cellStyle name="Notiz 2 2" xfId="440"/>
    <cellStyle name="Notiz 2 2 2" xfId="368"/>
    <cellStyle name="Notiz 3" xfId="710"/>
    <cellStyle name="Notiz 3 2" xfId="1167"/>
    <cellStyle name="Notiz 3 3" xfId="760"/>
    <cellStyle name="Notiz 4" xfId="949"/>
    <cellStyle name="Notiz 4 2" xfId="1338"/>
    <cellStyle name="o.Tausender" xfId="422"/>
    <cellStyle name="Percent_1 SubOverv.USd" xfId="458"/>
    <cellStyle name="Prozent" xfId="7" builtinId="5" hidden="1"/>
    <cellStyle name="Prozent 2" xfId="711"/>
    <cellStyle name="Prozent 3" xfId="712"/>
    <cellStyle name="ProzVeränderung" xfId="386"/>
    <cellStyle name="row" xfId="351"/>
    <cellStyle name="RowCodes" xfId="333"/>
    <cellStyle name="Row-Col Headings" xfId="471"/>
    <cellStyle name="RowTitles" xfId="399"/>
    <cellStyle name="RowTitles1-Detail" xfId="435"/>
    <cellStyle name="RowTitles-Col2" xfId="363"/>
    <cellStyle name="RowTitles-Detail" xfId="417"/>
    <cellStyle name="Schlecht" xfId="14" builtinId="27" hidden="1"/>
    <cellStyle name="Schlecht" xfId="70" builtinId="27" customBuiltin="1"/>
    <cellStyle name="Schlecht 2" xfId="453"/>
    <cellStyle name="Standard" xfId="0" builtinId="0" customBuiltin="1"/>
    <cellStyle name="Standard 10" xfId="288"/>
    <cellStyle name="Standard 10 2" xfId="346"/>
    <cellStyle name="Standard 10 2 2" xfId="408"/>
    <cellStyle name="Standard 10 2 3" xfId="931"/>
    <cellStyle name="Standard 10 2 4" xfId="1155"/>
    <cellStyle name="Standard 10 2 5" xfId="735"/>
    <cellStyle name="Standard 10 3" xfId="444"/>
    <cellStyle name="Standard 10 4" xfId="381"/>
    <cellStyle name="Standard 10 5" xfId="927"/>
    <cellStyle name="Standard 10 6" xfId="1144"/>
    <cellStyle name="Standard 10 7" xfId="721"/>
    <cellStyle name="Standard 11" xfId="372"/>
    <cellStyle name="Standard 11 2" xfId="426"/>
    <cellStyle name="Standard 11 2 2" xfId="462"/>
    <cellStyle name="Standard 11 2 3" xfId="936"/>
    <cellStyle name="Standard 11 2 4" xfId="1159"/>
    <cellStyle name="Standard 11 2 5" xfId="739"/>
    <cellStyle name="Standard 11 3" xfId="390"/>
    <cellStyle name="Standard 11 4" xfId="933"/>
    <cellStyle name="Standard 11 5" xfId="1148"/>
    <cellStyle name="Standard 11 6" xfId="727"/>
    <cellStyle name="Standard 12" xfId="355"/>
    <cellStyle name="Standard 12 2" xfId="337"/>
    <cellStyle name="Standard 12 2 2" xfId="328"/>
    <cellStyle name="Standard 12 2 2 2" xfId="282"/>
    <cellStyle name="Standard 12 2 3" xfId="930"/>
    <cellStyle name="Standard 12 2 4" xfId="1160"/>
    <cellStyle name="Standard 12 2 5" xfId="740"/>
    <cellStyle name="Standard 12 3" xfId="284"/>
    <cellStyle name="Standard 12 4" xfId="932"/>
    <cellStyle name="Standard 12 5" xfId="1149"/>
    <cellStyle name="Standard 12 6" xfId="728"/>
    <cellStyle name="Standard 13" xfId="322"/>
    <cellStyle name="Standard 13 2" xfId="465"/>
    <cellStyle name="Standard 13 2 2" xfId="702"/>
    <cellStyle name="Standard 13 3" xfId="281"/>
    <cellStyle name="Standard 13 4" xfId="928"/>
    <cellStyle name="Standard 13 5" xfId="1150"/>
    <cellStyle name="Standard 13 6" xfId="729"/>
    <cellStyle name="Standard 14" xfId="276"/>
    <cellStyle name="Standard 14 2" xfId="290"/>
    <cellStyle name="Standard 14 3" xfId="926"/>
    <cellStyle name="Standard 14 4" xfId="730"/>
    <cellStyle name="Standard 15" xfId="295"/>
    <cellStyle name="Standard 15 2" xfId="291"/>
    <cellStyle name="Standard 16" xfId="289"/>
    <cellStyle name="Standard 16 2" xfId="296"/>
    <cellStyle name="Standard 16 3" xfId="297"/>
    <cellStyle name="Standard 16 5" xfId="704"/>
    <cellStyle name="Standard 17" xfId="292"/>
    <cellStyle name="Standard 17 2" xfId="294"/>
    <cellStyle name="Standard 18" xfId="293"/>
    <cellStyle name="Standard 18 2" xfId="278"/>
    <cellStyle name="Standard 18 3" xfId="701"/>
    <cellStyle name="Standard 19" xfId="277"/>
    <cellStyle name="Standard 19 2" xfId="473"/>
    <cellStyle name="Standard 19 2 2" xfId="401"/>
    <cellStyle name="Standard 19 3" xfId="437"/>
    <cellStyle name="Standard 19 3 2" xfId="365"/>
    <cellStyle name="Standard 19 3 3" xfId="419"/>
    <cellStyle name="Standard 19 4" xfId="455"/>
    <cellStyle name="Standard 19 5" xfId="383"/>
    <cellStyle name="Standard 2" xfId="51"/>
    <cellStyle name="Standard 2 10" xfId="266"/>
    <cellStyle name="Standard 2 10 2" xfId="410"/>
    <cellStyle name="Standard 2 10 3" xfId="348"/>
    <cellStyle name="Standard 2 10 4" xfId="1113"/>
    <cellStyle name="Standard 2 10 4 2" xfId="1502"/>
    <cellStyle name="Standard 2 10 5" xfId="1319"/>
    <cellStyle name="Standard 2 10 6" xfId="1670"/>
    <cellStyle name="Standard 2 10 7" xfId="916"/>
    <cellStyle name="Standard 2 11" xfId="109"/>
    <cellStyle name="Standard 2 11 2" xfId="374"/>
    <cellStyle name="Standard 2 11 3" xfId="446"/>
    <cellStyle name="Standard 2 11 4" xfId="962"/>
    <cellStyle name="Standard 2 11 4 2" xfId="1351"/>
    <cellStyle name="Standard 2 11 5" xfId="1168"/>
    <cellStyle name="Standard 2 11 6" xfId="761"/>
    <cellStyle name="Standard 2 12" xfId="57"/>
    <cellStyle name="Standard 2 12 2" xfId="464"/>
    <cellStyle name="Standard 2 12 3" xfId="428"/>
    <cellStyle name="Standard 2 13" xfId="392"/>
    <cellStyle name="Standard 2 13 2" xfId="357"/>
    <cellStyle name="Standard 2 14" xfId="339"/>
    <cellStyle name="Standard 2 14 2" xfId="279"/>
    <cellStyle name="Standard 2 15" xfId="317"/>
    <cellStyle name="Standard 2 15 2" xfId="313"/>
    <cellStyle name="Standard 2 16" xfId="310"/>
    <cellStyle name="Standard 2 17" xfId="306"/>
    <cellStyle name="Standard 2 18" xfId="402"/>
    <cellStyle name="Standard 2 19" xfId="708"/>
    <cellStyle name="Standard 2 19 2" xfId="1516"/>
    <cellStyle name="Standard 2 2" xfId="52"/>
    <cellStyle name="Standard 2 2 10" xfId="709"/>
    <cellStyle name="Standard 2 2 10 2" xfId="1163"/>
    <cellStyle name="Standard 2 2 10 3" xfId="756"/>
    <cellStyle name="Standard 2 2 11" xfId="945"/>
    <cellStyle name="Standard 2 2 11 2" xfId="1334"/>
    <cellStyle name="Standard 2 2 12" xfId="1520"/>
    <cellStyle name="Standard 2 2 2" xfId="117"/>
    <cellStyle name="Standard 2 2 2 10" xfId="1524"/>
    <cellStyle name="Standard 2 2 2 11" xfId="769"/>
    <cellStyle name="Standard 2 2 2 2" xfId="129"/>
    <cellStyle name="Standard 2 2 2 2 2" xfId="148"/>
    <cellStyle name="Standard 2 2 2 2 2 2" xfId="186"/>
    <cellStyle name="Standard 2 2 2 2 2 2 2" xfId="263"/>
    <cellStyle name="Standard 2 2 2 2 2 2 2 2" xfId="1110"/>
    <cellStyle name="Standard 2 2 2 2 2 2 2 2 2" xfId="1499"/>
    <cellStyle name="Standard 2 2 2 2 2 2 2 3" xfId="1316"/>
    <cellStyle name="Standard 2 2 2 2 2 2 2 4" xfId="1667"/>
    <cellStyle name="Standard 2 2 2 2 2 2 2 5" xfId="913"/>
    <cellStyle name="Standard 2 2 2 2 2 2 3" xfId="1034"/>
    <cellStyle name="Standard 2 2 2 2 2 2 3 2" xfId="1423"/>
    <cellStyle name="Standard 2 2 2 2 2 2 4" xfId="1240"/>
    <cellStyle name="Standard 2 2 2 2 2 2 5" xfId="1591"/>
    <cellStyle name="Standard 2 2 2 2 2 2 6" xfId="836"/>
    <cellStyle name="Standard 2 2 2 2 2 3" xfId="225"/>
    <cellStyle name="Standard 2 2 2 2 2 3 2" xfId="1072"/>
    <cellStyle name="Standard 2 2 2 2 2 3 2 2" xfId="1461"/>
    <cellStyle name="Standard 2 2 2 2 2 3 3" xfId="1278"/>
    <cellStyle name="Standard 2 2 2 2 2 3 4" xfId="1629"/>
    <cellStyle name="Standard 2 2 2 2 2 3 5" xfId="875"/>
    <cellStyle name="Standard 2 2 2 2 2 4" xfId="996"/>
    <cellStyle name="Standard 2 2 2 2 2 4 2" xfId="1385"/>
    <cellStyle name="Standard 2 2 2 2 2 5" xfId="1202"/>
    <cellStyle name="Standard 2 2 2 2 2 6" xfId="1553"/>
    <cellStyle name="Standard 2 2 2 2 2 7" xfId="798"/>
    <cellStyle name="Standard 2 2 2 2 3" xfId="167"/>
    <cellStyle name="Standard 2 2 2 2 3 2" xfId="244"/>
    <cellStyle name="Standard 2 2 2 2 3 2 2" xfId="1091"/>
    <cellStyle name="Standard 2 2 2 2 3 2 2 2" xfId="1480"/>
    <cellStyle name="Standard 2 2 2 2 3 2 3" xfId="1297"/>
    <cellStyle name="Standard 2 2 2 2 3 2 4" xfId="1648"/>
    <cellStyle name="Standard 2 2 2 2 3 2 5" xfId="894"/>
    <cellStyle name="Standard 2 2 2 2 3 3" xfId="1015"/>
    <cellStyle name="Standard 2 2 2 2 3 3 2" xfId="1404"/>
    <cellStyle name="Standard 2 2 2 2 3 4" xfId="1221"/>
    <cellStyle name="Standard 2 2 2 2 3 5" xfId="1572"/>
    <cellStyle name="Standard 2 2 2 2 3 6" xfId="817"/>
    <cellStyle name="Standard 2 2 2 2 4" xfId="206"/>
    <cellStyle name="Standard 2 2 2 2 4 2" xfId="1053"/>
    <cellStyle name="Standard 2 2 2 2 4 2 2" xfId="1442"/>
    <cellStyle name="Standard 2 2 2 2 4 3" xfId="1259"/>
    <cellStyle name="Standard 2 2 2 2 4 4" xfId="1610"/>
    <cellStyle name="Standard 2 2 2 2 4 5" xfId="856"/>
    <cellStyle name="Standard 2 2 2 2 5" xfId="320"/>
    <cellStyle name="Standard 2 2 2 2 6" xfId="977"/>
    <cellStyle name="Standard 2 2 2 2 6 2" xfId="1366"/>
    <cellStyle name="Standard 2 2 2 2 7" xfId="1183"/>
    <cellStyle name="Standard 2 2 2 2 8" xfId="1534"/>
    <cellStyle name="Standard 2 2 2 2 9" xfId="779"/>
    <cellStyle name="Standard 2 2 2 3" xfId="138"/>
    <cellStyle name="Standard 2 2 2 3 2" xfId="176"/>
    <cellStyle name="Standard 2 2 2 3 2 2" xfId="253"/>
    <cellStyle name="Standard 2 2 2 3 2 2 2" xfId="1100"/>
    <cellStyle name="Standard 2 2 2 3 2 2 2 2" xfId="1489"/>
    <cellStyle name="Standard 2 2 2 3 2 2 3" xfId="1306"/>
    <cellStyle name="Standard 2 2 2 3 2 2 4" xfId="1657"/>
    <cellStyle name="Standard 2 2 2 3 2 2 5" xfId="903"/>
    <cellStyle name="Standard 2 2 2 3 2 3" xfId="1024"/>
    <cellStyle name="Standard 2 2 2 3 2 3 2" xfId="1413"/>
    <cellStyle name="Standard 2 2 2 3 2 4" xfId="1230"/>
    <cellStyle name="Standard 2 2 2 3 2 5" xfId="1581"/>
    <cellStyle name="Standard 2 2 2 3 2 6" xfId="826"/>
    <cellStyle name="Standard 2 2 2 3 3" xfId="215"/>
    <cellStyle name="Standard 2 2 2 3 3 2" xfId="1062"/>
    <cellStyle name="Standard 2 2 2 3 3 2 2" xfId="1451"/>
    <cellStyle name="Standard 2 2 2 3 3 3" xfId="1268"/>
    <cellStyle name="Standard 2 2 2 3 3 4" xfId="1619"/>
    <cellStyle name="Standard 2 2 2 3 3 5" xfId="865"/>
    <cellStyle name="Standard 2 2 2 3 4" xfId="316"/>
    <cellStyle name="Standard 2 2 2 3 5" xfId="986"/>
    <cellStyle name="Standard 2 2 2 3 5 2" xfId="1375"/>
    <cellStyle name="Standard 2 2 2 3 6" xfId="1192"/>
    <cellStyle name="Standard 2 2 2 3 7" xfId="1543"/>
    <cellStyle name="Standard 2 2 2 3 8" xfId="788"/>
    <cellStyle name="Standard 2 2 2 4" xfId="157"/>
    <cellStyle name="Standard 2 2 2 4 2" xfId="234"/>
    <cellStyle name="Standard 2 2 2 4 2 2" xfId="1081"/>
    <cellStyle name="Standard 2 2 2 4 2 2 2" xfId="1470"/>
    <cellStyle name="Standard 2 2 2 4 2 3" xfId="1287"/>
    <cellStyle name="Standard 2 2 2 4 2 4" xfId="1638"/>
    <cellStyle name="Standard 2 2 2 4 2 5" xfId="884"/>
    <cellStyle name="Standard 2 2 2 4 3" xfId="1005"/>
    <cellStyle name="Standard 2 2 2 4 3 2" xfId="1394"/>
    <cellStyle name="Standard 2 2 2 4 4" xfId="1211"/>
    <cellStyle name="Standard 2 2 2 4 5" xfId="1562"/>
    <cellStyle name="Standard 2 2 2 4 6" xfId="807"/>
    <cellStyle name="Standard 2 2 2 5" xfId="195"/>
    <cellStyle name="Standard 2 2 2 5 2" xfId="1043"/>
    <cellStyle name="Standard 2 2 2 5 2 2" xfId="1432"/>
    <cellStyle name="Standard 2 2 2 5 3" xfId="1249"/>
    <cellStyle name="Standard 2 2 2 5 4" xfId="1600"/>
    <cellStyle name="Standard 2 2 2 5 5" xfId="845"/>
    <cellStyle name="Standard 2 2 2 6" xfId="272"/>
    <cellStyle name="Standard 2 2 2 6 2" xfId="1119"/>
    <cellStyle name="Standard 2 2 2 6 2 2" xfId="1508"/>
    <cellStyle name="Standard 2 2 2 6 3" xfId="1325"/>
    <cellStyle name="Standard 2 2 2 6 4" xfId="1676"/>
    <cellStyle name="Standard 2 2 2 6 5" xfId="922"/>
    <cellStyle name="Standard 2 2 2 7" xfId="298"/>
    <cellStyle name="Standard 2 2 2 8" xfId="968"/>
    <cellStyle name="Standard 2 2 2 8 2" xfId="1357"/>
    <cellStyle name="Standard 2 2 2 9" xfId="1174"/>
    <cellStyle name="Standard 2 2 3" xfId="125"/>
    <cellStyle name="Standard 2 2 3 2" xfId="144"/>
    <cellStyle name="Standard 2 2 3 2 2" xfId="182"/>
    <cellStyle name="Standard 2 2 3 2 2 2" xfId="259"/>
    <cellStyle name="Standard 2 2 3 2 2 2 2" xfId="1106"/>
    <cellStyle name="Standard 2 2 3 2 2 2 2 2" xfId="1495"/>
    <cellStyle name="Standard 2 2 3 2 2 2 3" xfId="1312"/>
    <cellStyle name="Standard 2 2 3 2 2 2 4" xfId="1663"/>
    <cellStyle name="Standard 2 2 3 2 2 2 5" xfId="909"/>
    <cellStyle name="Standard 2 2 3 2 2 3" xfId="1030"/>
    <cellStyle name="Standard 2 2 3 2 2 3 2" xfId="1419"/>
    <cellStyle name="Standard 2 2 3 2 2 4" xfId="1236"/>
    <cellStyle name="Standard 2 2 3 2 2 5" xfId="1587"/>
    <cellStyle name="Standard 2 2 3 2 2 6" xfId="832"/>
    <cellStyle name="Standard 2 2 3 2 3" xfId="221"/>
    <cellStyle name="Standard 2 2 3 2 3 2" xfId="1068"/>
    <cellStyle name="Standard 2 2 3 2 3 2 2" xfId="1457"/>
    <cellStyle name="Standard 2 2 3 2 3 3" xfId="1274"/>
    <cellStyle name="Standard 2 2 3 2 3 4" xfId="1625"/>
    <cellStyle name="Standard 2 2 3 2 3 5" xfId="871"/>
    <cellStyle name="Standard 2 2 3 2 4" xfId="992"/>
    <cellStyle name="Standard 2 2 3 2 4 2" xfId="1381"/>
    <cellStyle name="Standard 2 2 3 2 5" xfId="1198"/>
    <cellStyle name="Standard 2 2 3 2 6" xfId="1549"/>
    <cellStyle name="Standard 2 2 3 2 7" xfId="794"/>
    <cellStyle name="Standard 2 2 3 3" xfId="163"/>
    <cellStyle name="Standard 2 2 3 3 2" xfId="240"/>
    <cellStyle name="Standard 2 2 3 3 2 2" xfId="1087"/>
    <cellStyle name="Standard 2 2 3 3 2 2 2" xfId="1476"/>
    <cellStyle name="Standard 2 2 3 3 2 3" xfId="1293"/>
    <cellStyle name="Standard 2 2 3 3 2 4" xfId="1644"/>
    <cellStyle name="Standard 2 2 3 3 2 5" xfId="890"/>
    <cellStyle name="Standard 2 2 3 3 3" xfId="1011"/>
    <cellStyle name="Standard 2 2 3 3 3 2" xfId="1400"/>
    <cellStyle name="Standard 2 2 3 3 4" xfId="1217"/>
    <cellStyle name="Standard 2 2 3 3 5" xfId="1568"/>
    <cellStyle name="Standard 2 2 3 3 6" xfId="813"/>
    <cellStyle name="Standard 2 2 3 4" xfId="202"/>
    <cellStyle name="Standard 2 2 3 4 2" xfId="1049"/>
    <cellStyle name="Standard 2 2 3 4 2 2" xfId="1438"/>
    <cellStyle name="Standard 2 2 3 4 3" xfId="1255"/>
    <cellStyle name="Standard 2 2 3 4 4" xfId="1606"/>
    <cellStyle name="Standard 2 2 3 4 5" xfId="852"/>
    <cellStyle name="Standard 2 2 3 5" xfId="312"/>
    <cellStyle name="Standard 2 2 3 6" xfId="973"/>
    <cellStyle name="Standard 2 2 3 6 2" xfId="1362"/>
    <cellStyle name="Standard 2 2 3 7" xfId="1179"/>
    <cellStyle name="Standard 2 2 3 8" xfId="1530"/>
    <cellStyle name="Standard 2 2 3 9" xfId="775"/>
    <cellStyle name="Standard 2 2 4" xfId="134"/>
    <cellStyle name="Standard 2 2 4 2" xfId="172"/>
    <cellStyle name="Standard 2 2 4 2 2" xfId="249"/>
    <cellStyle name="Standard 2 2 4 2 2 2" xfId="1096"/>
    <cellStyle name="Standard 2 2 4 2 2 2 2" xfId="1485"/>
    <cellStyle name="Standard 2 2 4 2 2 3" xfId="1302"/>
    <cellStyle name="Standard 2 2 4 2 2 4" xfId="1653"/>
    <cellStyle name="Standard 2 2 4 2 2 5" xfId="899"/>
    <cellStyle name="Standard 2 2 4 2 3" xfId="1020"/>
    <cellStyle name="Standard 2 2 4 2 3 2" xfId="1409"/>
    <cellStyle name="Standard 2 2 4 2 4" xfId="1226"/>
    <cellStyle name="Standard 2 2 4 2 5" xfId="1577"/>
    <cellStyle name="Standard 2 2 4 2 6" xfId="822"/>
    <cellStyle name="Standard 2 2 4 3" xfId="211"/>
    <cellStyle name="Standard 2 2 4 3 2" xfId="1058"/>
    <cellStyle name="Standard 2 2 4 3 2 2" xfId="1447"/>
    <cellStyle name="Standard 2 2 4 3 3" xfId="1264"/>
    <cellStyle name="Standard 2 2 4 3 4" xfId="1615"/>
    <cellStyle name="Standard 2 2 4 3 5" xfId="861"/>
    <cellStyle name="Standard 2 2 4 4" xfId="309"/>
    <cellStyle name="Standard 2 2 4 5" xfId="982"/>
    <cellStyle name="Standard 2 2 4 5 2" xfId="1371"/>
    <cellStyle name="Standard 2 2 4 6" xfId="1188"/>
    <cellStyle name="Standard 2 2 4 7" xfId="1539"/>
    <cellStyle name="Standard 2 2 4 8" xfId="784"/>
    <cellStyle name="Standard 2 2 5" xfId="153"/>
    <cellStyle name="Standard 2 2 5 2" xfId="230"/>
    <cellStyle name="Standard 2 2 5 2 2" xfId="1077"/>
    <cellStyle name="Standard 2 2 5 2 2 2" xfId="1466"/>
    <cellStyle name="Standard 2 2 5 2 3" xfId="1283"/>
    <cellStyle name="Standard 2 2 5 2 4" xfId="1634"/>
    <cellStyle name="Standard 2 2 5 2 5" xfId="880"/>
    <cellStyle name="Standard 2 2 5 3" xfId="302"/>
    <cellStyle name="Standard 2 2 5 4" xfId="1001"/>
    <cellStyle name="Standard 2 2 5 4 2" xfId="1390"/>
    <cellStyle name="Standard 2 2 5 5" xfId="1207"/>
    <cellStyle name="Standard 2 2 5 6" xfId="1558"/>
    <cellStyle name="Standard 2 2 5 7" xfId="803"/>
    <cellStyle name="Standard 2 2 6" xfId="191"/>
    <cellStyle name="Standard 2 2 6 2" xfId="1039"/>
    <cellStyle name="Standard 2 2 6 2 2" xfId="1428"/>
    <cellStyle name="Standard 2 2 6 3" xfId="1245"/>
    <cellStyle name="Standard 2 2 6 4" xfId="1596"/>
    <cellStyle name="Standard 2 2 6 5" xfId="841"/>
    <cellStyle name="Standard 2 2 7" xfId="268"/>
    <cellStyle name="Standard 2 2 7 2" xfId="1115"/>
    <cellStyle name="Standard 2 2 7 2 2" xfId="1504"/>
    <cellStyle name="Standard 2 2 7 3" xfId="1321"/>
    <cellStyle name="Standard 2 2 7 4" xfId="1672"/>
    <cellStyle name="Standard 2 2 7 5" xfId="918"/>
    <cellStyle name="Standard 2 2 8" xfId="113"/>
    <cellStyle name="Standard 2 2 8 2" xfId="964"/>
    <cellStyle name="Standard 2 2 8 2 2" xfId="1353"/>
    <cellStyle name="Standard 2 2 8 3" xfId="1170"/>
    <cellStyle name="Standard 2 2 8 4" xfId="765"/>
    <cellStyle name="Standard 2 2 9" xfId="60"/>
    <cellStyle name="Standard 2 20" xfId="1518"/>
    <cellStyle name="Standard 2 3" xfId="61"/>
    <cellStyle name="Standard 2 3 10" xfId="305"/>
    <cellStyle name="Standard 2 3 11" xfId="1517"/>
    <cellStyle name="Standard 2 3 12" xfId="1519"/>
    <cellStyle name="Standard 2 3 2" xfId="114"/>
    <cellStyle name="Standard 2 3 2 10" xfId="1171"/>
    <cellStyle name="Standard 2 3 2 11" xfId="1521"/>
    <cellStyle name="Standard 2 3 2 12" xfId="766"/>
    <cellStyle name="Standard 2 3 2 2" xfId="118"/>
    <cellStyle name="Standard 2 3 2 2 10" xfId="770"/>
    <cellStyle name="Standard 2 3 2 2 2" xfId="130"/>
    <cellStyle name="Standard 2 3 2 2 2 2" xfId="149"/>
    <cellStyle name="Standard 2 3 2 2 2 2 2" xfId="187"/>
    <cellStyle name="Standard 2 3 2 2 2 2 2 2" xfId="264"/>
    <cellStyle name="Standard 2 3 2 2 2 2 2 2 2" xfId="1111"/>
    <cellStyle name="Standard 2 3 2 2 2 2 2 2 2 2" xfId="1500"/>
    <cellStyle name="Standard 2 3 2 2 2 2 2 2 3" xfId="1317"/>
    <cellStyle name="Standard 2 3 2 2 2 2 2 2 4" xfId="1668"/>
    <cellStyle name="Standard 2 3 2 2 2 2 2 2 5" xfId="914"/>
    <cellStyle name="Standard 2 3 2 2 2 2 2 3" xfId="1035"/>
    <cellStyle name="Standard 2 3 2 2 2 2 2 3 2" xfId="1424"/>
    <cellStyle name="Standard 2 3 2 2 2 2 2 4" xfId="1241"/>
    <cellStyle name="Standard 2 3 2 2 2 2 2 5" xfId="1592"/>
    <cellStyle name="Standard 2 3 2 2 2 2 2 6" xfId="837"/>
    <cellStyle name="Standard 2 3 2 2 2 2 3" xfId="226"/>
    <cellStyle name="Standard 2 3 2 2 2 2 3 2" xfId="1073"/>
    <cellStyle name="Standard 2 3 2 2 2 2 3 2 2" xfId="1462"/>
    <cellStyle name="Standard 2 3 2 2 2 2 3 3" xfId="1279"/>
    <cellStyle name="Standard 2 3 2 2 2 2 3 4" xfId="1630"/>
    <cellStyle name="Standard 2 3 2 2 2 2 3 5" xfId="876"/>
    <cellStyle name="Standard 2 3 2 2 2 2 4" xfId="997"/>
    <cellStyle name="Standard 2 3 2 2 2 2 4 2" xfId="1386"/>
    <cellStyle name="Standard 2 3 2 2 2 2 5" xfId="1203"/>
    <cellStyle name="Standard 2 3 2 2 2 2 6" xfId="1554"/>
    <cellStyle name="Standard 2 3 2 2 2 2 7" xfId="799"/>
    <cellStyle name="Standard 2 3 2 2 2 3" xfId="168"/>
    <cellStyle name="Standard 2 3 2 2 2 3 2" xfId="245"/>
    <cellStyle name="Standard 2 3 2 2 2 3 2 2" xfId="1092"/>
    <cellStyle name="Standard 2 3 2 2 2 3 2 2 2" xfId="1481"/>
    <cellStyle name="Standard 2 3 2 2 2 3 2 3" xfId="1298"/>
    <cellStyle name="Standard 2 3 2 2 2 3 2 4" xfId="1649"/>
    <cellStyle name="Standard 2 3 2 2 2 3 2 5" xfId="895"/>
    <cellStyle name="Standard 2 3 2 2 2 3 3" xfId="1016"/>
    <cellStyle name="Standard 2 3 2 2 2 3 3 2" xfId="1405"/>
    <cellStyle name="Standard 2 3 2 2 2 3 4" xfId="1222"/>
    <cellStyle name="Standard 2 3 2 2 2 3 5" xfId="1573"/>
    <cellStyle name="Standard 2 3 2 2 2 3 6" xfId="818"/>
    <cellStyle name="Standard 2 3 2 2 2 4" xfId="207"/>
    <cellStyle name="Standard 2 3 2 2 2 4 2" xfId="1054"/>
    <cellStyle name="Standard 2 3 2 2 2 4 2 2" xfId="1443"/>
    <cellStyle name="Standard 2 3 2 2 2 4 3" xfId="1260"/>
    <cellStyle name="Standard 2 3 2 2 2 4 4" xfId="1611"/>
    <cellStyle name="Standard 2 3 2 2 2 4 5" xfId="857"/>
    <cellStyle name="Standard 2 3 2 2 2 5" xfId="978"/>
    <cellStyle name="Standard 2 3 2 2 2 5 2" xfId="1367"/>
    <cellStyle name="Standard 2 3 2 2 2 6" xfId="1184"/>
    <cellStyle name="Standard 2 3 2 2 2 7" xfId="1535"/>
    <cellStyle name="Standard 2 3 2 2 2 8" xfId="780"/>
    <cellStyle name="Standard 2 3 2 2 3" xfId="139"/>
    <cellStyle name="Standard 2 3 2 2 3 2" xfId="177"/>
    <cellStyle name="Standard 2 3 2 2 3 2 2" xfId="254"/>
    <cellStyle name="Standard 2 3 2 2 3 2 2 2" xfId="1101"/>
    <cellStyle name="Standard 2 3 2 2 3 2 2 2 2" xfId="1490"/>
    <cellStyle name="Standard 2 3 2 2 3 2 2 3" xfId="1307"/>
    <cellStyle name="Standard 2 3 2 2 3 2 2 4" xfId="1658"/>
    <cellStyle name="Standard 2 3 2 2 3 2 2 5" xfId="904"/>
    <cellStyle name="Standard 2 3 2 2 3 2 3" xfId="1025"/>
    <cellStyle name="Standard 2 3 2 2 3 2 3 2" xfId="1414"/>
    <cellStyle name="Standard 2 3 2 2 3 2 4" xfId="1231"/>
    <cellStyle name="Standard 2 3 2 2 3 2 5" xfId="1582"/>
    <cellStyle name="Standard 2 3 2 2 3 2 6" xfId="827"/>
    <cellStyle name="Standard 2 3 2 2 3 3" xfId="216"/>
    <cellStyle name="Standard 2 3 2 2 3 3 2" xfId="1063"/>
    <cellStyle name="Standard 2 3 2 2 3 3 2 2" xfId="1452"/>
    <cellStyle name="Standard 2 3 2 2 3 3 3" xfId="1269"/>
    <cellStyle name="Standard 2 3 2 2 3 3 4" xfId="1620"/>
    <cellStyle name="Standard 2 3 2 2 3 3 5" xfId="866"/>
    <cellStyle name="Standard 2 3 2 2 3 4" xfId="987"/>
    <cellStyle name="Standard 2 3 2 2 3 4 2" xfId="1376"/>
    <cellStyle name="Standard 2 3 2 2 3 5" xfId="1193"/>
    <cellStyle name="Standard 2 3 2 2 3 6" xfId="1544"/>
    <cellStyle name="Standard 2 3 2 2 3 7" xfId="789"/>
    <cellStyle name="Standard 2 3 2 2 4" xfId="158"/>
    <cellStyle name="Standard 2 3 2 2 4 2" xfId="235"/>
    <cellStyle name="Standard 2 3 2 2 4 2 2" xfId="1082"/>
    <cellStyle name="Standard 2 3 2 2 4 2 2 2" xfId="1471"/>
    <cellStyle name="Standard 2 3 2 2 4 2 3" xfId="1288"/>
    <cellStyle name="Standard 2 3 2 2 4 2 4" xfId="1639"/>
    <cellStyle name="Standard 2 3 2 2 4 2 5" xfId="885"/>
    <cellStyle name="Standard 2 3 2 2 4 3" xfId="1006"/>
    <cellStyle name="Standard 2 3 2 2 4 3 2" xfId="1395"/>
    <cellStyle name="Standard 2 3 2 2 4 4" xfId="1212"/>
    <cellStyle name="Standard 2 3 2 2 4 5" xfId="1563"/>
    <cellStyle name="Standard 2 3 2 2 4 6" xfId="808"/>
    <cellStyle name="Standard 2 3 2 2 5" xfId="196"/>
    <cellStyle name="Standard 2 3 2 2 5 2" xfId="1044"/>
    <cellStyle name="Standard 2 3 2 2 5 2 2" xfId="1433"/>
    <cellStyle name="Standard 2 3 2 2 5 3" xfId="1250"/>
    <cellStyle name="Standard 2 3 2 2 5 4" xfId="1601"/>
    <cellStyle name="Standard 2 3 2 2 5 5" xfId="846"/>
    <cellStyle name="Standard 2 3 2 2 6" xfId="273"/>
    <cellStyle name="Standard 2 3 2 2 6 2" xfId="1120"/>
    <cellStyle name="Standard 2 3 2 2 6 2 2" xfId="1509"/>
    <cellStyle name="Standard 2 3 2 2 6 3" xfId="1326"/>
    <cellStyle name="Standard 2 3 2 2 6 4" xfId="1677"/>
    <cellStyle name="Standard 2 3 2 2 6 5" xfId="923"/>
    <cellStyle name="Standard 2 3 2 2 7" xfId="969"/>
    <cellStyle name="Standard 2 3 2 2 7 2" xfId="1358"/>
    <cellStyle name="Standard 2 3 2 2 8" xfId="1175"/>
    <cellStyle name="Standard 2 3 2 2 9" xfId="1525"/>
    <cellStyle name="Standard 2 3 2 3" xfId="126"/>
    <cellStyle name="Standard 2 3 2 3 2" xfId="145"/>
    <cellStyle name="Standard 2 3 2 3 2 2" xfId="183"/>
    <cellStyle name="Standard 2 3 2 3 2 2 2" xfId="260"/>
    <cellStyle name="Standard 2 3 2 3 2 2 2 2" xfId="1107"/>
    <cellStyle name="Standard 2 3 2 3 2 2 2 2 2" xfId="1496"/>
    <cellStyle name="Standard 2 3 2 3 2 2 2 3" xfId="1313"/>
    <cellStyle name="Standard 2 3 2 3 2 2 2 4" xfId="1664"/>
    <cellStyle name="Standard 2 3 2 3 2 2 2 5" xfId="910"/>
    <cellStyle name="Standard 2 3 2 3 2 2 3" xfId="1031"/>
    <cellStyle name="Standard 2 3 2 3 2 2 3 2" xfId="1420"/>
    <cellStyle name="Standard 2 3 2 3 2 2 4" xfId="1237"/>
    <cellStyle name="Standard 2 3 2 3 2 2 5" xfId="1588"/>
    <cellStyle name="Standard 2 3 2 3 2 2 6" xfId="833"/>
    <cellStyle name="Standard 2 3 2 3 2 3" xfId="222"/>
    <cellStyle name="Standard 2 3 2 3 2 3 2" xfId="1069"/>
    <cellStyle name="Standard 2 3 2 3 2 3 2 2" xfId="1458"/>
    <cellStyle name="Standard 2 3 2 3 2 3 3" xfId="1275"/>
    <cellStyle name="Standard 2 3 2 3 2 3 4" xfId="1626"/>
    <cellStyle name="Standard 2 3 2 3 2 3 5" xfId="872"/>
    <cellStyle name="Standard 2 3 2 3 2 4" xfId="993"/>
    <cellStyle name="Standard 2 3 2 3 2 4 2" xfId="1382"/>
    <cellStyle name="Standard 2 3 2 3 2 5" xfId="1199"/>
    <cellStyle name="Standard 2 3 2 3 2 6" xfId="1550"/>
    <cellStyle name="Standard 2 3 2 3 2 7" xfId="795"/>
    <cellStyle name="Standard 2 3 2 3 3" xfId="164"/>
    <cellStyle name="Standard 2 3 2 3 3 2" xfId="241"/>
    <cellStyle name="Standard 2 3 2 3 3 2 2" xfId="1088"/>
    <cellStyle name="Standard 2 3 2 3 3 2 2 2" xfId="1477"/>
    <cellStyle name="Standard 2 3 2 3 3 2 3" xfId="1294"/>
    <cellStyle name="Standard 2 3 2 3 3 2 4" xfId="1645"/>
    <cellStyle name="Standard 2 3 2 3 3 2 5" xfId="891"/>
    <cellStyle name="Standard 2 3 2 3 3 3" xfId="1012"/>
    <cellStyle name="Standard 2 3 2 3 3 3 2" xfId="1401"/>
    <cellStyle name="Standard 2 3 2 3 3 4" xfId="1218"/>
    <cellStyle name="Standard 2 3 2 3 3 5" xfId="1569"/>
    <cellStyle name="Standard 2 3 2 3 3 6" xfId="814"/>
    <cellStyle name="Standard 2 3 2 3 4" xfId="203"/>
    <cellStyle name="Standard 2 3 2 3 4 2" xfId="1050"/>
    <cellStyle name="Standard 2 3 2 3 4 2 2" xfId="1439"/>
    <cellStyle name="Standard 2 3 2 3 4 3" xfId="1256"/>
    <cellStyle name="Standard 2 3 2 3 4 4" xfId="1607"/>
    <cellStyle name="Standard 2 3 2 3 4 5" xfId="853"/>
    <cellStyle name="Standard 2 3 2 3 5" xfId="974"/>
    <cellStyle name="Standard 2 3 2 3 5 2" xfId="1363"/>
    <cellStyle name="Standard 2 3 2 3 6" xfId="1180"/>
    <cellStyle name="Standard 2 3 2 3 7" xfId="1531"/>
    <cellStyle name="Standard 2 3 2 3 8" xfId="776"/>
    <cellStyle name="Standard 2 3 2 4" xfId="135"/>
    <cellStyle name="Standard 2 3 2 4 2" xfId="173"/>
    <cellStyle name="Standard 2 3 2 4 2 2" xfId="250"/>
    <cellStyle name="Standard 2 3 2 4 2 2 2" xfId="1097"/>
    <cellStyle name="Standard 2 3 2 4 2 2 2 2" xfId="1486"/>
    <cellStyle name="Standard 2 3 2 4 2 2 3" xfId="1303"/>
    <cellStyle name="Standard 2 3 2 4 2 2 4" xfId="1654"/>
    <cellStyle name="Standard 2 3 2 4 2 2 5" xfId="900"/>
    <cellStyle name="Standard 2 3 2 4 2 3" xfId="1021"/>
    <cellStyle name="Standard 2 3 2 4 2 3 2" xfId="1410"/>
    <cellStyle name="Standard 2 3 2 4 2 4" xfId="1227"/>
    <cellStyle name="Standard 2 3 2 4 2 5" xfId="1578"/>
    <cellStyle name="Standard 2 3 2 4 2 6" xfId="823"/>
    <cellStyle name="Standard 2 3 2 4 3" xfId="212"/>
    <cellStyle name="Standard 2 3 2 4 3 2" xfId="1059"/>
    <cellStyle name="Standard 2 3 2 4 3 2 2" xfId="1448"/>
    <cellStyle name="Standard 2 3 2 4 3 3" xfId="1265"/>
    <cellStyle name="Standard 2 3 2 4 3 4" xfId="1616"/>
    <cellStyle name="Standard 2 3 2 4 3 5" xfId="862"/>
    <cellStyle name="Standard 2 3 2 4 4" xfId="983"/>
    <cellStyle name="Standard 2 3 2 4 4 2" xfId="1372"/>
    <cellStyle name="Standard 2 3 2 4 5" xfId="1189"/>
    <cellStyle name="Standard 2 3 2 4 6" xfId="1540"/>
    <cellStyle name="Standard 2 3 2 4 7" xfId="785"/>
    <cellStyle name="Standard 2 3 2 5" xfId="154"/>
    <cellStyle name="Standard 2 3 2 5 2" xfId="231"/>
    <cellStyle name="Standard 2 3 2 5 2 2" xfId="1078"/>
    <cellStyle name="Standard 2 3 2 5 2 2 2" xfId="1467"/>
    <cellStyle name="Standard 2 3 2 5 2 3" xfId="1284"/>
    <cellStyle name="Standard 2 3 2 5 2 4" xfId="1635"/>
    <cellStyle name="Standard 2 3 2 5 2 5" xfId="881"/>
    <cellStyle name="Standard 2 3 2 5 3" xfId="1002"/>
    <cellStyle name="Standard 2 3 2 5 3 2" xfId="1391"/>
    <cellStyle name="Standard 2 3 2 5 4" xfId="1208"/>
    <cellStyle name="Standard 2 3 2 5 5" xfId="1559"/>
    <cellStyle name="Standard 2 3 2 5 6" xfId="804"/>
    <cellStyle name="Standard 2 3 2 6" xfId="192"/>
    <cellStyle name="Standard 2 3 2 6 2" xfId="1040"/>
    <cellStyle name="Standard 2 3 2 6 2 2" xfId="1429"/>
    <cellStyle name="Standard 2 3 2 6 3" xfId="1246"/>
    <cellStyle name="Standard 2 3 2 6 4" xfId="1597"/>
    <cellStyle name="Standard 2 3 2 6 5" xfId="842"/>
    <cellStyle name="Standard 2 3 2 7" xfId="269"/>
    <cellStyle name="Standard 2 3 2 7 2" xfId="1116"/>
    <cellStyle name="Standard 2 3 2 7 2 2" xfId="1505"/>
    <cellStyle name="Standard 2 3 2 7 3" xfId="1322"/>
    <cellStyle name="Standard 2 3 2 7 4" xfId="1673"/>
    <cellStyle name="Standard 2 3 2 7 5" xfId="919"/>
    <cellStyle name="Standard 2 3 2 8" xfId="301"/>
    <cellStyle name="Standard 2 3 2 9" xfId="965"/>
    <cellStyle name="Standard 2 3 2 9 2" xfId="1354"/>
    <cellStyle name="Standard 2 3 3" xfId="116"/>
    <cellStyle name="Standard 2 3 3 10" xfId="768"/>
    <cellStyle name="Standard 2 3 3 2" xfId="128"/>
    <cellStyle name="Standard 2 3 3 2 2" xfId="147"/>
    <cellStyle name="Standard 2 3 3 2 2 2" xfId="185"/>
    <cellStyle name="Standard 2 3 3 2 2 2 2" xfId="262"/>
    <cellStyle name="Standard 2 3 3 2 2 2 2 2" xfId="1109"/>
    <cellStyle name="Standard 2 3 3 2 2 2 2 2 2" xfId="1498"/>
    <cellStyle name="Standard 2 3 3 2 2 2 2 3" xfId="1315"/>
    <cellStyle name="Standard 2 3 3 2 2 2 2 4" xfId="1666"/>
    <cellStyle name="Standard 2 3 3 2 2 2 2 5" xfId="912"/>
    <cellStyle name="Standard 2 3 3 2 2 2 3" xfId="1033"/>
    <cellStyle name="Standard 2 3 3 2 2 2 3 2" xfId="1422"/>
    <cellStyle name="Standard 2 3 3 2 2 2 4" xfId="1239"/>
    <cellStyle name="Standard 2 3 3 2 2 2 5" xfId="1590"/>
    <cellStyle name="Standard 2 3 3 2 2 2 6" xfId="835"/>
    <cellStyle name="Standard 2 3 3 2 2 3" xfId="224"/>
    <cellStyle name="Standard 2 3 3 2 2 3 2" xfId="1071"/>
    <cellStyle name="Standard 2 3 3 2 2 3 2 2" xfId="1460"/>
    <cellStyle name="Standard 2 3 3 2 2 3 3" xfId="1277"/>
    <cellStyle name="Standard 2 3 3 2 2 3 4" xfId="1628"/>
    <cellStyle name="Standard 2 3 3 2 2 3 5" xfId="874"/>
    <cellStyle name="Standard 2 3 3 2 2 4" xfId="995"/>
    <cellStyle name="Standard 2 3 3 2 2 4 2" xfId="1384"/>
    <cellStyle name="Standard 2 3 3 2 2 5" xfId="1201"/>
    <cellStyle name="Standard 2 3 3 2 2 6" xfId="1552"/>
    <cellStyle name="Standard 2 3 3 2 2 7" xfId="797"/>
    <cellStyle name="Standard 2 3 3 2 3" xfId="166"/>
    <cellStyle name="Standard 2 3 3 2 3 2" xfId="243"/>
    <cellStyle name="Standard 2 3 3 2 3 2 2" xfId="1090"/>
    <cellStyle name="Standard 2 3 3 2 3 2 2 2" xfId="1479"/>
    <cellStyle name="Standard 2 3 3 2 3 2 3" xfId="1296"/>
    <cellStyle name="Standard 2 3 3 2 3 2 4" xfId="1647"/>
    <cellStyle name="Standard 2 3 3 2 3 2 5" xfId="893"/>
    <cellStyle name="Standard 2 3 3 2 3 3" xfId="1014"/>
    <cellStyle name="Standard 2 3 3 2 3 3 2" xfId="1403"/>
    <cellStyle name="Standard 2 3 3 2 3 4" xfId="1220"/>
    <cellStyle name="Standard 2 3 3 2 3 5" xfId="1571"/>
    <cellStyle name="Standard 2 3 3 2 3 6" xfId="816"/>
    <cellStyle name="Standard 2 3 3 2 4" xfId="205"/>
    <cellStyle name="Standard 2 3 3 2 4 2" xfId="1052"/>
    <cellStyle name="Standard 2 3 3 2 4 2 2" xfId="1441"/>
    <cellStyle name="Standard 2 3 3 2 4 3" xfId="1258"/>
    <cellStyle name="Standard 2 3 3 2 4 4" xfId="1609"/>
    <cellStyle name="Standard 2 3 3 2 4 5" xfId="855"/>
    <cellStyle name="Standard 2 3 3 2 5" xfId="976"/>
    <cellStyle name="Standard 2 3 3 2 5 2" xfId="1365"/>
    <cellStyle name="Standard 2 3 3 2 6" xfId="1182"/>
    <cellStyle name="Standard 2 3 3 2 7" xfId="1533"/>
    <cellStyle name="Standard 2 3 3 2 8" xfId="778"/>
    <cellStyle name="Standard 2 3 3 3" xfId="137"/>
    <cellStyle name="Standard 2 3 3 3 2" xfId="175"/>
    <cellStyle name="Standard 2 3 3 3 2 2" xfId="252"/>
    <cellStyle name="Standard 2 3 3 3 2 2 2" xfId="1099"/>
    <cellStyle name="Standard 2 3 3 3 2 2 2 2" xfId="1488"/>
    <cellStyle name="Standard 2 3 3 3 2 2 3" xfId="1305"/>
    <cellStyle name="Standard 2 3 3 3 2 2 4" xfId="1656"/>
    <cellStyle name="Standard 2 3 3 3 2 2 5" xfId="902"/>
    <cellStyle name="Standard 2 3 3 3 2 3" xfId="1023"/>
    <cellStyle name="Standard 2 3 3 3 2 3 2" xfId="1412"/>
    <cellStyle name="Standard 2 3 3 3 2 4" xfId="1229"/>
    <cellStyle name="Standard 2 3 3 3 2 5" xfId="1580"/>
    <cellStyle name="Standard 2 3 3 3 2 6" xfId="825"/>
    <cellStyle name="Standard 2 3 3 3 3" xfId="214"/>
    <cellStyle name="Standard 2 3 3 3 3 2" xfId="1061"/>
    <cellStyle name="Standard 2 3 3 3 3 2 2" xfId="1450"/>
    <cellStyle name="Standard 2 3 3 3 3 3" xfId="1267"/>
    <cellStyle name="Standard 2 3 3 3 3 4" xfId="1618"/>
    <cellStyle name="Standard 2 3 3 3 3 5" xfId="864"/>
    <cellStyle name="Standard 2 3 3 3 4" xfId="985"/>
    <cellStyle name="Standard 2 3 3 3 4 2" xfId="1374"/>
    <cellStyle name="Standard 2 3 3 3 5" xfId="1191"/>
    <cellStyle name="Standard 2 3 3 3 6" xfId="1542"/>
    <cellStyle name="Standard 2 3 3 3 7" xfId="787"/>
    <cellStyle name="Standard 2 3 3 4" xfId="156"/>
    <cellStyle name="Standard 2 3 3 4 2" xfId="233"/>
    <cellStyle name="Standard 2 3 3 4 2 2" xfId="1080"/>
    <cellStyle name="Standard 2 3 3 4 2 2 2" xfId="1469"/>
    <cellStyle name="Standard 2 3 3 4 2 3" xfId="1286"/>
    <cellStyle name="Standard 2 3 3 4 2 4" xfId="1637"/>
    <cellStyle name="Standard 2 3 3 4 2 5" xfId="883"/>
    <cellStyle name="Standard 2 3 3 4 3" xfId="1004"/>
    <cellStyle name="Standard 2 3 3 4 3 2" xfId="1393"/>
    <cellStyle name="Standard 2 3 3 4 4" xfId="1210"/>
    <cellStyle name="Standard 2 3 3 4 5" xfId="1561"/>
    <cellStyle name="Standard 2 3 3 4 6" xfId="806"/>
    <cellStyle name="Standard 2 3 3 5" xfId="194"/>
    <cellStyle name="Standard 2 3 3 5 2" xfId="1042"/>
    <cellStyle name="Standard 2 3 3 5 2 2" xfId="1431"/>
    <cellStyle name="Standard 2 3 3 5 3" xfId="1248"/>
    <cellStyle name="Standard 2 3 3 5 4" xfId="1599"/>
    <cellStyle name="Standard 2 3 3 5 5" xfId="844"/>
    <cellStyle name="Standard 2 3 3 6" xfId="271"/>
    <cellStyle name="Standard 2 3 3 6 2" xfId="1118"/>
    <cellStyle name="Standard 2 3 3 6 2 2" xfId="1507"/>
    <cellStyle name="Standard 2 3 3 6 3" xfId="1324"/>
    <cellStyle name="Standard 2 3 3 6 4" xfId="1675"/>
    <cellStyle name="Standard 2 3 3 6 5" xfId="921"/>
    <cellStyle name="Standard 2 3 3 7" xfId="967"/>
    <cellStyle name="Standard 2 3 3 7 2" xfId="1356"/>
    <cellStyle name="Standard 2 3 3 8" xfId="1173"/>
    <cellStyle name="Standard 2 3 3 9" xfId="1523"/>
    <cellStyle name="Standard 2 3 4" xfId="124"/>
    <cellStyle name="Standard 2 3 4 2" xfId="143"/>
    <cellStyle name="Standard 2 3 4 2 2" xfId="181"/>
    <cellStyle name="Standard 2 3 4 2 2 2" xfId="258"/>
    <cellStyle name="Standard 2 3 4 2 2 2 2" xfId="1105"/>
    <cellStyle name="Standard 2 3 4 2 2 2 2 2" xfId="1494"/>
    <cellStyle name="Standard 2 3 4 2 2 2 3" xfId="1311"/>
    <cellStyle name="Standard 2 3 4 2 2 2 4" xfId="1662"/>
    <cellStyle name="Standard 2 3 4 2 2 2 5" xfId="908"/>
    <cellStyle name="Standard 2 3 4 2 2 3" xfId="1029"/>
    <cellStyle name="Standard 2 3 4 2 2 3 2" xfId="1418"/>
    <cellStyle name="Standard 2 3 4 2 2 4" xfId="1235"/>
    <cellStyle name="Standard 2 3 4 2 2 5" xfId="1586"/>
    <cellStyle name="Standard 2 3 4 2 2 6" xfId="831"/>
    <cellStyle name="Standard 2 3 4 2 3" xfId="220"/>
    <cellStyle name="Standard 2 3 4 2 3 2" xfId="1067"/>
    <cellStyle name="Standard 2 3 4 2 3 2 2" xfId="1456"/>
    <cellStyle name="Standard 2 3 4 2 3 3" xfId="1273"/>
    <cellStyle name="Standard 2 3 4 2 3 4" xfId="1624"/>
    <cellStyle name="Standard 2 3 4 2 3 5" xfId="870"/>
    <cellStyle name="Standard 2 3 4 2 4" xfId="991"/>
    <cellStyle name="Standard 2 3 4 2 4 2" xfId="1380"/>
    <cellStyle name="Standard 2 3 4 2 5" xfId="1197"/>
    <cellStyle name="Standard 2 3 4 2 6" xfId="1548"/>
    <cellStyle name="Standard 2 3 4 2 7" xfId="793"/>
    <cellStyle name="Standard 2 3 4 3" xfId="162"/>
    <cellStyle name="Standard 2 3 4 3 2" xfId="239"/>
    <cellStyle name="Standard 2 3 4 3 2 2" xfId="1086"/>
    <cellStyle name="Standard 2 3 4 3 2 2 2" xfId="1475"/>
    <cellStyle name="Standard 2 3 4 3 2 3" xfId="1292"/>
    <cellStyle name="Standard 2 3 4 3 2 4" xfId="1643"/>
    <cellStyle name="Standard 2 3 4 3 2 5" xfId="889"/>
    <cellStyle name="Standard 2 3 4 3 3" xfId="1010"/>
    <cellStyle name="Standard 2 3 4 3 3 2" xfId="1399"/>
    <cellStyle name="Standard 2 3 4 3 4" xfId="1216"/>
    <cellStyle name="Standard 2 3 4 3 5" xfId="1567"/>
    <cellStyle name="Standard 2 3 4 3 6" xfId="812"/>
    <cellStyle name="Standard 2 3 4 4" xfId="201"/>
    <cellStyle name="Standard 2 3 4 4 2" xfId="1048"/>
    <cellStyle name="Standard 2 3 4 4 2 2" xfId="1437"/>
    <cellStyle name="Standard 2 3 4 4 3" xfId="1254"/>
    <cellStyle name="Standard 2 3 4 4 4" xfId="1605"/>
    <cellStyle name="Standard 2 3 4 4 5" xfId="851"/>
    <cellStyle name="Standard 2 3 4 5" xfId="972"/>
    <cellStyle name="Standard 2 3 4 5 2" xfId="1361"/>
    <cellStyle name="Standard 2 3 4 6" xfId="1178"/>
    <cellStyle name="Standard 2 3 4 7" xfId="1529"/>
    <cellStyle name="Standard 2 3 4 8" xfId="774"/>
    <cellStyle name="Standard 2 3 5" xfId="133"/>
    <cellStyle name="Standard 2 3 5 2" xfId="171"/>
    <cellStyle name="Standard 2 3 5 2 2" xfId="248"/>
    <cellStyle name="Standard 2 3 5 2 2 2" xfId="1095"/>
    <cellStyle name="Standard 2 3 5 2 2 2 2" xfId="1484"/>
    <cellStyle name="Standard 2 3 5 2 2 3" xfId="1301"/>
    <cellStyle name="Standard 2 3 5 2 2 4" xfId="1652"/>
    <cellStyle name="Standard 2 3 5 2 2 5" xfId="898"/>
    <cellStyle name="Standard 2 3 5 2 3" xfId="1019"/>
    <cellStyle name="Standard 2 3 5 2 3 2" xfId="1408"/>
    <cellStyle name="Standard 2 3 5 2 4" xfId="1225"/>
    <cellStyle name="Standard 2 3 5 2 5" xfId="1576"/>
    <cellStyle name="Standard 2 3 5 2 6" xfId="821"/>
    <cellStyle name="Standard 2 3 5 3" xfId="210"/>
    <cellStyle name="Standard 2 3 5 3 2" xfId="1057"/>
    <cellStyle name="Standard 2 3 5 3 2 2" xfId="1446"/>
    <cellStyle name="Standard 2 3 5 3 3" xfId="1263"/>
    <cellStyle name="Standard 2 3 5 3 4" xfId="1614"/>
    <cellStyle name="Standard 2 3 5 3 5" xfId="860"/>
    <cellStyle name="Standard 2 3 5 4" xfId="981"/>
    <cellStyle name="Standard 2 3 5 4 2" xfId="1370"/>
    <cellStyle name="Standard 2 3 5 5" xfId="1187"/>
    <cellStyle name="Standard 2 3 5 6" xfId="1538"/>
    <cellStyle name="Standard 2 3 5 7" xfId="783"/>
    <cellStyle name="Standard 2 3 6" xfId="152"/>
    <cellStyle name="Standard 2 3 6 2" xfId="229"/>
    <cellStyle name="Standard 2 3 6 2 2" xfId="1076"/>
    <cellStyle name="Standard 2 3 6 2 2 2" xfId="1465"/>
    <cellStyle name="Standard 2 3 6 2 3" xfId="1282"/>
    <cellStyle name="Standard 2 3 6 2 4" xfId="1633"/>
    <cellStyle name="Standard 2 3 6 2 5" xfId="879"/>
    <cellStyle name="Standard 2 3 6 3" xfId="1000"/>
    <cellStyle name="Standard 2 3 6 3 2" xfId="1389"/>
    <cellStyle name="Standard 2 3 6 4" xfId="1206"/>
    <cellStyle name="Standard 2 3 6 5" xfId="1557"/>
    <cellStyle name="Standard 2 3 6 6" xfId="802"/>
    <cellStyle name="Standard 2 3 7" xfId="190"/>
    <cellStyle name="Standard 2 3 7 2" xfId="1038"/>
    <cellStyle name="Standard 2 3 7 2 2" xfId="1427"/>
    <cellStyle name="Standard 2 3 7 3" xfId="1244"/>
    <cellStyle name="Standard 2 3 7 4" xfId="1595"/>
    <cellStyle name="Standard 2 3 7 5" xfId="840"/>
    <cellStyle name="Standard 2 3 8" xfId="267"/>
    <cellStyle name="Standard 2 3 8 2" xfId="1114"/>
    <cellStyle name="Standard 2 3 8 2 2" xfId="1503"/>
    <cellStyle name="Standard 2 3 8 3" xfId="1320"/>
    <cellStyle name="Standard 2 3 8 4" xfId="1671"/>
    <cellStyle name="Standard 2 3 8 5" xfId="917"/>
    <cellStyle name="Standard 2 3 9" xfId="110"/>
    <cellStyle name="Standard 2 3 9 2" xfId="963"/>
    <cellStyle name="Standard 2 3 9 2 2" xfId="1352"/>
    <cellStyle name="Standard 2 3 9 3" xfId="1169"/>
    <cellStyle name="Standard 2 3 9 4" xfId="762"/>
    <cellStyle name="Standard 2 4" xfId="62"/>
    <cellStyle name="Standard 2 4 2" xfId="127"/>
    <cellStyle name="Standard 2 4 2 2" xfId="146"/>
    <cellStyle name="Standard 2 4 2 2 2" xfId="184"/>
    <cellStyle name="Standard 2 4 2 2 2 2" xfId="261"/>
    <cellStyle name="Standard 2 4 2 2 2 2 2" xfId="1108"/>
    <cellStyle name="Standard 2 4 2 2 2 2 2 2" xfId="1497"/>
    <cellStyle name="Standard 2 4 2 2 2 2 3" xfId="1314"/>
    <cellStyle name="Standard 2 4 2 2 2 2 4" xfId="1665"/>
    <cellStyle name="Standard 2 4 2 2 2 2 5" xfId="911"/>
    <cellStyle name="Standard 2 4 2 2 2 3" xfId="1032"/>
    <cellStyle name="Standard 2 4 2 2 2 3 2" xfId="1421"/>
    <cellStyle name="Standard 2 4 2 2 2 4" xfId="1238"/>
    <cellStyle name="Standard 2 4 2 2 2 5" xfId="1589"/>
    <cellStyle name="Standard 2 4 2 2 2 6" xfId="834"/>
    <cellStyle name="Standard 2 4 2 2 3" xfId="223"/>
    <cellStyle name="Standard 2 4 2 2 3 2" xfId="1070"/>
    <cellStyle name="Standard 2 4 2 2 3 2 2" xfId="1459"/>
    <cellStyle name="Standard 2 4 2 2 3 3" xfId="1276"/>
    <cellStyle name="Standard 2 4 2 2 3 4" xfId="1627"/>
    <cellStyle name="Standard 2 4 2 2 3 5" xfId="873"/>
    <cellStyle name="Standard 2 4 2 2 4" xfId="994"/>
    <cellStyle name="Standard 2 4 2 2 4 2" xfId="1383"/>
    <cellStyle name="Standard 2 4 2 2 5" xfId="1200"/>
    <cellStyle name="Standard 2 4 2 2 6" xfId="1551"/>
    <cellStyle name="Standard 2 4 2 2 7" xfId="796"/>
    <cellStyle name="Standard 2 4 2 3" xfId="165"/>
    <cellStyle name="Standard 2 4 2 3 2" xfId="242"/>
    <cellStyle name="Standard 2 4 2 3 2 2" xfId="1089"/>
    <cellStyle name="Standard 2 4 2 3 2 2 2" xfId="1478"/>
    <cellStyle name="Standard 2 4 2 3 2 3" xfId="1295"/>
    <cellStyle name="Standard 2 4 2 3 2 4" xfId="1646"/>
    <cellStyle name="Standard 2 4 2 3 2 5" xfId="892"/>
    <cellStyle name="Standard 2 4 2 3 3" xfId="1013"/>
    <cellStyle name="Standard 2 4 2 3 3 2" xfId="1402"/>
    <cellStyle name="Standard 2 4 2 3 4" xfId="1219"/>
    <cellStyle name="Standard 2 4 2 3 5" xfId="1570"/>
    <cellStyle name="Standard 2 4 2 3 6" xfId="815"/>
    <cellStyle name="Standard 2 4 2 4" xfId="204"/>
    <cellStyle name="Standard 2 4 2 4 2" xfId="1051"/>
    <cellStyle name="Standard 2 4 2 4 2 2" xfId="1440"/>
    <cellStyle name="Standard 2 4 2 4 3" xfId="1257"/>
    <cellStyle name="Standard 2 4 2 4 4" xfId="1608"/>
    <cellStyle name="Standard 2 4 2 4 5" xfId="854"/>
    <cellStyle name="Standard 2 4 2 5" xfId="315"/>
    <cellStyle name="Standard 2 4 2 6" xfId="975"/>
    <cellStyle name="Standard 2 4 2 6 2" xfId="1364"/>
    <cellStyle name="Standard 2 4 2 7" xfId="1181"/>
    <cellStyle name="Standard 2 4 2 8" xfId="1532"/>
    <cellStyle name="Standard 2 4 2 9" xfId="777"/>
    <cellStyle name="Standard 2 4 3" xfId="136"/>
    <cellStyle name="Standard 2 4 3 2" xfId="174"/>
    <cellStyle name="Standard 2 4 3 2 2" xfId="251"/>
    <cellStyle name="Standard 2 4 3 2 2 2" xfId="1098"/>
    <cellStyle name="Standard 2 4 3 2 2 2 2" xfId="1487"/>
    <cellStyle name="Standard 2 4 3 2 2 3" xfId="1304"/>
    <cellStyle name="Standard 2 4 3 2 2 4" xfId="1655"/>
    <cellStyle name="Standard 2 4 3 2 2 5" xfId="901"/>
    <cellStyle name="Standard 2 4 3 2 3" xfId="1022"/>
    <cellStyle name="Standard 2 4 3 2 3 2" xfId="1411"/>
    <cellStyle name="Standard 2 4 3 2 4" xfId="1228"/>
    <cellStyle name="Standard 2 4 3 2 5" xfId="1579"/>
    <cellStyle name="Standard 2 4 3 2 6" xfId="824"/>
    <cellStyle name="Standard 2 4 3 3" xfId="213"/>
    <cellStyle name="Standard 2 4 3 3 2" xfId="1060"/>
    <cellStyle name="Standard 2 4 3 3 2 2" xfId="1449"/>
    <cellStyle name="Standard 2 4 3 3 3" xfId="1266"/>
    <cellStyle name="Standard 2 4 3 3 4" xfId="1617"/>
    <cellStyle name="Standard 2 4 3 3 5" xfId="863"/>
    <cellStyle name="Standard 2 4 3 4" xfId="984"/>
    <cellStyle name="Standard 2 4 3 4 2" xfId="1373"/>
    <cellStyle name="Standard 2 4 3 5" xfId="1190"/>
    <cellStyle name="Standard 2 4 3 6" xfId="1541"/>
    <cellStyle name="Standard 2 4 3 7" xfId="786"/>
    <cellStyle name="Standard 2 4 4" xfId="155"/>
    <cellStyle name="Standard 2 4 4 2" xfId="232"/>
    <cellStyle name="Standard 2 4 4 2 2" xfId="1079"/>
    <cellStyle name="Standard 2 4 4 2 2 2" xfId="1468"/>
    <cellStyle name="Standard 2 4 4 2 3" xfId="1285"/>
    <cellStyle name="Standard 2 4 4 2 4" xfId="1636"/>
    <cellStyle name="Standard 2 4 4 2 5" xfId="882"/>
    <cellStyle name="Standard 2 4 4 3" xfId="1003"/>
    <cellStyle name="Standard 2 4 4 3 2" xfId="1392"/>
    <cellStyle name="Standard 2 4 4 4" xfId="1209"/>
    <cellStyle name="Standard 2 4 4 5" xfId="1560"/>
    <cellStyle name="Standard 2 4 4 6" xfId="805"/>
    <cellStyle name="Standard 2 4 5" xfId="193"/>
    <cellStyle name="Standard 2 4 5 2" xfId="1041"/>
    <cellStyle name="Standard 2 4 5 2 2" xfId="1430"/>
    <cellStyle name="Standard 2 4 5 3" xfId="1247"/>
    <cellStyle name="Standard 2 4 5 4" xfId="1598"/>
    <cellStyle name="Standard 2 4 5 5" xfId="843"/>
    <cellStyle name="Standard 2 4 6" xfId="270"/>
    <cellStyle name="Standard 2 4 6 2" xfId="1117"/>
    <cellStyle name="Standard 2 4 6 2 2" xfId="1506"/>
    <cellStyle name="Standard 2 4 6 3" xfId="1323"/>
    <cellStyle name="Standard 2 4 6 4" xfId="1674"/>
    <cellStyle name="Standard 2 4 6 5" xfId="920"/>
    <cellStyle name="Standard 2 4 7" xfId="115"/>
    <cellStyle name="Standard 2 4 7 2" xfId="966"/>
    <cellStyle name="Standard 2 4 7 2 2" xfId="1355"/>
    <cellStyle name="Standard 2 4 7 3" xfId="1172"/>
    <cellStyle name="Standard 2 4 7 4" xfId="767"/>
    <cellStyle name="Standard 2 4 8" xfId="319"/>
    <cellStyle name="Standard 2 4 9" xfId="1522"/>
    <cellStyle name="Standard 2 5" xfId="105"/>
    <cellStyle name="Standard 2 5 2" xfId="308"/>
    <cellStyle name="Standard 2 6" xfId="123"/>
    <cellStyle name="Standard 2 6 2" xfId="142"/>
    <cellStyle name="Standard 2 6 2 2" xfId="180"/>
    <cellStyle name="Standard 2 6 2 2 2" xfId="257"/>
    <cellStyle name="Standard 2 6 2 2 2 2" xfId="1104"/>
    <cellStyle name="Standard 2 6 2 2 2 2 2" xfId="1493"/>
    <cellStyle name="Standard 2 6 2 2 2 3" xfId="1310"/>
    <cellStyle name="Standard 2 6 2 2 2 4" xfId="1661"/>
    <cellStyle name="Standard 2 6 2 2 2 5" xfId="907"/>
    <cellStyle name="Standard 2 6 2 2 3" xfId="1028"/>
    <cellStyle name="Standard 2 6 2 2 3 2" xfId="1417"/>
    <cellStyle name="Standard 2 6 2 2 4" xfId="1234"/>
    <cellStyle name="Standard 2 6 2 2 5" xfId="1585"/>
    <cellStyle name="Standard 2 6 2 2 6" xfId="830"/>
    <cellStyle name="Standard 2 6 2 3" xfId="219"/>
    <cellStyle name="Standard 2 6 2 3 2" xfId="1066"/>
    <cellStyle name="Standard 2 6 2 3 2 2" xfId="1455"/>
    <cellStyle name="Standard 2 6 2 3 3" xfId="1272"/>
    <cellStyle name="Standard 2 6 2 3 4" xfId="1623"/>
    <cellStyle name="Standard 2 6 2 3 5" xfId="869"/>
    <cellStyle name="Standard 2 6 2 4" xfId="300"/>
    <cellStyle name="Standard 2 6 2 5" xfId="990"/>
    <cellStyle name="Standard 2 6 2 5 2" xfId="1379"/>
    <cellStyle name="Standard 2 6 2 6" xfId="1196"/>
    <cellStyle name="Standard 2 6 2 7" xfId="1547"/>
    <cellStyle name="Standard 2 6 2 8" xfId="792"/>
    <cellStyle name="Standard 2 6 3" xfId="161"/>
    <cellStyle name="Standard 2 6 3 2" xfId="238"/>
    <cellStyle name="Standard 2 6 3 2 2" xfId="1085"/>
    <cellStyle name="Standard 2 6 3 2 2 2" xfId="1474"/>
    <cellStyle name="Standard 2 6 3 2 3" xfId="1291"/>
    <cellStyle name="Standard 2 6 3 2 4" xfId="1642"/>
    <cellStyle name="Standard 2 6 3 2 5" xfId="888"/>
    <cellStyle name="Standard 2 6 3 3" xfId="1009"/>
    <cellStyle name="Standard 2 6 3 3 2" xfId="1398"/>
    <cellStyle name="Standard 2 6 3 4" xfId="1215"/>
    <cellStyle name="Standard 2 6 3 5" xfId="1566"/>
    <cellStyle name="Standard 2 6 3 6" xfId="811"/>
    <cellStyle name="Standard 2 6 4" xfId="200"/>
    <cellStyle name="Standard 2 6 4 2" xfId="1047"/>
    <cellStyle name="Standard 2 6 4 2 2" xfId="1436"/>
    <cellStyle name="Standard 2 6 4 3" xfId="1253"/>
    <cellStyle name="Standard 2 6 4 4" xfId="1604"/>
    <cellStyle name="Standard 2 6 4 5" xfId="850"/>
    <cellStyle name="Standard 2 6 5" xfId="304"/>
    <cellStyle name="Standard 2 6 6" xfId="971"/>
    <cellStyle name="Standard 2 6 6 2" xfId="1360"/>
    <cellStyle name="Standard 2 6 7" xfId="1177"/>
    <cellStyle name="Standard 2 6 8" xfId="1528"/>
    <cellStyle name="Standard 2 6 9" xfId="773"/>
    <cellStyle name="Standard 2 7" xfId="132"/>
    <cellStyle name="Standard 2 7 2" xfId="170"/>
    <cellStyle name="Standard 2 7 2 2" xfId="247"/>
    <cellStyle name="Standard 2 7 2 2 2" xfId="1094"/>
    <cellStyle name="Standard 2 7 2 2 2 2" xfId="1483"/>
    <cellStyle name="Standard 2 7 2 2 3" xfId="1300"/>
    <cellStyle name="Standard 2 7 2 2 4" xfId="1651"/>
    <cellStyle name="Standard 2 7 2 2 5" xfId="897"/>
    <cellStyle name="Standard 2 7 2 3" xfId="314"/>
    <cellStyle name="Standard 2 7 2 4" xfId="1018"/>
    <cellStyle name="Standard 2 7 2 4 2" xfId="1407"/>
    <cellStyle name="Standard 2 7 2 5" xfId="1224"/>
    <cellStyle name="Standard 2 7 2 6" xfId="1575"/>
    <cellStyle name="Standard 2 7 2 7" xfId="820"/>
    <cellStyle name="Standard 2 7 3" xfId="209"/>
    <cellStyle name="Standard 2 7 3 2" xfId="1056"/>
    <cellStyle name="Standard 2 7 3 2 2" xfId="1445"/>
    <cellStyle name="Standard 2 7 3 3" xfId="1262"/>
    <cellStyle name="Standard 2 7 3 4" xfId="1613"/>
    <cellStyle name="Standard 2 7 3 5" xfId="859"/>
    <cellStyle name="Standard 2 7 4" xfId="318"/>
    <cellStyle name="Standard 2 7 5" xfId="980"/>
    <cellStyle name="Standard 2 7 5 2" xfId="1369"/>
    <cellStyle name="Standard 2 7 6" xfId="1186"/>
    <cellStyle name="Standard 2 7 7" xfId="1537"/>
    <cellStyle name="Standard 2 7 8" xfId="782"/>
    <cellStyle name="Standard 2 8" xfId="151"/>
    <cellStyle name="Standard 2 8 2" xfId="228"/>
    <cellStyle name="Standard 2 8 2 2" xfId="307"/>
    <cellStyle name="Standard 2 8 2 3" xfId="1075"/>
    <cellStyle name="Standard 2 8 2 3 2" xfId="1464"/>
    <cellStyle name="Standard 2 8 2 4" xfId="1281"/>
    <cellStyle name="Standard 2 8 2 5" xfId="1632"/>
    <cellStyle name="Standard 2 8 2 6" xfId="878"/>
    <cellStyle name="Standard 2 8 3" xfId="311"/>
    <cellStyle name="Standard 2 8 4" xfId="999"/>
    <cellStyle name="Standard 2 8 4 2" xfId="1388"/>
    <cellStyle name="Standard 2 8 5" xfId="1205"/>
    <cellStyle name="Standard 2 8 6" xfId="1556"/>
    <cellStyle name="Standard 2 8 7" xfId="801"/>
    <cellStyle name="Standard 2 9" xfId="189"/>
    <cellStyle name="Standard 2 9 2" xfId="299"/>
    <cellStyle name="Standard 2 9 3" xfId="303"/>
    <cellStyle name="Standard 2 9 4" xfId="1037"/>
    <cellStyle name="Standard 2 9 4 2" xfId="1426"/>
    <cellStyle name="Standard 2 9 5" xfId="1243"/>
    <cellStyle name="Standard 2 9 6" xfId="1594"/>
    <cellStyle name="Standard 2 9 7" xfId="839"/>
    <cellStyle name="Standard 2_0200" xfId="719"/>
    <cellStyle name="Standard 20" xfId="474"/>
    <cellStyle name="Standard 20 2" xfId="475"/>
    <cellStyle name="Standard 21" xfId="476"/>
    <cellStyle name="Standard 21 2" xfId="477"/>
    <cellStyle name="Standard 21 2 2" xfId="478"/>
    <cellStyle name="Standard 21 3" xfId="479"/>
    <cellStyle name="Standard 22" xfId="480"/>
    <cellStyle name="Standard 22 2" xfId="481"/>
    <cellStyle name="Standard 23" xfId="482"/>
    <cellStyle name="Standard 23 2" xfId="483"/>
    <cellStyle name="Standard 24" xfId="484"/>
    <cellStyle name="Standard 24 2" xfId="485"/>
    <cellStyle name="Standard 25" xfId="486"/>
    <cellStyle name="Standard 25 2" xfId="487"/>
    <cellStyle name="Standard 26" xfId="488"/>
    <cellStyle name="Standard 26 2" xfId="489"/>
    <cellStyle name="Standard 27" xfId="490"/>
    <cellStyle name="Standard 27 2" xfId="491"/>
    <cellStyle name="Standard 28" xfId="492"/>
    <cellStyle name="Standard 28 2" xfId="493"/>
    <cellStyle name="Standard 29" xfId="494"/>
    <cellStyle name="Standard 29 2" xfId="495"/>
    <cellStyle name="Standard 29 2 2" xfId="496"/>
    <cellStyle name="Standard 3" xfId="53"/>
    <cellStyle name="Standard 3 2" xfId="50"/>
    <cellStyle name="Standard 3 2 2" xfId="498"/>
    <cellStyle name="Standard 3 2 2 2" xfId="499"/>
    <cellStyle name="Standard 3 2 3" xfId="500"/>
    <cellStyle name="Standard 3 2 4" xfId="497"/>
    <cellStyle name="Standard 3 2 5" xfId="755"/>
    <cellStyle name="Standard 3 2 6" xfId="713"/>
    <cellStyle name="Standard 3 3" xfId="63"/>
    <cellStyle name="Standard 3 3 2" xfId="119"/>
    <cellStyle name="Standard 3 4" xfId="106"/>
    <cellStyle name="Standard 3 4 2" xfId="501"/>
    <cellStyle name="Standard 3 5" xfId="58"/>
    <cellStyle name="Standard 3 5 2" xfId="502"/>
    <cellStyle name="Standard 3 5 3" xfId="948"/>
    <cellStyle name="Standard 3 5 3 2" xfId="1337"/>
    <cellStyle name="Standard 3 5 4" xfId="1166"/>
    <cellStyle name="Standard 3 5 5" xfId="759"/>
    <cellStyle name="Standard 3 6" xfId="438"/>
    <cellStyle name="Standard 30" xfId="503"/>
    <cellStyle name="Standard 30 2" xfId="504"/>
    <cellStyle name="Standard 31" xfId="505"/>
    <cellStyle name="Standard 31 2" xfId="506"/>
    <cellStyle name="Standard 32" xfId="507"/>
    <cellStyle name="Standard 32 2" xfId="508"/>
    <cellStyle name="Standard 33" xfId="509"/>
    <cellStyle name="Standard 33 2" xfId="510"/>
    <cellStyle name="Standard 34" xfId="511"/>
    <cellStyle name="Standard 34 2" xfId="512"/>
    <cellStyle name="Standard 35" xfId="513"/>
    <cellStyle name="Standard 35 2" xfId="514"/>
    <cellStyle name="Standard 36" xfId="515"/>
    <cellStyle name="Standard 36 2" xfId="516"/>
    <cellStyle name="Standard 37" xfId="517"/>
    <cellStyle name="Standard 37 2" xfId="518"/>
    <cellStyle name="Standard 38" xfId="519"/>
    <cellStyle name="Standard 38 2" xfId="520"/>
    <cellStyle name="Standard 39" xfId="521"/>
    <cellStyle name="Standard 39 2" xfId="522"/>
    <cellStyle name="Standard 4" xfId="54"/>
    <cellStyle name="Standard 4 2" xfId="107"/>
    <cellStyle name="Standard 4 2 2" xfId="112"/>
    <cellStyle name="Standard 4 2 2 2" xfId="526"/>
    <cellStyle name="Standard 4 2 2 3" xfId="525"/>
    <cellStyle name="Standard 4 2 2 4" xfId="764"/>
    <cellStyle name="Standard 4 2 3" xfId="527"/>
    <cellStyle name="Standard 4 2 4" xfId="524"/>
    <cellStyle name="Standard 4 3" xfId="120"/>
    <cellStyle name="Standard 4 3 2" xfId="529"/>
    <cellStyle name="Standard 4 3 3" xfId="528"/>
    <cellStyle name="Standard 4 3 4" xfId="393"/>
    <cellStyle name="Standard 4 3 4 2" xfId="1123"/>
    <cellStyle name="Standard 4 3 4 2 2" xfId="1512"/>
    <cellStyle name="Standard 4 3 4 3" xfId="1329"/>
    <cellStyle name="Standard 4 3 4 4" xfId="934"/>
    <cellStyle name="Standard 4 4" xfId="108"/>
    <cellStyle name="Standard 4 4 2" xfId="530"/>
    <cellStyle name="Standard 4 5" xfId="56"/>
    <cellStyle name="Standard 4 5 2" xfId="523"/>
    <cellStyle name="Standard 4 6" xfId="705"/>
    <cellStyle name="Standard 4 6 2" xfId="1164"/>
    <cellStyle name="Standard 4 6 3" xfId="757"/>
    <cellStyle name="Standard 4 7" xfId="946"/>
    <cellStyle name="Standard 4 7 2" xfId="1335"/>
    <cellStyle name="Standard 40" xfId="531"/>
    <cellStyle name="Standard 40 2" xfId="532"/>
    <cellStyle name="Standard 41" xfId="533"/>
    <cellStyle name="Standard 41 2" xfId="534"/>
    <cellStyle name="Standard 42" xfId="535"/>
    <cellStyle name="Standard 42 2" xfId="536"/>
    <cellStyle name="Standard 43" xfId="537"/>
    <cellStyle name="Standard 43 2" xfId="538"/>
    <cellStyle name="Standard 44" xfId="539"/>
    <cellStyle name="Standard 44 2" xfId="540"/>
    <cellStyle name="Standard 45" xfId="541"/>
    <cellStyle name="Standard 45 2" xfId="542"/>
    <cellStyle name="Standard 46" xfId="543"/>
    <cellStyle name="Standard 46 2" xfId="544"/>
    <cellStyle name="Standard 47" xfId="545"/>
    <cellStyle name="Standard 47 2" xfId="546"/>
    <cellStyle name="Standard 48" xfId="547"/>
    <cellStyle name="Standard 48 2" xfId="548"/>
    <cellStyle name="Standard 49" xfId="549"/>
    <cellStyle name="Standard 49 2" xfId="550"/>
    <cellStyle name="Standard 5" xfId="55"/>
    <cellStyle name="Standard 5 2" xfId="111"/>
    <cellStyle name="Standard 5 2 2" xfId="552"/>
    <cellStyle name="Standard 5 2 2 2" xfId="553"/>
    <cellStyle name="Standard 5 2 2 3" xfId="938"/>
    <cellStyle name="Standard 5 2 2 4" xfId="1156"/>
    <cellStyle name="Standard 5 2 2 5" xfId="736"/>
    <cellStyle name="Standard 5 2 3" xfId="554"/>
    <cellStyle name="Standard 5 2 4" xfId="763"/>
    <cellStyle name="Standard 5 2 5" xfId="1145"/>
    <cellStyle name="Standard 5 2 6" xfId="723"/>
    <cellStyle name="Standard 5 3" xfId="275"/>
    <cellStyle name="Standard 5 3 2" xfId="556"/>
    <cellStyle name="Standard 5 3 3" xfId="555"/>
    <cellStyle name="Standard 5 3 4" xfId="925"/>
    <cellStyle name="Standard 5 3 5" xfId="1151"/>
    <cellStyle name="Standard 5 3 6" xfId="731"/>
    <cellStyle name="Standard 5 4" xfId="59"/>
    <cellStyle name="Standard 5 4 2" xfId="557"/>
    <cellStyle name="Standard 5 5" xfId="551"/>
    <cellStyle name="Standard 5 6" xfId="706"/>
    <cellStyle name="Standard 5 6 2" xfId="1165"/>
    <cellStyle name="Standard 5 6 3" xfId="758"/>
    <cellStyle name="Standard 5 7" xfId="947"/>
    <cellStyle name="Standard 5 7 2" xfId="1336"/>
    <cellStyle name="Standard 5 8" xfId="1140"/>
    <cellStyle name="Standard 5 9" xfId="714"/>
    <cellStyle name="Standard 5_0200" xfId="722"/>
    <cellStyle name="Standard 50" xfId="366"/>
    <cellStyle name="Standard 50 2" xfId="558"/>
    <cellStyle name="Standard 50 2 2" xfId="559"/>
    <cellStyle name="Standard 50 2 2 2" xfId="560"/>
    <cellStyle name="Standard 50 2 3" xfId="561"/>
    <cellStyle name="Standard 50 3" xfId="562"/>
    <cellStyle name="Standard 50 4" xfId="563"/>
    <cellStyle name="Standard 51" xfId="564"/>
    <cellStyle name="Standard 51 2" xfId="565"/>
    <cellStyle name="Standard 52" xfId="566"/>
    <cellStyle name="Standard 52 2" xfId="567"/>
    <cellStyle name="Standard 53" xfId="568"/>
    <cellStyle name="Standard 53 2" xfId="569"/>
    <cellStyle name="Standard 54" xfId="570"/>
    <cellStyle name="Standard 54 2" xfId="571"/>
    <cellStyle name="Standard 55" xfId="572"/>
    <cellStyle name="Standard 55 2" xfId="573"/>
    <cellStyle name="Standard 56" xfId="574"/>
    <cellStyle name="Standard 56 2" xfId="575"/>
    <cellStyle name="Standard 57" xfId="576"/>
    <cellStyle name="Standard 57 2" xfId="577"/>
    <cellStyle name="Standard 58" xfId="578"/>
    <cellStyle name="Standard 58 2" xfId="579"/>
    <cellStyle name="Standard 59" xfId="580"/>
    <cellStyle name="Standard 59 2" xfId="581"/>
    <cellStyle name="Standard 59 2 2" xfId="582"/>
    <cellStyle name="Standard 59 2 2 2" xfId="583"/>
    <cellStyle name="Standard 59 2 2 3" xfId="584"/>
    <cellStyle name="Standard 59 2 3" xfId="585"/>
    <cellStyle name="Standard 59 3" xfId="586"/>
    <cellStyle name="Standard 59 3 2" xfId="587"/>
    <cellStyle name="Standard 59 3 2 2" xfId="588"/>
    <cellStyle name="Standard 59 3 3" xfId="589"/>
    <cellStyle name="Standard 59 4" xfId="590"/>
    <cellStyle name="Standard 6" xfId="122"/>
    <cellStyle name="Standard 6 10" xfId="715"/>
    <cellStyle name="Standard 6 2" xfId="592"/>
    <cellStyle name="Standard 6 2 2" xfId="593"/>
    <cellStyle name="Standard 6 2 2 2" xfId="940"/>
    <cellStyle name="Standard 6 2 2 3" xfId="1157"/>
    <cellStyle name="Standard 6 2 2 4" xfId="737"/>
    <cellStyle name="Standard 6 2 3" xfId="939"/>
    <cellStyle name="Standard 6 2 4" xfId="1146"/>
    <cellStyle name="Standard 6 2 5" xfId="724"/>
    <cellStyle name="Standard 6 3" xfId="594"/>
    <cellStyle name="Standard 6 3 2" xfId="595"/>
    <cellStyle name="Standard 6 3 2 2" xfId="596"/>
    <cellStyle name="Standard 6 3 3" xfId="597"/>
    <cellStyle name="Standard 6 3 4" xfId="941"/>
    <cellStyle name="Standard 6 3 5" xfId="1152"/>
    <cellStyle name="Standard 6 3 6" xfId="732"/>
    <cellStyle name="Standard 6 4" xfId="598"/>
    <cellStyle name="Standard 6 4 2" xfId="599"/>
    <cellStyle name="Standard 6 5" xfId="600"/>
    <cellStyle name="Standard 6 6" xfId="591"/>
    <cellStyle name="Standard 6 7" xfId="429"/>
    <cellStyle name="Standard 6 7 2" xfId="1125"/>
    <cellStyle name="Standard 6 7 2 2" xfId="1514"/>
    <cellStyle name="Standard 6 7 3" xfId="1331"/>
    <cellStyle name="Standard 6 7 4" xfId="937"/>
    <cellStyle name="Standard 6 8" xfId="772"/>
    <cellStyle name="Standard 6 9" xfId="1141"/>
    <cellStyle name="Standard 6_0200" xfId="726"/>
    <cellStyle name="Standard 60" xfId="601"/>
    <cellStyle name="Standard 60 2" xfId="602"/>
    <cellStyle name="Standard 60 2 2" xfId="603"/>
    <cellStyle name="Standard 60 3" xfId="604"/>
    <cellStyle name="Standard 61" xfId="605"/>
    <cellStyle name="Standard 61 2" xfId="606"/>
    <cellStyle name="Standard 61 2 2" xfId="607"/>
    <cellStyle name="Standard 61 3" xfId="608"/>
    <cellStyle name="Standard 62" xfId="609"/>
    <cellStyle name="Standard 62 2" xfId="610"/>
    <cellStyle name="Standard 62 3" xfId="611"/>
    <cellStyle name="Standard 63" xfId="612"/>
    <cellStyle name="Standard 63 2" xfId="613"/>
    <cellStyle name="Standard 64" xfId="614"/>
    <cellStyle name="Standard 64 2" xfId="615"/>
    <cellStyle name="Standard 65" xfId="616"/>
    <cellStyle name="Standard 65 2" xfId="617"/>
    <cellStyle name="Standard 66" xfId="447"/>
    <cellStyle name="Standard 67" xfId="707"/>
    <cellStyle name="Standard 67 2" xfId="1161"/>
    <cellStyle name="Standard 67 3" xfId="753"/>
    <cellStyle name="Standard 68" xfId="943"/>
    <cellStyle name="Standard 68 2" xfId="1332"/>
    <cellStyle name="Standard 69" xfId="1139"/>
    <cellStyle name="Standard 7" xfId="121"/>
    <cellStyle name="Standard 7 10" xfId="970"/>
    <cellStyle name="Standard 7 10 2" xfId="1359"/>
    <cellStyle name="Standard 7 11" xfId="1142"/>
    <cellStyle name="Standard 7 12" xfId="1527"/>
    <cellStyle name="Standard 7 13" xfId="716"/>
    <cellStyle name="Standard 7 2" xfId="141"/>
    <cellStyle name="Standard 7 2 2" xfId="179"/>
    <cellStyle name="Standard 7 2 2 2" xfId="256"/>
    <cellStyle name="Standard 7 2 2 2 2" xfId="1103"/>
    <cellStyle name="Standard 7 2 2 2 2 2" xfId="1492"/>
    <cellStyle name="Standard 7 2 2 2 3" xfId="1309"/>
    <cellStyle name="Standard 7 2 2 2 4" xfId="1660"/>
    <cellStyle name="Standard 7 2 2 2 5" xfId="906"/>
    <cellStyle name="Standard 7 2 2 3" xfId="620"/>
    <cellStyle name="Standard 7 2 2 4" xfId="829"/>
    <cellStyle name="Standard 7 2 2 4 2" xfId="1233"/>
    <cellStyle name="Standard 7 2 2 5" xfId="1027"/>
    <cellStyle name="Standard 7 2 2 5 2" xfId="1416"/>
    <cellStyle name="Standard 7 2 2 6" xfId="1158"/>
    <cellStyle name="Standard 7 2 2 7" xfId="1584"/>
    <cellStyle name="Standard 7 2 2 8" xfId="738"/>
    <cellStyle name="Standard 7 2 3" xfId="218"/>
    <cellStyle name="Standard 7 2 3 2" xfId="621"/>
    <cellStyle name="Standard 7 2 3 3" xfId="1065"/>
    <cellStyle name="Standard 7 2 3 3 2" xfId="1454"/>
    <cellStyle name="Standard 7 2 3 4" xfId="1271"/>
    <cellStyle name="Standard 7 2 3 5" xfId="1622"/>
    <cellStyle name="Standard 7 2 3 6" xfId="868"/>
    <cellStyle name="Standard 7 2 4" xfId="619"/>
    <cellStyle name="Standard 7 2 5" xfId="791"/>
    <cellStyle name="Standard 7 2 5 2" xfId="1195"/>
    <cellStyle name="Standard 7 2 6" xfId="989"/>
    <cellStyle name="Standard 7 2 6 2" xfId="1378"/>
    <cellStyle name="Standard 7 2 7" xfId="1147"/>
    <cellStyle name="Standard 7 2 8" xfId="1546"/>
    <cellStyle name="Standard 7 2 9" xfId="725"/>
    <cellStyle name="Standard 7 3" xfId="160"/>
    <cellStyle name="Standard 7 3 2" xfId="237"/>
    <cellStyle name="Standard 7 3 2 2" xfId="623"/>
    <cellStyle name="Standard 7 3 2 3" xfId="1084"/>
    <cellStyle name="Standard 7 3 2 3 2" xfId="1473"/>
    <cellStyle name="Standard 7 3 2 4" xfId="1290"/>
    <cellStyle name="Standard 7 3 2 5" xfId="1641"/>
    <cellStyle name="Standard 7 3 2 6" xfId="887"/>
    <cellStyle name="Standard 7 3 3" xfId="622"/>
    <cellStyle name="Standard 7 3 4" xfId="810"/>
    <cellStyle name="Standard 7 3 4 2" xfId="1214"/>
    <cellStyle name="Standard 7 3 5" xfId="1008"/>
    <cellStyle name="Standard 7 3 5 2" xfId="1397"/>
    <cellStyle name="Standard 7 3 6" xfId="1153"/>
    <cellStyle name="Standard 7 3 7" xfId="1565"/>
    <cellStyle name="Standard 7 3 8" xfId="733"/>
    <cellStyle name="Standard 7 4" xfId="199"/>
    <cellStyle name="Standard 7 4 2" xfId="625"/>
    <cellStyle name="Standard 7 4 3" xfId="624"/>
    <cellStyle name="Standard 7 4 4" xfId="1046"/>
    <cellStyle name="Standard 7 4 4 2" xfId="1435"/>
    <cellStyle name="Standard 7 4 5" xfId="1252"/>
    <cellStyle name="Standard 7 4 6" xfId="1603"/>
    <cellStyle name="Standard 7 4 7" xfId="849"/>
    <cellStyle name="Standard 7 5" xfId="626"/>
    <cellStyle name="Standard 7 5 2" xfId="627"/>
    <cellStyle name="Standard 7 5 2 2" xfId="628"/>
    <cellStyle name="Standard 7 5 3" xfId="629"/>
    <cellStyle name="Standard 7 6" xfId="630"/>
    <cellStyle name="Standard 7 6 2" xfId="631"/>
    <cellStyle name="Standard 7 7" xfId="632"/>
    <cellStyle name="Standard 7 7 2" xfId="633"/>
    <cellStyle name="Standard 7 8" xfId="618"/>
    <cellStyle name="Standard 7 9" xfId="771"/>
    <cellStyle name="Standard 7 9 2" xfId="1176"/>
    <cellStyle name="Standard 7_0200" xfId="720"/>
    <cellStyle name="Standard 70" xfId="1126"/>
    <cellStyle name="Standard 71" xfId="1515"/>
    <cellStyle name="Standard 8" xfId="198"/>
    <cellStyle name="Standard 8 10" xfId="635"/>
    <cellStyle name="Standard 8 10 2" xfId="636"/>
    <cellStyle name="Standard 8 11" xfId="637"/>
    <cellStyle name="Standard 8 12" xfId="634"/>
    <cellStyle name="Standard 8 13" xfId="411"/>
    <cellStyle name="Standard 8 13 2" xfId="1124"/>
    <cellStyle name="Standard 8 13 2 2" xfId="1513"/>
    <cellStyle name="Standard 8 13 3" xfId="1330"/>
    <cellStyle name="Standard 8 13 4" xfId="935"/>
    <cellStyle name="Standard 8 14" xfId="848"/>
    <cellStyle name="Standard 8 15" xfId="1143"/>
    <cellStyle name="Standard 8 16" xfId="717"/>
    <cellStyle name="Standard 8 2" xfId="638"/>
    <cellStyle name="Standard 8 2 2" xfId="639"/>
    <cellStyle name="Standard 8 2 3" xfId="942"/>
    <cellStyle name="Standard 8 2 4" xfId="1154"/>
    <cellStyle name="Standard 8 2 5" xfId="734"/>
    <cellStyle name="Standard 8 3" xfId="640"/>
    <cellStyle name="Standard 8 3 2" xfId="641"/>
    <cellStyle name="Standard 8 4" xfId="642"/>
    <cellStyle name="Standard 8 4 2" xfId="643"/>
    <cellStyle name="Standard 8 4 2 2" xfId="644"/>
    <cellStyle name="Standard 8 4 3" xfId="645"/>
    <cellStyle name="Standard 8 5" xfId="646"/>
    <cellStyle name="Standard 8 5 2" xfId="647"/>
    <cellStyle name="Standard 8 6" xfId="648"/>
    <cellStyle name="Standard 8 6 2" xfId="649"/>
    <cellStyle name="Standard 8 7" xfId="650"/>
    <cellStyle name="Standard 8 7 2" xfId="651"/>
    <cellStyle name="Standard 8 8" xfId="652"/>
    <cellStyle name="Standard 8 8 2" xfId="653"/>
    <cellStyle name="Standard 8 9" xfId="654"/>
    <cellStyle name="Standard 8 9 2" xfId="655"/>
    <cellStyle name="Standard 9" xfId="330"/>
    <cellStyle name="Standard 9 2" xfId="657"/>
    <cellStyle name="Standard 9 2 2" xfId="658"/>
    <cellStyle name="Standard 9 3" xfId="659"/>
    <cellStyle name="Standard 9 4" xfId="656"/>
    <cellStyle name="Standard 9 5" xfId="929"/>
    <cellStyle name="Standard 9 5 2" xfId="1328"/>
    <cellStyle name="Standard 9 6" xfId="1122"/>
    <cellStyle name="Standard 9 6 2" xfId="1511"/>
    <cellStyle name="Standard 9 7" xfId="718"/>
    <cellStyle name="Stil 1" xfId="340"/>
    <cellStyle name="Stil 2" xfId="660"/>
    <cellStyle name="Tabelle grau" xfId="661"/>
    <cellStyle name="Tabelle grau 2" xfId="662"/>
    <cellStyle name="Tabelle Weiss" xfId="663"/>
    <cellStyle name="Tausender" xfId="664"/>
    <cellStyle name="Tausender 2" xfId="665"/>
    <cellStyle name="tausender 2 2" xfId="666"/>
    <cellStyle name="Tausender 3" xfId="667"/>
    <cellStyle name="Tausender Komma" xfId="668"/>
    <cellStyle name="tausender mit komma" xfId="669"/>
    <cellStyle name="Tausender_Komma" xfId="670"/>
    <cellStyle name="temp" xfId="671"/>
    <cellStyle name="Text grau" xfId="672"/>
    <cellStyle name="Text grau 2" xfId="673"/>
    <cellStyle name="Text grau 3" xfId="674"/>
    <cellStyle name="Text weiß" xfId="675"/>
    <cellStyle name="Textkasten rot" xfId="676"/>
    <cellStyle name="title1" xfId="677"/>
    <cellStyle name="Trennstrich grau" xfId="678"/>
    <cellStyle name="Trennstrich grau 2" xfId="679"/>
    <cellStyle name="Trennstrich weiß" xfId="680"/>
    <cellStyle name="TxtAus" xfId="681"/>
    <cellStyle name="TxtEin" xfId="682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/>
    <cellStyle name="Überschrift 2" xfId="10" builtinId="17" hidden="1"/>
    <cellStyle name="Überschrift 2" xfId="66" builtinId="17" customBuiltin="1"/>
    <cellStyle name="Überschrift 2 2" xfId="684"/>
    <cellStyle name="Überschrift 3" xfId="11" builtinId="18" hidden="1"/>
    <cellStyle name="Überschrift 3" xfId="67" builtinId="18" customBuiltin="1"/>
    <cellStyle name="Überschrift 3 2" xfId="685"/>
    <cellStyle name="Überschrift 4" xfId="12" builtinId="19" hidden="1"/>
    <cellStyle name="Überschrift 4" xfId="68" builtinId="19" customBuiltin="1"/>
    <cellStyle name="Überschrift 4 2" xfId="686"/>
    <cellStyle name="Überschrift 5" xfId="687"/>
    <cellStyle name="Überschrift Hintergrund Grau" xfId="688"/>
    <cellStyle name="Überschriften" xfId="689"/>
    <cellStyle name="Verknüpfte Zelle" xfId="18" builtinId="24" hidden="1"/>
    <cellStyle name="Verknüpfte Zelle" xfId="75" builtinId="24" customBuiltin="1"/>
    <cellStyle name="Verknüpfte Zelle 2" xfId="690"/>
    <cellStyle name="Versuch" xfId="691"/>
    <cellStyle name="Währung" xfId="5" builtinId="4" hidden="1"/>
    <cellStyle name="Währung [0]" xfId="6" builtinId="7" hidden="1"/>
    <cellStyle name="Währung 2" xfId="692"/>
    <cellStyle name="Warnender Text" xfId="2" builtinId="11" hidden="1"/>
    <cellStyle name="Warnender Text" xfId="77" builtinId="11" customBuiltin="1"/>
    <cellStyle name="Warnender Text 2" xfId="693"/>
    <cellStyle name="WisysEin" xfId="694"/>
    <cellStyle name="WzAus" xfId="695"/>
    <cellStyle name="WzEin" xfId="696"/>
    <cellStyle name="Zelle mit 2.Komma" xfId="697"/>
    <cellStyle name="Zelle mit Rand" xfId="698"/>
    <cellStyle name="Zelle überprüfen" xfId="19" builtinId="23" hidden="1"/>
    <cellStyle name="Zelle überprüfen" xfId="76" builtinId="23" customBuiltin="1"/>
    <cellStyle name="Zelle überprüfen 2" xfId="699"/>
    <cellStyle name="Zwischenüberschrift" xfId="700"/>
  </cellStyles>
  <dxfs count="5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224169"/>
      <color rgb="FFD92401"/>
      <color rgb="FFEBEBEB"/>
      <color rgb="FFFF0000"/>
      <color rgb="FF1E4B7D"/>
      <color rgb="FF64AAC8"/>
      <color rgb="FFD9D9D9"/>
      <color rgb="FF1464B4"/>
      <color rgb="FFB92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69976</c:v>
                </c:pt>
                <c:pt idx="1">
                  <c:v>76453</c:v>
                </c:pt>
                <c:pt idx="2">
                  <c:v>193542</c:v>
                </c:pt>
                <c:pt idx="3">
                  <c:v>217208</c:v>
                </c:pt>
              </c:numCache>
            </c:numRef>
          </c:val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10220</c:v>
                </c:pt>
                <c:pt idx="1">
                  <c:v>13711</c:v>
                </c:pt>
                <c:pt idx="2">
                  <c:v>22988</c:v>
                </c:pt>
                <c:pt idx="3">
                  <c:v>29586</c:v>
                </c:pt>
              </c:numCache>
            </c:numRef>
          </c:val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80196</c:v>
                </c:pt>
                <c:pt idx="1">
                  <c:v>90164</c:v>
                </c:pt>
                <c:pt idx="2">
                  <c:v>216530</c:v>
                </c:pt>
                <c:pt idx="3">
                  <c:v>246794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2511592"/>
        <c:axId val="392510416"/>
      </c:barChart>
      <c:catAx>
        <c:axId val="392511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2510416"/>
        <c:crosses val="autoZero"/>
        <c:auto val="1"/>
        <c:lblAlgn val="ctr"/>
        <c:lblOffset val="100"/>
        <c:noMultiLvlLbl val="0"/>
      </c:catAx>
      <c:valAx>
        <c:axId val="392510416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251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Steinburg</c:v>
                </c:pt>
                <c:pt idx="3">
                  <c:v>Nordfriesland</c:v>
                </c:pt>
                <c:pt idx="4">
                  <c:v>Plön</c:v>
                </c:pt>
                <c:pt idx="5">
                  <c:v>Rendsburg-Eckernförde</c:v>
                </c:pt>
                <c:pt idx="6">
                  <c:v>Herzogtum Lauenburg</c:v>
                </c:pt>
                <c:pt idx="7">
                  <c:v>Schleswig-Flensburg</c:v>
                </c:pt>
                <c:pt idx="8">
                  <c:v>Stormarn</c:v>
                </c:pt>
                <c:pt idx="9">
                  <c:v>Pinneberg</c:v>
                </c:pt>
                <c:pt idx="10">
                  <c:v>Segeberg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-7.4549090201905859</c:v>
                </c:pt>
                <c:pt idx="1">
                  <c:v>-5.9612742411387991</c:v>
                </c:pt>
                <c:pt idx="2">
                  <c:v>-5.2590200972422583</c:v>
                </c:pt>
                <c:pt idx="3">
                  <c:v>-5.1400714668787773</c:v>
                </c:pt>
                <c:pt idx="4">
                  <c:v>-4.4915530826974193</c:v>
                </c:pt>
                <c:pt idx="5">
                  <c:v>-3.7979116958168246</c:v>
                </c:pt>
                <c:pt idx="6">
                  <c:v>-3.6107646235967259</c:v>
                </c:pt>
                <c:pt idx="7">
                  <c:v>-3.5693690469088666</c:v>
                </c:pt>
                <c:pt idx="8">
                  <c:v>-2.6663280853224984</c:v>
                </c:pt>
                <c:pt idx="9">
                  <c:v>-2.5498018051078288</c:v>
                </c:pt>
                <c:pt idx="10">
                  <c:v>-2.0528546946874719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5295120"/>
        <c:axId val="395659064"/>
      </c:barChart>
      <c:catAx>
        <c:axId val="39529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59064"/>
        <c:crosses val="autoZero"/>
        <c:auto val="1"/>
        <c:lblAlgn val="ctr"/>
        <c:lblOffset val="100"/>
        <c:noMultiLvlLbl val="0"/>
      </c:catAx>
      <c:valAx>
        <c:axId val="3956590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51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3_1'!$A$19:$A$36</c:f>
              <c:strCache>
                <c:ptCount val="18"/>
                <c:pt idx="0">
                  <c:v>Eckernförde, Stadt</c:v>
                </c:pt>
                <c:pt idx="1">
                  <c:v>Bad Schwartau, Stadt</c:v>
                </c:pt>
                <c:pt idx="2">
                  <c:v>Itzehoe, Stadt</c:v>
                </c:pt>
                <c:pt idx="3">
                  <c:v>Husum, Stadt</c:v>
                </c:pt>
                <c:pt idx="4">
                  <c:v>Wedel, Stadt</c:v>
                </c:pt>
                <c:pt idx="5">
                  <c:v>Schleswig, Stadt</c:v>
                </c:pt>
                <c:pt idx="6">
                  <c:v>Ahrensburg, Stadt</c:v>
                </c:pt>
                <c:pt idx="7">
                  <c:v>Heide, Stadt</c:v>
                </c:pt>
                <c:pt idx="8">
                  <c:v>Geesthacht, Stadt</c:v>
                </c:pt>
                <c:pt idx="9">
                  <c:v>Reinbek, Stadt</c:v>
                </c:pt>
                <c:pt idx="10">
                  <c:v>Bad Oldesloe, Stadt</c:v>
                </c:pt>
                <c:pt idx="11">
                  <c:v>Pinneberg, Stadt</c:v>
                </c:pt>
                <c:pt idx="12">
                  <c:v>Rendsburg, Stadt</c:v>
                </c:pt>
                <c:pt idx="13">
                  <c:v>Norderstedt, Stadt</c:v>
                </c:pt>
                <c:pt idx="14">
                  <c:v>Henstedt-Ulzburg</c:v>
                </c:pt>
                <c:pt idx="15">
                  <c:v>Elmshorn, Stadt</c:v>
                </c:pt>
                <c:pt idx="16">
                  <c:v>Quickborn,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-10.493372606774669</c:v>
                </c:pt>
                <c:pt idx="1">
                  <c:v>-8.1321093594092986</c:v>
                </c:pt>
                <c:pt idx="2">
                  <c:v>-7.0433606892431531</c:v>
                </c:pt>
                <c:pt idx="3">
                  <c:v>-5.7354780283755229</c:v>
                </c:pt>
                <c:pt idx="4">
                  <c:v>-5.4289782840868632</c:v>
                </c:pt>
                <c:pt idx="5">
                  <c:v>-5.3116147308781869</c:v>
                </c:pt>
                <c:pt idx="6">
                  <c:v>-4.8920777988614805</c:v>
                </c:pt>
                <c:pt idx="7">
                  <c:v>-4.8508145707486729</c:v>
                </c:pt>
                <c:pt idx="8">
                  <c:v>-3.8451511991657976</c:v>
                </c:pt>
                <c:pt idx="9">
                  <c:v>-3.363148479427549</c:v>
                </c:pt>
                <c:pt idx="10">
                  <c:v>-3.0781692993114622</c:v>
                </c:pt>
                <c:pt idx="11">
                  <c:v>-2.7251700368699474</c:v>
                </c:pt>
                <c:pt idx="12">
                  <c:v>-2.2494462901439642</c:v>
                </c:pt>
                <c:pt idx="13">
                  <c:v>-2.1800219262320906</c:v>
                </c:pt>
                <c:pt idx="14">
                  <c:v>-2.0993452889268434</c:v>
                </c:pt>
                <c:pt idx="15">
                  <c:v>-1.6605645919612668</c:v>
                </c:pt>
                <c:pt idx="16">
                  <c:v>-1.5001640804462988</c:v>
                </c:pt>
                <c:pt idx="17">
                  <c:v>-0.22615224569179973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5664160"/>
        <c:axId val="395656712"/>
      </c:barChart>
      <c:catAx>
        <c:axId val="39566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56712"/>
        <c:crosses val="autoZero"/>
        <c:auto val="1"/>
        <c:lblAlgn val="ctr"/>
        <c:lblOffset val="100"/>
        <c:noMultiLvlLbl val="0"/>
      </c:catAx>
      <c:valAx>
        <c:axId val="39565671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6416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7603834003508182E-2"/>
          <c:y val="2.1766169154228857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2.4096385542168575E-2"/>
                  <c:y val="-5.9786028949024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096385542168676E-2"/>
                  <c:y val="-1.573316551290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773761713519769E-3"/>
                  <c:y val="1.2586532410320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5.3547523427041497E-3"/>
                  <c:y val="-9.43989930774083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1.678951922944145</c:v>
                </c:pt>
                <c:pt idx="1">
                  <c:v>1.2580505883253099</c:v>
                </c:pt>
                <c:pt idx="2">
                  <c:v>1.3704388706841151</c:v>
                </c:pt>
                <c:pt idx="3">
                  <c:v>1.6093789336300064</c:v>
                </c:pt>
                <c:pt idx="4">
                  <c:v>1.575828331457017</c:v>
                </c:pt>
                <c:pt idx="5">
                  <c:v>1.61668868335087</c:v>
                </c:pt>
                <c:pt idx="6">
                  <c:v>1.5004403087424072</c:v>
                </c:pt>
                <c:pt idx="7">
                  <c:v>1.4077517035328262</c:v>
                </c:pt>
                <c:pt idx="8">
                  <c:v>1.6277499168125553</c:v>
                </c:pt>
                <c:pt idx="9">
                  <c:v>1.6119155234136171</c:v>
                </c:pt>
                <c:pt idx="10">
                  <c:v>1.6854910437691</c:v>
                </c:pt>
                <c:pt idx="11">
                  <c:v>1.7152634619043399</c:v>
                </c:pt>
                <c:pt idx="12">
                  <c:v>1.5809121458457711</c:v>
                </c:pt>
                <c:pt idx="13">
                  <c:v>1.5681818241929979</c:v>
                </c:pt>
                <c:pt idx="14">
                  <c:v>1.6279335233319805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1.5315366591786936</c:v>
                </c:pt>
                <c:pt idx="1">
                  <c:v>1.5315366591786936</c:v>
                </c:pt>
                <c:pt idx="2">
                  <c:v>1.5315366591786936</c:v>
                </c:pt>
                <c:pt idx="3">
                  <c:v>1.5315366591786936</c:v>
                </c:pt>
                <c:pt idx="4">
                  <c:v>1.5315366591786936</c:v>
                </c:pt>
                <c:pt idx="5">
                  <c:v>1.5315366591786936</c:v>
                </c:pt>
                <c:pt idx="6">
                  <c:v>1.5315366591786936</c:v>
                </c:pt>
                <c:pt idx="7">
                  <c:v>1.5315366591786936</c:v>
                </c:pt>
                <c:pt idx="8">
                  <c:v>1.5315366591786936</c:v>
                </c:pt>
                <c:pt idx="9">
                  <c:v>1.5315366591786936</c:v>
                </c:pt>
                <c:pt idx="10">
                  <c:v>1.5315366591786936</c:v>
                </c:pt>
                <c:pt idx="11">
                  <c:v>1.5315366591786936</c:v>
                </c:pt>
                <c:pt idx="12">
                  <c:v>1.5315366591786936</c:v>
                </c:pt>
                <c:pt idx="13">
                  <c:v>1.5315366591786936</c:v>
                </c:pt>
                <c:pt idx="14">
                  <c:v>1.5315366591786936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659456"/>
        <c:axId val="395658280"/>
      </c:radarChart>
      <c:catAx>
        <c:axId val="3956594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58280"/>
        <c:crosses val="autoZero"/>
        <c:auto val="1"/>
        <c:lblAlgn val="ctr"/>
        <c:lblOffset val="100"/>
        <c:noMultiLvlLbl val="0"/>
      </c:catAx>
      <c:valAx>
        <c:axId val="395658280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659456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4_1'!$A$2:$A$5</c:f>
              <c:strCache>
                <c:ptCount val="4"/>
                <c:pt idx="0">
                  <c:v>KIEL</c:v>
                </c:pt>
                <c:pt idx="1">
                  <c:v>LÜBECK</c:v>
                </c:pt>
                <c:pt idx="2">
                  <c:v>FLENSBURG</c:v>
                </c:pt>
                <c:pt idx="3">
                  <c:v>NEUMÜNSTER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-2.9174129030689562</c:v>
                </c:pt>
                <c:pt idx="1">
                  <c:v>1.4039624994227127</c:v>
                </c:pt>
                <c:pt idx="2">
                  <c:v>9.5825384854265572</c:v>
                </c:pt>
                <c:pt idx="3">
                  <c:v>11.821038455783331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5657496"/>
        <c:axId val="395661416"/>
      </c:barChart>
      <c:catAx>
        <c:axId val="395657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5661416"/>
        <c:crosses val="autoZero"/>
        <c:auto val="1"/>
        <c:lblAlgn val="ctr"/>
        <c:lblOffset val="100"/>
        <c:noMultiLvlLbl val="0"/>
      </c:catAx>
      <c:valAx>
        <c:axId val="3956614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657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4_1'!$A$7:$A$17</c:f>
              <c:strCache>
                <c:ptCount val="11"/>
                <c:pt idx="0">
                  <c:v>Steinburg</c:v>
                </c:pt>
                <c:pt idx="1">
                  <c:v>Plön</c:v>
                </c:pt>
                <c:pt idx="2">
                  <c:v>Dithmarschen</c:v>
                </c:pt>
                <c:pt idx="3">
                  <c:v>Segeberg</c:v>
                </c:pt>
                <c:pt idx="4">
                  <c:v>Stormarn</c:v>
                </c:pt>
                <c:pt idx="5">
                  <c:v>Ostholstein</c:v>
                </c:pt>
                <c:pt idx="6">
                  <c:v>Herzogtum Lauenburg</c:v>
                </c:pt>
                <c:pt idx="7">
                  <c:v>Pinneberg</c:v>
                </c:pt>
                <c:pt idx="8">
                  <c:v>Nordfriesland</c:v>
                </c:pt>
                <c:pt idx="9">
                  <c:v>Rendsburg-Eckernförde</c:v>
                </c:pt>
                <c:pt idx="10">
                  <c:v>Schleswig-Flensburg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2.9157411859891766</c:v>
                </c:pt>
                <c:pt idx="1">
                  <c:v>4.9034082961627528</c:v>
                </c:pt>
                <c:pt idx="2">
                  <c:v>5.7585608853318115</c:v>
                </c:pt>
                <c:pt idx="3">
                  <c:v>5.7905655271940111</c:v>
                </c:pt>
                <c:pt idx="4">
                  <c:v>6.5081341437441633</c:v>
                </c:pt>
                <c:pt idx="5">
                  <c:v>7.3302449897526163</c:v>
                </c:pt>
                <c:pt idx="6">
                  <c:v>7.4386801266545133</c:v>
                </c:pt>
                <c:pt idx="7">
                  <c:v>8.0701543484244045</c:v>
                </c:pt>
                <c:pt idx="8">
                  <c:v>8.2795523979969996</c:v>
                </c:pt>
                <c:pt idx="9">
                  <c:v>8.7085640902159085</c:v>
                </c:pt>
                <c:pt idx="10">
                  <c:v>9.4255204915587907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5657888"/>
        <c:axId val="395662592"/>
      </c:barChart>
      <c:catAx>
        <c:axId val="395657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62592"/>
        <c:crosses val="autoZero"/>
        <c:auto val="1"/>
        <c:lblAlgn val="ctr"/>
        <c:lblOffset val="100"/>
        <c:noMultiLvlLbl val="0"/>
      </c:catAx>
      <c:valAx>
        <c:axId val="3956625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578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4_1'!$A$19:$A$36</c:f>
              <c:strCache>
                <c:ptCount val="18"/>
                <c:pt idx="0">
                  <c:v>Bad Oldesloe, Stadt</c:v>
                </c:pt>
                <c:pt idx="1">
                  <c:v>Eckernförde, Stadt</c:v>
                </c:pt>
                <c:pt idx="2">
                  <c:v>Quickborn, Stadt</c:v>
                </c:pt>
                <c:pt idx="3">
                  <c:v>Henstedt-Ulzburg</c:v>
                </c:pt>
                <c:pt idx="4">
                  <c:v>Elmshorn, Stadt</c:v>
                </c:pt>
                <c:pt idx="5">
                  <c:v>Norderstedt, Stadt</c:v>
                </c:pt>
                <c:pt idx="6">
                  <c:v>Itzehoe, Stadt</c:v>
                </c:pt>
                <c:pt idx="7">
                  <c:v>Husum, Stadt</c:v>
                </c:pt>
                <c:pt idx="8">
                  <c:v>Bad Schwartau, Stadt</c:v>
                </c:pt>
                <c:pt idx="9">
                  <c:v>Geesthacht, Stadt</c:v>
                </c:pt>
                <c:pt idx="10">
                  <c:v>Wedel, Stadt</c:v>
                </c:pt>
                <c:pt idx="11">
                  <c:v>Pinneberg, Stadt</c:v>
                </c:pt>
                <c:pt idx="12">
                  <c:v>Schleswig, Stadt</c:v>
                </c:pt>
                <c:pt idx="13">
                  <c:v>Heide, Stadt</c:v>
                </c:pt>
                <c:pt idx="14">
                  <c:v>Ahrensburg, Stadt</c:v>
                </c:pt>
                <c:pt idx="15">
                  <c:v>Kaltenkirchen, Stadt</c:v>
                </c:pt>
                <c:pt idx="16">
                  <c:v>Reinbek, Stadt</c:v>
                </c:pt>
                <c:pt idx="17">
                  <c:v>Rendsburg,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-4.0502227622519239E-2</c:v>
                </c:pt>
                <c:pt idx="1">
                  <c:v>2.5773195876288661</c:v>
                </c:pt>
                <c:pt idx="2">
                  <c:v>3.2816089259762786</c:v>
                </c:pt>
                <c:pt idx="3">
                  <c:v>3.7361229718189581</c:v>
                </c:pt>
                <c:pt idx="4">
                  <c:v>4.3214692995618504</c:v>
                </c:pt>
                <c:pt idx="5">
                  <c:v>4.5238605290018521</c:v>
                </c:pt>
                <c:pt idx="6">
                  <c:v>5.3768512404490139</c:v>
                </c:pt>
                <c:pt idx="7">
                  <c:v>7.5035577213333911</c:v>
                </c:pt>
                <c:pt idx="8">
                  <c:v>8.2817800838156064</c:v>
                </c:pt>
                <c:pt idx="9">
                  <c:v>8.4397810218978098</c:v>
                </c:pt>
                <c:pt idx="10">
                  <c:v>10.175625964162808</c:v>
                </c:pt>
                <c:pt idx="11">
                  <c:v>11.656399569468935</c:v>
                </c:pt>
                <c:pt idx="12">
                  <c:v>11.724897702234813</c:v>
                </c:pt>
                <c:pt idx="13">
                  <c:v>11.943986820428336</c:v>
                </c:pt>
                <c:pt idx="14">
                  <c:v>12.126423149905124</c:v>
                </c:pt>
                <c:pt idx="15">
                  <c:v>12.528834411325706</c:v>
                </c:pt>
                <c:pt idx="16">
                  <c:v>14.382826475849733</c:v>
                </c:pt>
                <c:pt idx="17">
                  <c:v>16.715116279069765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5663768"/>
        <c:axId val="395659848"/>
      </c:barChart>
      <c:catAx>
        <c:axId val="395663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59848"/>
        <c:crosses val="autoZero"/>
        <c:auto val="1"/>
        <c:lblAlgn val="ctr"/>
        <c:lblOffset val="100"/>
        <c:noMultiLvlLbl val="0"/>
      </c:catAx>
      <c:valAx>
        <c:axId val="3956598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663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122384</c:v>
                </c:pt>
                <c:pt idx="1">
                  <c:v>121935</c:v>
                </c:pt>
                <c:pt idx="2">
                  <c:v>125257</c:v>
                </c:pt>
                <c:pt idx="3">
                  <c:v>153827</c:v>
                </c:pt>
                <c:pt idx="4">
                  <c:v>181752</c:v>
                </c:pt>
                <c:pt idx="5">
                  <c:v>188849</c:v>
                </c:pt>
                <c:pt idx="6">
                  <c:v>190441</c:v>
                </c:pt>
                <c:pt idx="7">
                  <c:v>225410</c:v>
                </c:pt>
                <c:pt idx="8">
                  <c:v>259065</c:v>
                </c:pt>
                <c:pt idx="9">
                  <c:v>252561</c:v>
                </c:pt>
                <c:pt idx="10">
                  <c:v>280944</c:v>
                </c:pt>
              </c:numCache>
            </c:numRef>
          </c:val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6302</c:v>
                </c:pt>
                <c:pt idx="1">
                  <c:v>9078</c:v>
                </c:pt>
                <c:pt idx="2">
                  <c:v>7936</c:v>
                </c:pt>
                <c:pt idx="3">
                  <c:v>12124</c:v>
                </c:pt>
                <c:pt idx="4">
                  <c:v>16267</c:v>
                </c:pt>
                <c:pt idx="5">
                  <c:v>11690</c:v>
                </c:pt>
                <c:pt idx="6">
                  <c:v>10715</c:v>
                </c:pt>
                <c:pt idx="7">
                  <c:v>18746</c:v>
                </c:pt>
                <c:pt idx="8">
                  <c:v>15033</c:v>
                </c:pt>
                <c:pt idx="9">
                  <c:v>24614</c:v>
                </c:pt>
                <c:pt idx="10">
                  <c:v>35159</c:v>
                </c:pt>
              </c:numCache>
            </c:numRef>
          </c:val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128686</c:v>
                </c:pt>
                <c:pt idx="1">
                  <c:v>131013</c:v>
                </c:pt>
                <c:pt idx="2">
                  <c:v>133193</c:v>
                </c:pt>
                <c:pt idx="3">
                  <c:v>165951</c:v>
                </c:pt>
                <c:pt idx="4">
                  <c:v>198019</c:v>
                </c:pt>
                <c:pt idx="5">
                  <c:v>200539</c:v>
                </c:pt>
                <c:pt idx="6">
                  <c:v>201156</c:v>
                </c:pt>
                <c:pt idx="7">
                  <c:v>244156</c:v>
                </c:pt>
                <c:pt idx="8">
                  <c:v>274098</c:v>
                </c:pt>
                <c:pt idx="9">
                  <c:v>277175</c:v>
                </c:pt>
                <c:pt idx="10">
                  <c:v>316103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2511200"/>
        <c:axId val="392512768"/>
      </c:barChart>
      <c:catAx>
        <c:axId val="39251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2512768"/>
        <c:crosses val="autoZero"/>
        <c:auto val="1"/>
        <c:lblAlgn val="ctr"/>
        <c:lblOffset val="100"/>
        <c:noMultiLvlLbl val="0"/>
      </c:catAx>
      <c:valAx>
        <c:axId val="392512768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2511200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Eckernförde,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18778</c:v>
                </c:pt>
                <c:pt idx="1">
                  <c:v>19392</c:v>
                </c:pt>
                <c:pt idx="2">
                  <c:v>20665</c:v>
                </c:pt>
                <c:pt idx="3">
                  <c:v>19641</c:v>
                </c:pt>
                <c:pt idx="4">
                  <c:v>19191</c:v>
                </c:pt>
                <c:pt idx="5">
                  <c:v>20992</c:v>
                </c:pt>
                <c:pt idx="6">
                  <c:v>22012</c:v>
                </c:pt>
                <c:pt idx="7">
                  <c:v>22581</c:v>
                </c:pt>
                <c:pt idx="8">
                  <c:v>25230</c:v>
                </c:pt>
                <c:pt idx="9">
                  <c:v>26306</c:v>
                </c:pt>
                <c:pt idx="10">
                  <c:v>23550</c:v>
                </c:pt>
                <c:pt idx="11">
                  <c:v>26097</c:v>
                </c:pt>
                <c:pt idx="12">
                  <c:v>28009</c:v>
                </c:pt>
                <c:pt idx="13">
                  <c:v>29272</c:v>
                </c:pt>
                <c:pt idx="14">
                  <c:v>30876</c:v>
                </c:pt>
                <c:pt idx="15">
                  <c:v>36534</c:v>
                </c:pt>
                <c:pt idx="16">
                  <c:v>42519</c:v>
                </c:pt>
                <c:pt idx="17">
                  <c:v>70465</c:v>
                </c:pt>
              </c:numCache>
            </c:numRef>
          </c:val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Eckernförde,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1266</c:v>
                </c:pt>
                <c:pt idx="1">
                  <c:v>1939</c:v>
                </c:pt>
                <c:pt idx="2">
                  <c:v>1063</c:v>
                </c:pt>
                <c:pt idx="3">
                  <c:v>2211</c:v>
                </c:pt>
                <c:pt idx="4">
                  <c:v>2918</c:v>
                </c:pt>
                <c:pt idx="5">
                  <c:v>2197</c:v>
                </c:pt>
                <c:pt idx="6">
                  <c:v>2678</c:v>
                </c:pt>
                <c:pt idx="7">
                  <c:v>2835</c:v>
                </c:pt>
                <c:pt idx="8">
                  <c:v>2720</c:v>
                </c:pt>
                <c:pt idx="9">
                  <c:v>1798</c:v>
                </c:pt>
                <c:pt idx="10">
                  <c:v>5346</c:v>
                </c:pt>
                <c:pt idx="11">
                  <c:v>4591</c:v>
                </c:pt>
                <c:pt idx="12">
                  <c:v>3794</c:v>
                </c:pt>
                <c:pt idx="13">
                  <c:v>4436</c:v>
                </c:pt>
                <c:pt idx="14">
                  <c:v>2852</c:v>
                </c:pt>
                <c:pt idx="15">
                  <c:v>7133</c:v>
                </c:pt>
                <c:pt idx="16">
                  <c:v>7464</c:v>
                </c:pt>
                <c:pt idx="17">
                  <c:v>8892</c:v>
                </c:pt>
              </c:numCache>
            </c:numRef>
          </c:val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Quickborn, Stadt</c:v>
                </c:pt>
                <c:pt idx="2">
                  <c:v>Eckernförde, Stadt</c:v>
                </c:pt>
                <c:pt idx="3">
                  <c:v>Heide,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Reinbek, Stadt</c:v>
                </c:pt>
                <c:pt idx="9">
                  <c:v>Henstedt-Ulzburg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20044</c:v>
                </c:pt>
                <c:pt idx="1">
                  <c:v>21331</c:v>
                </c:pt>
                <c:pt idx="2">
                  <c:v>21728</c:v>
                </c:pt>
                <c:pt idx="3">
                  <c:v>21852</c:v>
                </c:pt>
                <c:pt idx="4">
                  <c:v>22109</c:v>
                </c:pt>
                <c:pt idx="5">
                  <c:v>23189</c:v>
                </c:pt>
                <c:pt idx="6">
                  <c:v>24690</c:v>
                </c:pt>
                <c:pt idx="7">
                  <c:v>25416</c:v>
                </c:pt>
                <c:pt idx="8">
                  <c:v>27950</c:v>
                </c:pt>
                <c:pt idx="9">
                  <c:v>28104</c:v>
                </c:pt>
                <c:pt idx="10">
                  <c:v>28896</c:v>
                </c:pt>
                <c:pt idx="11">
                  <c:v>30688</c:v>
                </c:pt>
                <c:pt idx="12">
                  <c:v>31803</c:v>
                </c:pt>
                <c:pt idx="13">
                  <c:v>33708</c:v>
                </c:pt>
                <c:pt idx="14">
                  <c:v>33728</c:v>
                </c:pt>
                <c:pt idx="15">
                  <c:v>43667</c:v>
                </c:pt>
                <c:pt idx="16">
                  <c:v>49983</c:v>
                </c:pt>
                <c:pt idx="17">
                  <c:v>79357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2512376"/>
        <c:axId val="392509632"/>
      </c:barChart>
      <c:catAx>
        <c:axId val="392512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2509632"/>
        <c:crosses val="autoZero"/>
        <c:auto val="1"/>
        <c:lblAlgn val="ctr"/>
        <c:lblOffset val="100"/>
        <c:noMultiLvlLbl val="0"/>
      </c:catAx>
      <c:valAx>
        <c:axId val="392509632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2512376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1.5592447495787198E-2"/>
          <c:y val="1.8975332068311195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6064257028112549E-2"/>
                  <c:y val="9.760858955588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93.261009699105799</c:v>
                </c:pt>
                <c:pt idx="1">
                  <c:v>156.77640159980604</c:v>
                </c:pt>
                <c:pt idx="2">
                  <c:v>79.648029076497608</c:v>
                </c:pt>
                <c:pt idx="3">
                  <c:v>143.95993211727722</c:v>
                </c:pt>
                <c:pt idx="4">
                  <c:v>475.8767801561296</c:v>
                </c:pt>
                <c:pt idx="5">
                  <c:v>118.76216738066844</c:v>
                </c:pt>
                <c:pt idx="6">
                  <c:v>125.17098619616485</c:v>
                </c:pt>
                <c:pt idx="7">
                  <c:v>97.116911337697658</c:v>
                </c:pt>
                <c:pt idx="8">
                  <c:v>206.15988295851778</c:v>
                </c:pt>
                <c:pt idx="9">
                  <c:v>124.10096235103998</c:v>
                </c:pt>
                <c:pt idx="10">
                  <c:v>318.65256162414533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183.73310018645276</c:v>
                </c:pt>
                <c:pt idx="1">
                  <c:v>183.73310018645276</c:v>
                </c:pt>
                <c:pt idx="2">
                  <c:v>183.73310018645276</c:v>
                </c:pt>
                <c:pt idx="3">
                  <c:v>183.73310018645276</c:v>
                </c:pt>
                <c:pt idx="4">
                  <c:v>183.73310018645276</c:v>
                </c:pt>
                <c:pt idx="5">
                  <c:v>183.73310018645276</c:v>
                </c:pt>
                <c:pt idx="6">
                  <c:v>183.73310018645276</c:v>
                </c:pt>
                <c:pt idx="7">
                  <c:v>183.73310018645276</c:v>
                </c:pt>
                <c:pt idx="8">
                  <c:v>183.73310018645276</c:v>
                </c:pt>
                <c:pt idx="9">
                  <c:v>183.73310018645276</c:v>
                </c:pt>
                <c:pt idx="10">
                  <c:v>183.73310018645276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95904"/>
        <c:axId val="395297472"/>
      </c:radarChart>
      <c:catAx>
        <c:axId val="39529590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7472"/>
        <c:crosses val="autoZero"/>
        <c:auto val="1"/>
        <c:lblAlgn val="ctr"/>
        <c:lblOffset val="100"/>
        <c:noMultiLvlLbl val="0"/>
      </c:catAx>
      <c:valAx>
        <c:axId val="3952974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295904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16.359918200408998</c:v>
                </c:pt>
                <c:pt idx="1">
                  <c:v>15.089364060407334</c:v>
                </c:pt>
                <c:pt idx="2">
                  <c:v>14.807896464257638</c:v>
                </c:pt>
                <c:pt idx="3">
                  <c:v>15.732443103677744</c:v>
                </c:pt>
              </c:numCache>
            </c:numRef>
          </c:val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61.040450895306499</c:v>
                </c:pt>
                <c:pt idx="1">
                  <c:v>61.572068535537802</c:v>
                </c:pt>
                <c:pt idx="2">
                  <c:v>66.44083729750318</c:v>
                </c:pt>
                <c:pt idx="3">
                  <c:v>64.125371545184322</c:v>
                </c:pt>
              </c:numCache>
            </c:numRef>
          </c:val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22.599630904284503</c:v>
                </c:pt>
                <c:pt idx="1">
                  <c:v>23.338567404054867</c:v>
                </c:pt>
                <c:pt idx="2">
                  <c:v>18.751266238239179</c:v>
                </c:pt>
                <c:pt idx="3">
                  <c:v>20.142185351137925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5296296"/>
        <c:axId val="395298256"/>
      </c:barChart>
      <c:catAx>
        <c:axId val="395296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298256"/>
        <c:crosses val="autoZero"/>
        <c:auto val="1"/>
        <c:lblAlgn val="ctr"/>
        <c:lblOffset val="100"/>
        <c:noMultiLvlLbl val="0"/>
      </c:catAx>
      <c:valAx>
        <c:axId val="395298256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29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17.268467700978064</c:v>
                </c:pt>
                <c:pt idx="1">
                  <c:v>16.177783884042039</c:v>
                </c:pt>
                <c:pt idx="2">
                  <c:v>16.963651122936774</c:v>
                </c:pt>
                <c:pt idx="3">
                  <c:v>16.953508719600705</c:v>
                </c:pt>
                <c:pt idx="4">
                  <c:v>16.808951542878823</c:v>
                </c:pt>
                <c:pt idx="5">
                  <c:v>15.900719580995601</c:v>
                </c:pt>
                <c:pt idx="6">
                  <c:v>17.08177397873478</c:v>
                </c:pt>
                <c:pt idx="7">
                  <c:v>14.446067847151925</c:v>
                </c:pt>
                <c:pt idx="8">
                  <c:v>15.645582129664781</c:v>
                </c:pt>
                <c:pt idx="9">
                  <c:v>17.380150389609078</c:v>
                </c:pt>
                <c:pt idx="10">
                  <c:v>15.786865676124121</c:v>
                </c:pt>
              </c:numCache>
            </c:numRef>
          </c:val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59.398499320106815</c:v>
                </c:pt>
                <c:pt idx="1">
                  <c:v>60.887087540931049</c:v>
                </c:pt>
                <c:pt idx="2">
                  <c:v>61.083070262469562</c:v>
                </c:pt>
                <c:pt idx="3">
                  <c:v>58.970649645051594</c:v>
                </c:pt>
                <c:pt idx="4">
                  <c:v>59.462673934140341</c:v>
                </c:pt>
                <c:pt idx="5">
                  <c:v>57.693921638717491</c:v>
                </c:pt>
                <c:pt idx="6">
                  <c:v>60.721347155832113</c:v>
                </c:pt>
                <c:pt idx="7">
                  <c:v>57.765322455981128</c:v>
                </c:pt>
                <c:pt idx="8">
                  <c:v>59.991202222342736</c:v>
                </c:pt>
                <c:pt idx="9">
                  <c:v>60.138168559582667</c:v>
                </c:pt>
                <c:pt idx="10">
                  <c:v>59.211820441014169</c:v>
                </c:pt>
              </c:numCache>
            </c:numRef>
          </c:val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23.333032978915121</c:v>
                </c:pt>
                <c:pt idx="1">
                  <c:v>22.935128575026905</c:v>
                </c:pt>
                <c:pt idx="2">
                  <c:v>21.953278614593668</c:v>
                </c:pt>
                <c:pt idx="3">
                  <c:v>24.075841635347693</c:v>
                </c:pt>
                <c:pt idx="4">
                  <c:v>23.728374522980832</c:v>
                </c:pt>
                <c:pt idx="5">
                  <c:v>26.405358780286896</c:v>
                </c:pt>
                <c:pt idx="6">
                  <c:v>22.196878865433103</c:v>
                </c:pt>
                <c:pt idx="7">
                  <c:v>27.788609696866946</c:v>
                </c:pt>
                <c:pt idx="8">
                  <c:v>24.36321564799248</c:v>
                </c:pt>
                <c:pt idx="9">
                  <c:v>22.481681050808255</c:v>
                </c:pt>
                <c:pt idx="10">
                  <c:v>25.001313882861716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291200"/>
        <c:axId val="395292768"/>
      </c:barChart>
      <c:catAx>
        <c:axId val="39529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2768"/>
        <c:crosses val="autoZero"/>
        <c:auto val="1"/>
        <c:lblAlgn val="ctr"/>
        <c:lblOffset val="100"/>
        <c:noMultiLvlLbl val="0"/>
      </c:catAx>
      <c:valAx>
        <c:axId val="395292768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1200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16.332737030411447</c:v>
                </c:pt>
                <c:pt idx="1">
                  <c:v>17.448359659781289</c:v>
                </c:pt>
                <c:pt idx="2">
                  <c:v>17.320920303605313</c:v>
                </c:pt>
                <c:pt idx="3">
                  <c:v>16.193440870358142</c:v>
                </c:pt>
                <c:pt idx="4">
                  <c:v>15.691117355746814</c:v>
                </c:pt>
                <c:pt idx="5">
                  <c:v>18.698267673798</c:v>
                </c:pt>
                <c:pt idx="6">
                  <c:v>17.993879874750927</c:v>
                </c:pt>
                <c:pt idx="7">
                  <c:v>15.576802014479069</c:v>
                </c:pt>
                <c:pt idx="8">
                  <c:v>18.514673311184939</c:v>
                </c:pt>
                <c:pt idx="9">
                  <c:v>13.977356406480117</c:v>
                </c:pt>
                <c:pt idx="10">
                  <c:v>15.705470511451288</c:v>
                </c:pt>
                <c:pt idx="11">
                  <c:v>16.909661994280626</c:v>
                </c:pt>
                <c:pt idx="12">
                  <c:v>17.372386470332287</c:v>
                </c:pt>
                <c:pt idx="13">
                  <c:v>17.778044535141948</c:v>
                </c:pt>
                <c:pt idx="14">
                  <c:v>13.714827379764518</c:v>
                </c:pt>
                <c:pt idx="15">
                  <c:v>14.735434904480574</c:v>
                </c:pt>
                <c:pt idx="16">
                  <c:v>16.873044838373303</c:v>
                </c:pt>
                <c:pt idx="17">
                  <c:v>15.458539264140583</c:v>
                </c:pt>
              </c:numCache>
            </c:numRef>
          </c:val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57.910554561717355</c:v>
                </c:pt>
                <c:pt idx="1">
                  <c:v>60.988254353989468</c:v>
                </c:pt>
                <c:pt idx="2">
                  <c:v>58.150498102466798</c:v>
                </c:pt>
                <c:pt idx="3">
                  <c:v>59.683048768984058</c:v>
                </c:pt>
                <c:pt idx="4">
                  <c:v>60.217750166966994</c:v>
                </c:pt>
                <c:pt idx="5">
                  <c:v>62.445158080419738</c:v>
                </c:pt>
                <c:pt idx="6">
                  <c:v>59.596498719043552</c:v>
                </c:pt>
                <c:pt idx="7">
                  <c:v>59.379918161787849</c:v>
                </c:pt>
                <c:pt idx="8">
                  <c:v>60.890780730897013</c:v>
                </c:pt>
                <c:pt idx="9">
                  <c:v>55.762150220913107</c:v>
                </c:pt>
                <c:pt idx="10">
                  <c:v>59.063130414145014</c:v>
                </c:pt>
                <c:pt idx="11">
                  <c:v>59.289297266888568</c:v>
                </c:pt>
                <c:pt idx="12">
                  <c:v>61.027778413905239</c:v>
                </c:pt>
                <c:pt idx="13">
                  <c:v>62.205149750915311</c:v>
                </c:pt>
                <c:pt idx="14">
                  <c:v>55.757333865495909</c:v>
                </c:pt>
                <c:pt idx="15">
                  <c:v>59.286730777523829</c:v>
                </c:pt>
                <c:pt idx="16">
                  <c:v>60.192909280500515</c:v>
                </c:pt>
                <c:pt idx="17">
                  <c:v>60.662639575324917</c:v>
                </c:pt>
              </c:numCache>
            </c:numRef>
          </c:val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25.756708407871198</c:v>
                </c:pt>
                <c:pt idx="1">
                  <c:v>21.563385986229243</c:v>
                </c:pt>
                <c:pt idx="2">
                  <c:v>24.528581593927896</c:v>
                </c:pt>
                <c:pt idx="3">
                  <c:v>24.1235103606578</c:v>
                </c:pt>
                <c:pt idx="4">
                  <c:v>24.091132477286187</c:v>
                </c:pt>
                <c:pt idx="5">
                  <c:v>18.856574245782259</c:v>
                </c:pt>
                <c:pt idx="6">
                  <c:v>22.40962140620552</c:v>
                </c:pt>
                <c:pt idx="7">
                  <c:v>25.043279823733084</c:v>
                </c:pt>
                <c:pt idx="8">
                  <c:v>20.594545957918051</c:v>
                </c:pt>
                <c:pt idx="9">
                  <c:v>30.260493372606774</c:v>
                </c:pt>
                <c:pt idx="10">
                  <c:v>25.231399074403704</c:v>
                </c:pt>
                <c:pt idx="11">
                  <c:v>23.80104073883081</c:v>
                </c:pt>
                <c:pt idx="12">
                  <c:v>21.599835115762474</c:v>
                </c:pt>
                <c:pt idx="13">
                  <c:v>20.016805713942741</c:v>
                </c:pt>
                <c:pt idx="14">
                  <c:v>30.527838754739573</c:v>
                </c:pt>
                <c:pt idx="15">
                  <c:v>25.977834317995601</c:v>
                </c:pt>
                <c:pt idx="16">
                  <c:v>22.93404588112617</c:v>
                </c:pt>
                <c:pt idx="17">
                  <c:v>23.878821160534507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291592"/>
        <c:axId val="395293944"/>
      </c:barChart>
      <c:catAx>
        <c:axId val="395291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3944"/>
        <c:crosses val="autoZero"/>
        <c:auto val="1"/>
        <c:lblAlgn val="ctr"/>
        <c:lblOffset val="100"/>
        <c:noMultiLvlLbl val="0"/>
      </c:catAx>
      <c:valAx>
        <c:axId val="39529394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1592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5592447495787198E-2"/>
          <c:y val="1.937984496124031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-3.7149611617696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709504685408299E-2"/>
                  <c:y val="-3.7149611617696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547523427042477E-3"/>
                  <c:y val="1.0131712259371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773761713519769E-3"/>
                  <c:y val="-1.6886187098953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934404283801874E-3"/>
                  <c:y val="-2.8706518068220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79662481948792E-2"/>
                      <c:h val="4.4562780716240258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8.03212851405622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064257028112448E-2"/>
                  <c:y val="-2.364066193853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773761713520749E-3"/>
                  <c:y val="-6.75447483958134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6064257028112448E-2"/>
                  <c:y val="-5.0658561296859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0321285140562242E-3"/>
                  <c:y val="-2.364066193853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6064257028112448E-2"/>
                  <c:y val="-1.350894967916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5.3547523427041497E-3"/>
                  <c:y val="2.364066193853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8.0321285140562242E-3"/>
                  <c:y val="2.3640661938534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42.378354997560002</c:v>
                </c:pt>
                <c:pt idx="1">
                  <c:v>42.116518229778684</c:v>
                </c:pt>
                <c:pt idx="2">
                  <c:v>45.195875860157948</c:v>
                </c:pt>
                <c:pt idx="3">
                  <c:v>44.612998154521421</c:v>
                </c:pt>
                <c:pt idx="4">
                  <c:v>46.432060994196391</c:v>
                </c:pt>
                <c:pt idx="5">
                  <c:v>45.242469157000087</c:v>
                </c:pt>
                <c:pt idx="6">
                  <c:v>46.177296310356674</c:v>
                </c:pt>
                <c:pt idx="7">
                  <c:v>48.445142840046074</c:v>
                </c:pt>
                <c:pt idx="8">
                  <c:v>44.958382236169854</c:v>
                </c:pt>
                <c:pt idx="9">
                  <c:v>47.463748970361969</c:v>
                </c:pt>
                <c:pt idx="10">
                  <c:v>45.867824646659223</c:v>
                </c:pt>
                <c:pt idx="11">
                  <c:v>45.817166776034519</c:v>
                </c:pt>
                <c:pt idx="12">
                  <c:v>44.87487868675025</c:v>
                </c:pt>
                <c:pt idx="13">
                  <c:v>45.822655003701925</c:v>
                </c:pt>
                <c:pt idx="14">
                  <c:v>45.655507134782681</c:v>
                </c:pt>
              </c:numCache>
            </c:numRef>
          </c:val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45.388346988555924</c:v>
                </c:pt>
                <c:pt idx="1">
                  <c:v>45.388346988555924</c:v>
                </c:pt>
                <c:pt idx="2">
                  <c:v>45.388346988555924</c:v>
                </c:pt>
                <c:pt idx="3">
                  <c:v>45.388346988555924</c:v>
                </c:pt>
                <c:pt idx="4">
                  <c:v>45.388346988555924</c:v>
                </c:pt>
                <c:pt idx="5">
                  <c:v>45.388346988555924</c:v>
                </c:pt>
                <c:pt idx="6">
                  <c:v>45.388346988555924</c:v>
                </c:pt>
                <c:pt idx="7">
                  <c:v>45.388346988555924</c:v>
                </c:pt>
                <c:pt idx="8">
                  <c:v>45.388346988555924</c:v>
                </c:pt>
                <c:pt idx="9">
                  <c:v>45.388346988555924</c:v>
                </c:pt>
                <c:pt idx="10">
                  <c:v>45.388346988555924</c:v>
                </c:pt>
                <c:pt idx="11">
                  <c:v>45.388346988555924</c:v>
                </c:pt>
                <c:pt idx="12">
                  <c:v>45.388346988555924</c:v>
                </c:pt>
                <c:pt idx="13">
                  <c:v>45.388346988555924</c:v>
                </c:pt>
                <c:pt idx="14">
                  <c:v>45.388346988555924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294728"/>
        <c:axId val="395295512"/>
      </c:radarChart>
      <c:catAx>
        <c:axId val="395294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295512"/>
        <c:crosses val="autoZero"/>
        <c:auto val="1"/>
        <c:lblAlgn val="ctr"/>
        <c:lblOffset val="100"/>
        <c:noMultiLvlLbl val="0"/>
      </c:catAx>
      <c:valAx>
        <c:axId val="395295512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294728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3_1'!$A$2:$A$5</c:f>
              <c:strCache>
                <c:ptCount val="4"/>
                <c:pt idx="0">
                  <c:v>LÜBECK</c:v>
                </c:pt>
                <c:pt idx="1">
                  <c:v>NEUMÜNSTER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-4.4381840853461414</c:v>
                </c:pt>
                <c:pt idx="1">
                  <c:v>-3.2046486109032868</c:v>
                </c:pt>
                <c:pt idx="2">
                  <c:v>-0.74309036866154998</c:v>
                </c:pt>
                <c:pt idx="3">
                  <c:v>-0.45787174728721119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5297080"/>
        <c:axId val="395291984"/>
      </c:barChart>
      <c:catAx>
        <c:axId val="395297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5291984"/>
        <c:crosses val="autoZero"/>
        <c:auto val="1"/>
        <c:lblAlgn val="ctr"/>
        <c:lblOffset val="100"/>
        <c:noMultiLvlLbl val="0"/>
      </c:catAx>
      <c:valAx>
        <c:axId val="3952919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297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7</xdr:col>
      <xdr:colOff>1447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118091</xdr:rowOff>
    </xdr:from>
    <xdr:to>
      <xdr:col>7</xdr:col>
      <xdr:colOff>0</xdr:colOff>
      <xdr:row>50</xdr:row>
      <xdr:rowOff>154899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1291"/>
          <a:ext cx="6444000" cy="3113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4</xdr:col>
      <xdr:colOff>114300</xdr:colOff>
      <xdr:row>32</xdr:row>
      <xdr:rowOff>28574</xdr:rowOff>
    </xdr:to>
    <xdr:sp macro="" textlink="">
      <xdr:nvSpPr>
        <xdr:cNvPr id="2" name="Textfeld 1"/>
        <xdr:cNvSpPr txBox="1"/>
      </xdr:nvSpPr>
      <xdr:spPr>
        <a:xfrm>
          <a:off x="47625" y="76200"/>
          <a:ext cx="3267075" cy="5133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 9 des Gesetzes vom 18. Dezember 2018 (BGBl. I S. 2639).</a:t>
          </a: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759579</xdr:colOff>
      <xdr:row>52</xdr:row>
      <xdr:rowOff>148566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152322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/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/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13737</xdr:rowOff>
    </xdr:from>
    <xdr:to>
      <xdr:col>12</xdr:col>
      <xdr:colOff>15240</xdr:colOff>
      <xdr:row>14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16</xdr:row>
      <xdr:rowOff>2730</xdr:rowOff>
    </xdr:from>
    <xdr:to>
      <xdr:col>12</xdr:col>
      <xdr:colOff>10235</xdr:colOff>
      <xdr:row>30</xdr:row>
      <xdr:rowOff>13674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139782</xdr:rowOff>
    </xdr:from>
    <xdr:to>
      <xdr:col>12</xdr:col>
      <xdr:colOff>0</xdr:colOff>
      <xdr:row>52</xdr:row>
      <xdr:rowOff>114300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25</xdr:row>
      <xdr:rowOff>22860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27</xdr:row>
      <xdr:rowOff>7620</xdr:rowOff>
    </xdr:from>
    <xdr:to>
      <xdr:col>15</xdr:col>
      <xdr:colOff>0</xdr:colOff>
      <xdr:row>37</xdr:row>
      <xdr:rowOff>146049</xdr:rowOff>
    </xdr:to>
    <xdr:sp macro="" textlink="">
      <xdr:nvSpPr>
        <xdr:cNvPr id="11" name="Textfeld 10"/>
        <xdr:cNvSpPr txBox="1"/>
      </xdr:nvSpPr>
      <xdr:spPr>
        <a:xfrm>
          <a:off x="12861290" y="4681220"/>
          <a:ext cx="5560060" cy="17894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>
            <a:spcAft>
              <a:spcPts val="600"/>
            </a:spcAft>
          </a:pPr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Auswertung nach Ort der Eheschließung,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nicht nach Wohnort der Eheschließenden.</a:t>
          </a:r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Aus diesem Grund </a:t>
          </a:r>
          <a:b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Eheschließungen auf Gemeindeebene</a:t>
          </a: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nicht ausgewiesen. </a:t>
          </a:r>
          <a:b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Einschließlich Eheschließungen von Personen gleichen Geschlechts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pPr indent="0"/>
          <a:r>
            <a:rPr lang="de-DE" sz="8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Eheschließungen je 1 000 Einw.</a:t>
          </a:r>
        </a:p>
        <a:p>
          <a:pPr marL="90000" indent="0">
            <a:spcAft>
              <a:spcPts val="600"/>
            </a:spcAft>
          </a:pP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bezogen auf die volljährigen Einw.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Die Geburtenziffer gibt die Zahl der lebend geborenen Kinder an, die im Durchschnitt eine Frau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in ihrem Leben zur Welt bringt. Sie ist die Summe der altersspezifischen Geburtenziffern für alle Frauen </a:t>
          </a:r>
          <a:br>
            <a:rPr lang="de-DE" sz="8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im gebärfähigen</a:t>
          </a:r>
          <a:r>
            <a:rPr lang="de-DE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Alter von 15 bis 44 Jahren.	</a:t>
          </a:r>
        </a:p>
      </xdr:txBody>
    </xdr:sp>
    <xdr:clientData/>
  </xdr:twoCellAnchor>
  <xdr:twoCellAnchor>
    <xdr:from>
      <xdr:col>14</xdr:col>
      <xdr:colOff>15240</xdr:colOff>
      <xdr:row>22</xdr:row>
      <xdr:rowOff>152400</xdr:rowOff>
    </xdr:from>
    <xdr:to>
      <xdr:col>14</xdr:col>
      <xdr:colOff>2156460</xdr:colOff>
      <xdr:row>24</xdr:row>
      <xdr:rowOff>121920</xdr:rowOff>
    </xdr:to>
    <xdr:sp macro="" textlink="">
      <xdr:nvSpPr>
        <xdr:cNvPr id="12" name="Textfeld 11"/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6116</xdr:rowOff>
    </xdr:from>
    <xdr:to>
      <xdr:col>12</xdr:col>
      <xdr:colOff>15240</xdr:colOff>
      <xdr:row>12</xdr:row>
      <xdr:rowOff>68016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792309</xdr:colOff>
      <xdr:row>13</xdr:row>
      <xdr:rowOff>99885</xdr:rowOff>
    </xdr:from>
    <xdr:to>
      <xdr:col>11</xdr:col>
      <xdr:colOff>4510796</xdr:colOff>
      <xdr:row>27</xdr:row>
      <xdr:rowOff>110829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15809</xdr:colOff>
      <xdr:row>28</xdr:row>
      <xdr:rowOff>138829</xdr:rowOff>
    </xdr:from>
    <xdr:to>
      <xdr:col>12</xdr:col>
      <xdr:colOff>15557</xdr:colOff>
      <xdr:row>49</xdr:row>
      <xdr:rowOff>52387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51</xdr:row>
      <xdr:rowOff>31740</xdr:rowOff>
    </xdr:from>
    <xdr:to>
      <xdr:col>12</xdr:col>
      <xdr:colOff>788445</xdr:colOff>
      <xdr:row>59</xdr:row>
      <xdr:rowOff>95250</xdr:rowOff>
    </xdr:to>
    <xdr:sp macro="" textlink="">
      <xdr:nvSpPr>
        <xdr:cNvPr id="6" name="Textfeld 5"/>
        <xdr:cNvSpPr txBox="1"/>
      </xdr:nvSpPr>
      <xdr:spPr>
        <a:xfrm>
          <a:off x="6492240" y="8337540"/>
          <a:ext cx="6345330" cy="1282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gramme\LIS\LIS_Prod\Vorlagen\BG-Produktion\Sonderauswertung-Kreisvergleich\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topLeftCell="A23" zoomScaleNormal="100" zoomScaleSheetLayoutView="100" workbookViewId="0"/>
  </sheetViews>
  <sheetFormatPr baseColWidth="10" defaultColWidth="11.28515625" defaultRowHeight="12.75"/>
  <cols>
    <col min="1" max="7" width="13.140625" customWidth="1"/>
    <col min="8" max="26" width="2.140625" customWidth="1"/>
    <col min="27" max="74" width="12.140625" customWidth="1"/>
  </cols>
  <sheetData>
    <row r="1" spans="1:7">
      <c r="A1" s="117"/>
    </row>
    <row r="3" spans="1:7" ht="20.25">
      <c r="A3" s="145" t="s">
        <v>13</v>
      </c>
      <c r="B3" s="145"/>
      <c r="C3" s="145"/>
      <c r="D3" s="145"/>
    </row>
    <row r="4" spans="1:7" ht="20.25">
      <c r="A4" s="145" t="s">
        <v>14</v>
      </c>
      <c r="B4" s="145"/>
      <c r="C4" s="145"/>
      <c r="D4" s="145"/>
    </row>
    <row r="11" spans="1:7" ht="15">
      <c r="A11" s="1"/>
      <c r="F11" s="2"/>
      <c r="G11" s="3"/>
    </row>
    <row r="13" spans="1:7">
      <c r="A13" s="5"/>
    </row>
    <row r="15" spans="1:7" ht="23.25">
      <c r="A15" s="140"/>
      <c r="B15" s="140"/>
      <c r="C15" s="140"/>
      <c r="D15" s="140"/>
      <c r="E15" s="140"/>
      <c r="F15" s="140"/>
      <c r="G15" s="140"/>
    </row>
    <row r="16" spans="1:7" ht="15" customHeight="1">
      <c r="D16" s="146"/>
      <c r="E16" s="146"/>
      <c r="F16" s="146"/>
      <c r="G16" s="146"/>
    </row>
    <row r="17" spans="1:13" ht="15" customHeight="1"/>
    <row r="18" spans="1:13" ht="37.5">
      <c r="A18" s="143" t="s">
        <v>121</v>
      </c>
      <c r="B18" s="143"/>
      <c r="C18" s="143"/>
      <c r="D18" s="143"/>
      <c r="E18" s="143"/>
      <c r="F18" s="143"/>
      <c r="G18" s="143"/>
    </row>
    <row r="19" spans="1:13" ht="37.5">
      <c r="A19" s="143" t="s">
        <v>122</v>
      </c>
      <c r="B19" s="143"/>
      <c r="C19" s="143"/>
      <c r="D19" s="143"/>
      <c r="E19" s="143"/>
      <c r="F19" s="143"/>
      <c r="G19" s="143"/>
    </row>
    <row r="20" spans="1:13" ht="28.35" customHeight="1">
      <c r="A20" s="142" t="s">
        <v>150</v>
      </c>
      <c r="B20" s="143"/>
      <c r="C20" s="143"/>
      <c r="D20" s="143"/>
      <c r="E20" s="143"/>
      <c r="F20" s="143"/>
      <c r="G20" s="143"/>
    </row>
    <row r="21" spans="1:13" ht="15" customHeight="1">
      <c r="A21" s="9"/>
      <c r="B21" s="9"/>
      <c r="C21" s="9"/>
      <c r="D21" s="9"/>
      <c r="E21" s="9"/>
      <c r="F21" s="9"/>
      <c r="G21" s="91"/>
    </row>
    <row r="22" spans="1:13" ht="15">
      <c r="A22" s="91"/>
      <c r="B22" s="91"/>
      <c r="C22" s="91"/>
      <c r="D22" s="91"/>
      <c r="E22" s="144" t="s">
        <v>168</v>
      </c>
      <c r="F22" s="144"/>
      <c r="G22" s="144"/>
    </row>
    <row r="30" spans="1:13" ht="22.7" customHeight="1">
      <c r="A30" s="140" t="s">
        <v>126</v>
      </c>
      <c r="B30" s="141"/>
      <c r="C30" s="141"/>
      <c r="D30" s="141"/>
      <c r="E30" s="141"/>
      <c r="F30" s="141"/>
      <c r="G30" s="141"/>
      <c r="H30" s="110"/>
      <c r="I30" s="110"/>
      <c r="J30" s="110"/>
      <c r="K30" s="110"/>
      <c r="L30" s="110"/>
      <c r="M30" s="110"/>
    </row>
    <row r="31" spans="1:13" ht="22.7" customHeight="1">
      <c r="A31" s="140" t="s">
        <v>127</v>
      </c>
      <c r="B31" s="141"/>
      <c r="C31" s="141"/>
      <c r="D31" s="141"/>
      <c r="E31" s="141"/>
      <c r="F31" s="141"/>
      <c r="G31" s="141"/>
    </row>
  </sheetData>
  <mergeCells count="10">
    <mergeCell ref="A3:D3"/>
    <mergeCell ref="A4:D4"/>
    <mergeCell ref="D16:G16"/>
    <mergeCell ref="A18:G18"/>
    <mergeCell ref="A19:G19"/>
    <mergeCell ref="A31:G31"/>
    <mergeCell ref="A30:G30"/>
    <mergeCell ref="A20:G20"/>
    <mergeCell ref="E22:G22"/>
    <mergeCell ref="A15:G15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1 - 2019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60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6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26" width="12.28515625" style="56" hidden="1" customWidth="1"/>
    <col min="27" max="27" width="12.28515625" style="60" hidden="1" customWidth="1"/>
    <col min="28" max="228" width="12.28515625" style="56" hidden="1" customWidth="1"/>
    <col min="229" max="250" width="12.28515625" style="60" hidden="1" customWidth="1"/>
    <col min="251" max="290" width="12.28515625" style="56" hidden="1" customWidth="1"/>
    <col min="291" max="16384" width="10.28515625" style="56"/>
  </cols>
  <sheetData>
    <row r="1" spans="1:288" ht="13.35" customHeight="1">
      <c r="A1" s="175" t="s">
        <v>163</v>
      </c>
      <c r="B1" s="175"/>
      <c r="C1" s="175"/>
      <c r="D1" s="175"/>
      <c r="E1" s="175"/>
      <c r="F1" s="175"/>
      <c r="G1" s="175"/>
      <c r="H1" s="175"/>
      <c r="I1" s="175"/>
      <c r="J1" s="141"/>
      <c r="K1" s="161" t="s">
        <v>164</v>
      </c>
      <c r="L1" s="161"/>
      <c r="M1" s="161"/>
      <c r="N1" s="161" t="s">
        <v>165</v>
      </c>
      <c r="O1" s="161"/>
      <c r="P1" s="161"/>
      <c r="Q1" s="91"/>
      <c r="R1" s="91"/>
      <c r="S1" s="91">
        <v>2019</v>
      </c>
      <c r="T1" s="91">
        <v>2019</v>
      </c>
      <c r="U1" s="91">
        <v>2019</v>
      </c>
      <c r="V1" s="91">
        <v>2019</v>
      </c>
      <c r="W1" s="91">
        <v>2019</v>
      </c>
      <c r="X1" s="91">
        <v>2019</v>
      </c>
      <c r="Y1" s="91">
        <v>2019</v>
      </c>
      <c r="Z1" s="91">
        <v>2019</v>
      </c>
      <c r="AA1" s="91">
        <v>2019</v>
      </c>
      <c r="AB1" s="91">
        <v>2019</v>
      </c>
      <c r="AC1" s="91">
        <v>2019</v>
      </c>
      <c r="AD1" s="91">
        <v>2019</v>
      </c>
      <c r="AE1" s="91">
        <v>2019</v>
      </c>
      <c r="AF1" s="91">
        <v>2019</v>
      </c>
      <c r="AG1" s="91">
        <v>2019</v>
      </c>
      <c r="AH1" s="91">
        <v>2019</v>
      </c>
      <c r="AI1" s="91">
        <v>2019</v>
      </c>
      <c r="AJ1" s="91">
        <v>2019</v>
      </c>
      <c r="AK1" s="56">
        <v>2019</v>
      </c>
      <c r="AL1" s="56">
        <v>2019</v>
      </c>
      <c r="AM1" s="56">
        <v>2019</v>
      </c>
      <c r="AN1" s="56">
        <v>2019</v>
      </c>
      <c r="AO1" s="56">
        <v>2019</v>
      </c>
      <c r="AP1" s="56">
        <v>2019</v>
      </c>
      <c r="AQ1" s="56">
        <v>2019</v>
      </c>
      <c r="AR1" s="56">
        <v>2019</v>
      </c>
      <c r="AS1" s="56">
        <v>2019</v>
      </c>
      <c r="AT1" s="56">
        <v>2019</v>
      </c>
      <c r="AU1" s="56">
        <v>2019</v>
      </c>
      <c r="AV1" s="56">
        <v>2019</v>
      </c>
      <c r="AW1" s="56">
        <v>2018</v>
      </c>
      <c r="AX1" s="56">
        <v>2018</v>
      </c>
      <c r="AY1" s="56">
        <v>2018</v>
      </c>
      <c r="AZ1" s="56">
        <v>2018</v>
      </c>
      <c r="BA1" s="56">
        <v>2018</v>
      </c>
      <c r="BB1" s="56">
        <v>2018</v>
      </c>
      <c r="BC1" s="56">
        <v>2018</v>
      </c>
      <c r="BD1" s="56">
        <v>2018</v>
      </c>
      <c r="BE1" s="56">
        <v>2018</v>
      </c>
      <c r="BF1" s="56">
        <v>2018</v>
      </c>
      <c r="BG1" s="56">
        <v>2018</v>
      </c>
      <c r="BH1" s="56">
        <v>2018</v>
      </c>
      <c r="BI1" s="56">
        <v>2018</v>
      </c>
      <c r="BJ1" s="56">
        <v>2018</v>
      </c>
      <c r="BK1" s="56">
        <v>2018</v>
      </c>
      <c r="BL1" s="56">
        <v>2018</v>
      </c>
      <c r="BM1" s="56">
        <v>2018</v>
      </c>
      <c r="BN1" s="56">
        <v>2018</v>
      </c>
      <c r="BO1" s="56">
        <v>2018</v>
      </c>
      <c r="BP1" s="56">
        <v>2018</v>
      </c>
      <c r="BQ1" s="56">
        <v>2018</v>
      </c>
      <c r="BR1" s="56">
        <v>2018</v>
      </c>
      <c r="BS1" s="56">
        <v>2018</v>
      </c>
      <c r="BT1" s="56">
        <v>2018</v>
      </c>
      <c r="BU1" s="56">
        <v>2018</v>
      </c>
      <c r="BV1" s="56">
        <v>2018</v>
      </c>
      <c r="BW1" s="56">
        <v>2018</v>
      </c>
      <c r="BX1" s="56">
        <v>2018</v>
      </c>
      <c r="BY1" s="56">
        <v>2018</v>
      </c>
      <c r="BZ1" s="56">
        <v>2018</v>
      </c>
      <c r="CA1" s="56">
        <v>2017</v>
      </c>
      <c r="CB1" s="91">
        <v>2017</v>
      </c>
      <c r="CC1" s="91">
        <v>2017</v>
      </c>
      <c r="CD1" s="91">
        <v>2017</v>
      </c>
      <c r="CE1" s="91">
        <v>2017</v>
      </c>
      <c r="CF1" s="91">
        <v>2017</v>
      </c>
      <c r="CG1" s="91">
        <v>2017</v>
      </c>
      <c r="CH1" s="91">
        <v>2017</v>
      </c>
      <c r="CI1" s="91">
        <v>2017</v>
      </c>
      <c r="CJ1" s="91">
        <v>2017</v>
      </c>
      <c r="CK1" s="91">
        <v>2017</v>
      </c>
      <c r="CL1" s="91">
        <v>2017</v>
      </c>
      <c r="CM1" s="91">
        <v>2017</v>
      </c>
      <c r="CN1" s="91">
        <v>2017</v>
      </c>
      <c r="CO1" s="91">
        <v>2017</v>
      </c>
      <c r="CP1" s="91">
        <v>2017</v>
      </c>
      <c r="CQ1" s="91">
        <v>2017</v>
      </c>
      <c r="CR1" s="91">
        <v>2017</v>
      </c>
      <c r="CS1" s="91">
        <v>2017</v>
      </c>
      <c r="CT1" s="91">
        <v>2017</v>
      </c>
      <c r="CU1" s="91">
        <v>2017</v>
      </c>
      <c r="CV1" s="91">
        <v>2017</v>
      </c>
      <c r="CW1" s="91">
        <v>2017</v>
      </c>
      <c r="CX1" s="91">
        <v>2017</v>
      </c>
      <c r="CY1" s="91">
        <v>2017</v>
      </c>
      <c r="CZ1" s="91">
        <v>2017</v>
      </c>
      <c r="DA1" s="91">
        <v>2017</v>
      </c>
      <c r="DB1" s="91">
        <v>2017</v>
      </c>
      <c r="DC1" s="91">
        <v>2017</v>
      </c>
      <c r="DD1" s="91">
        <v>2017</v>
      </c>
      <c r="DE1" s="56">
        <v>2019</v>
      </c>
      <c r="DF1" s="56">
        <v>2019</v>
      </c>
      <c r="DG1" s="56">
        <v>2019</v>
      </c>
      <c r="DH1" s="56">
        <v>2019</v>
      </c>
      <c r="DI1" s="56">
        <v>2019</v>
      </c>
      <c r="DJ1" s="56">
        <v>2019</v>
      </c>
      <c r="DK1" s="56">
        <v>2019</v>
      </c>
      <c r="DL1" s="56">
        <v>2019</v>
      </c>
      <c r="DM1" s="56">
        <v>2019</v>
      </c>
      <c r="DN1" s="56">
        <v>2019</v>
      </c>
      <c r="DO1" s="56">
        <v>2019</v>
      </c>
      <c r="DP1" s="56">
        <v>2019</v>
      </c>
      <c r="DQ1" s="56">
        <v>2019</v>
      </c>
      <c r="DR1" s="56">
        <v>2019</v>
      </c>
      <c r="DS1" s="56">
        <v>2019</v>
      </c>
      <c r="DT1" s="56">
        <v>2019</v>
      </c>
      <c r="DU1" s="56">
        <v>2019</v>
      </c>
      <c r="DV1" s="56">
        <v>2019</v>
      </c>
      <c r="DW1" s="56">
        <v>2019</v>
      </c>
      <c r="DX1" s="56">
        <v>2019</v>
      </c>
      <c r="DY1" s="56">
        <v>2019</v>
      </c>
      <c r="DZ1" s="56">
        <v>2019</v>
      </c>
      <c r="EA1" s="56">
        <v>2019</v>
      </c>
      <c r="EB1" s="56">
        <v>2019</v>
      </c>
      <c r="EC1" s="56">
        <v>2019</v>
      </c>
      <c r="ED1" s="56">
        <v>2019</v>
      </c>
      <c r="EE1" s="56">
        <v>2019</v>
      </c>
      <c r="EF1" s="56">
        <v>2019</v>
      </c>
      <c r="EG1" s="56">
        <v>2019</v>
      </c>
      <c r="EH1" s="56">
        <v>2019</v>
      </c>
      <c r="EI1" s="56">
        <v>2018</v>
      </c>
      <c r="EJ1" s="56">
        <v>2018</v>
      </c>
      <c r="EK1" s="91">
        <v>2018</v>
      </c>
      <c r="EL1" s="91">
        <v>2018</v>
      </c>
      <c r="EM1" s="91">
        <v>2018</v>
      </c>
      <c r="EN1" s="91">
        <v>2018</v>
      </c>
      <c r="EO1" s="91">
        <v>2018</v>
      </c>
      <c r="EP1" s="91">
        <v>2018</v>
      </c>
      <c r="EQ1" s="91">
        <v>2018</v>
      </c>
      <c r="ER1" s="91">
        <v>2018</v>
      </c>
      <c r="ES1" s="91">
        <v>2018</v>
      </c>
      <c r="ET1" s="91">
        <v>2018</v>
      </c>
      <c r="EU1" s="91">
        <v>2018</v>
      </c>
      <c r="EV1" s="91">
        <v>2018</v>
      </c>
      <c r="EW1" s="91">
        <v>2018</v>
      </c>
      <c r="EX1" s="91">
        <v>2018</v>
      </c>
      <c r="EY1" s="91">
        <v>2018</v>
      </c>
      <c r="EZ1" s="91">
        <v>2018</v>
      </c>
      <c r="FA1" s="91">
        <v>2018</v>
      </c>
      <c r="FB1" s="91">
        <v>2018</v>
      </c>
      <c r="FC1" s="91">
        <v>2018</v>
      </c>
      <c r="FD1" s="91">
        <v>2018</v>
      </c>
      <c r="FE1" s="91">
        <v>2018</v>
      </c>
      <c r="FF1" s="91">
        <v>2018</v>
      </c>
      <c r="FG1" s="91">
        <v>2018</v>
      </c>
      <c r="FH1" s="91">
        <v>2018</v>
      </c>
      <c r="FI1" s="91">
        <v>2018</v>
      </c>
      <c r="FJ1" s="91">
        <v>2018</v>
      </c>
      <c r="FK1" s="91">
        <v>2018</v>
      </c>
      <c r="FL1" s="91">
        <v>2018</v>
      </c>
      <c r="FM1" s="56">
        <v>2019</v>
      </c>
      <c r="FN1" s="56">
        <v>2019</v>
      </c>
      <c r="FO1" s="56">
        <v>2019</v>
      </c>
      <c r="FP1" s="56">
        <v>2019</v>
      </c>
      <c r="FQ1" s="56">
        <v>2019</v>
      </c>
      <c r="FR1" s="56">
        <v>2019</v>
      </c>
      <c r="FS1" s="56">
        <v>2019</v>
      </c>
      <c r="FT1" s="56">
        <v>2019</v>
      </c>
      <c r="FU1" s="56">
        <v>2019</v>
      </c>
      <c r="FV1" s="56">
        <v>2019</v>
      </c>
      <c r="FW1" s="56">
        <v>2019</v>
      </c>
      <c r="FX1" s="56">
        <v>2019</v>
      </c>
      <c r="FY1" s="56">
        <v>2019</v>
      </c>
      <c r="FZ1" s="56">
        <v>2019</v>
      </c>
      <c r="GA1" s="56">
        <v>2019</v>
      </c>
      <c r="GB1" s="56">
        <v>2019</v>
      </c>
      <c r="GC1" s="56">
        <v>2019</v>
      </c>
      <c r="GD1" s="56">
        <v>2019</v>
      </c>
      <c r="GE1" s="56">
        <v>2019</v>
      </c>
      <c r="GF1" s="56">
        <v>2019</v>
      </c>
      <c r="GG1" s="56">
        <v>2019</v>
      </c>
      <c r="GH1" s="56">
        <v>2019</v>
      </c>
      <c r="GI1" s="56">
        <v>2019</v>
      </c>
      <c r="GJ1" s="56">
        <v>2019</v>
      </c>
      <c r="GK1" s="56">
        <v>2019</v>
      </c>
      <c r="GL1" s="56">
        <v>2019</v>
      </c>
      <c r="GM1" s="56">
        <v>2019</v>
      </c>
      <c r="GN1" s="56">
        <v>2019</v>
      </c>
      <c r="GO1" s="56">
        <v>2019</v>
      </c>
      <c r="GP1" s="56">
        <v>2019</v>
      </c>
      <c r="GQ1" s="56">
        <v>2018</v>
      </c>
      <c r="GR1" s="91">
        <v>2018</v>
      </c>
      <c r="GS1" s="91">
        <v>2018</v>
      </c>
      <c r="GT1" s="91">
        <v>2018</v>
      </c>
      <c r="GU1" s="91">
        <v>2018</v>
      </c>
      <c r="GV1" s="91">
        <v>2018</v>
      </c>
      <c r="GW1" s="91">
        <v>2018</v>
      </c>
      <c r="GX1" s="91">
        <v>2018</v>
      </c>
      <c r="GY1" s="91">
        <v>2018</v>
      </c>
      <c r="GZ1" s="91">
        <v>2018</v>
      </c>
      <c r="HA1" s="91">
        <v>2018</v>
      </c>
      <c r="HB1" s="91">
        <v>2018</v>
      </c>
      <c r="HC1" s="91">
        <v>2018</v>
      </c>
      <c r="HD1" s="91">
        <v>2018</v>
      </c>
      <c r="HE1" s="91">
        <v>2018</v>
      </c>
      <c r="HF1" s="91">
        <v>2018</v>
      </c>
      <c r="HG1" s="91">
        <v>2018</v>
      </c>
      <c r="HH1" s="91">
        <v>2018</v>
      </c>
      <c r="HI1" s="91">
        <v>2018</v>
      </c>
      <c r="HJ1" s="91">
        <v>2018</v>
      </c>
      <c r="HK1" s="91">
        <v>2018</v>
      </c>
      <c r="HL1" s="91">
        <v>2018</v>
      </c>
      <c r="HM1" s="91">
        <v>2018</v>
      </c>
      <c r="HN1" s="91">
        <v>2018</v>
      </c>
      <c r="HO1" s="91">
        <v>2018</v>
      </c>
      <c r="HP1" s="91">
        <v>2018</v>
      </c>
      <c r="HQ1" s="91">
        <v>2018</v>
      </c>
      <c r="HR1" s="91">
        <v>2018</v>
      </c>
      <c r="HS1" s="91">
        <v>2018</v>
      </c>
      <c r="HT1" s="91">
        <v>2018</v>
      </c>
      <c r="HU1" s="60">
        <v>2019</v>
      </c>
      <c r="HV1" s="60">
        <v>2019</v>
      </c>
      <c r="HW1" s="60">
        <v>2019</v>
      </c>
      <c r="HX1" s="60">
        <v>2019</v>
      </c>
      <c r="HY1" s="60">
        <v>2019</v>
      </c>
      <c r="HZ1" s="60">
        <v>2019</v>
      </c>
      <c r="IA1" s="60">
        <v>2019</v>
      </c>
      <c r="IB1" s="60">
        <v>2019</v>
      </c>
      <c r="IC1" s="60">
        <v>2019</v>
      </c>
      <c r="ID1" s="60">
        <v>2019</v>
      </c>
      <c r="IE1" s="60">
        <v>2019</v>
      </c>
      <c r="IF1" s="60">
        <v>2019</v>
      </c>
      <c r="IG1" s="60">
        <v>2019</v>
      </c>
      <c r="IH1" s="60">
        <v>2019</v>
      </c>
      <c r="II1" s="60">
        <v>2019</v>
      </c>
      <c r="IJ1" s="60">
        <v>2019</v>
      </c>
      <c r="IK1" s="60">
        <v>2019</v>
      </c>
      <c r="IL1" s="60">
        <v>2019</v>
      </c>
      <c r="IM1" s="60">
        <v>2019</v>
      </c>
      <c r="IN1" s="60">
        <v>2019</v>
      </c>
      <c r="IO1" s="60">
        <v>2019</v>
      </c>
      <c r="IP1" s="60">
        <v>2019</v>
      </c>
      <c r="IQ1" s="60">
        <v>2019</v>
      </c>
      <c r="IR1" s="60">
        <v>2019</v>
      </c>
      <c r="IS1" s="60">
        <v>2019</v>
      </c>
      <c r="IT1" s="60">
        <v>2019</v>
      </c>
      <c r="IU1" s="60">
        <v>2019</v>
      </c>
      <c r="IV1" s="60">
        <v>2019</v>
      </c>
      <c r="IW1" s="60">
        <v>2019</v>
      </c>
      <c r="IX1" s="60">
        <v>2019</v>
      </c>
      <c r="IY1" s="60">
        <v>2018</v>
      </c>
      <c r="IZ1" s="123">
        <v>2018</v>
      </c>
      <c r="JA1" s="123">
        <v>2018</v>
      </c>
      <c r="JB1" s="123">
        <v>2018</v>
      </c>
      <c r="JC1" s="123">
        <v>2018</v>
      </c>
      <c r="JD1" s="123">
        <v>2018</v>
      </c>
      <c r="JE1" s="123">
        <v>2018</v>
      </c>
      <c r="JF1" s="123">
        <v>2018</v>
      </c>
      <c r="JG1" s="123">
        <v>2018</v>
      </c>
      <c r="JH1" s="123">
        <v>2018</v>
      </c>
      <c r="JI1" s="123">
        <v>2018</v>
      </c>
      <c r="JJ1" s="123">
        <v>2018</v>
      </c>
      <c r="JK1" s="123">
        <v>2018</v>
      </c>
      <c r="JL1" s="123">
        <v>2018</v>
      </c>
      <c r="JM1" s="123">
        <v>2018</v>
      </c>
      <c r="JN1" s="123">
        <v>2018</v>
      </c>
      <c r="JO1" s="123">
        <v>2018</v>
      </c>
      <c r="JP1" s="123">
        <v>2018</v>
      </c>
      <c r="JQ1" s="123">
        <v>2018</v>
      </c>
      <c r="JR1" s="123">
        <v>2018</v>
      </c>
      <c r="JS1" s="123">
        <v>2018</v>
      </c>
      <c r="JT1" s="123">
        <v>2018</v>
      </c>
      <c r="JU1" s="123">
        <v>2018</v>
      </c>
      <c r="JV1" s="123">
        <v>2018</v>
      </c>
      <c r="JW1" s="123">
        <v>2018</v>
      </c>
      <c r="JX1" s="123">
        <v>2018</v>
      </c>
      <c r="JY1" s="123">
        <v>2018</v>
      </c>
      <c r="JZ1" s="123">
        <v>2018</v>
      </c>
      <c r="KA1" s="123">
        <v>2018</v>
      </c>
      <c r="KB1" s="123">
        <v>2018</v>
      </c>
    </row>
    <row r="2" spans="1:288" ht="13.35" customHeight="1"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HU2" s="60" t="b">
        <v>0</v>
      </c>
      <c r="HV2" s="60" t="b">
        <v>0</v>
      </c>
      <c r="HW2" s="60" t="b">
        <v>0</v>
      </c>
      <c r="HX2" s="60" t="b">
        <v>0</v>
      </c>
      <c r="HY2" s="60" t="b">
        <v>0</v>
      </c>
      <c r="HZ2" s="60" t="b">
        <v>0</v>
      </c>
      <c r="IA2" s="60" t="b">
        <v>0</v>
      </c>
      <c r="IB2" s="60" t="b">
        <v>0</v>
      </c>
      <c r="IC2" s="60" t="b">
        <v>0</v>
      </c>
      <c r="ID2" s="60" t="b">
        <v>0</v>
      </c>
      <c r="IE2" s="60" t="b">
        <v>0</v>
      </c>
      <c r="IF2" s="60" t="b">
        <v>0</v>
      </c>
      <c r="IG2" s="60" t="b">
        <v>0</v>
      </c>
      <c r="IH2" s="60" t="b">
        <v>0</v>
      </c>
      <c r="II2" s="60" t="b">
        <v>0</v>
      </c>
      <c r="IJ2" s="60" t="b">
        <v>0</v>
      </c>
      <c r="IK2" s="60" t="b">
        <v>0</v>
      </c>
      <c r="IL2" s="60" t="b">
        <v>0</v>
      </c>
      <c r="IM2" s="60" t="b">
        <v>0</v>
      </c>
      <c r="IN2" s="60" t="b">
        <v>0</v>
      </c>
      <c r="IO2" s="60" t="b">
        <v>0</v>
      </c>
      <c r="IP2" s="60" t="b">
        <v>0</v>
      </c>
      <c r="IQ2" s="60" t="b">
        <v>0</v>
      </c>
      <c r="IR2" s="60" t="b">
        <v>0</v>
      </c>
      <c r="IS2" s="60" t="b">
        <v>0</v>
      </c>
      <c r="IT2" s="60" t="b">
        <v>0</v>
      </c>
      <c r="IU2" s="60" t="b">
        <v>0</v>
      </c>
      <c r="IV2" s="60" t="b">
        <v>0</v>
      </c>
      <c r="IW2" s="60" t="b">
        <v>0</v>
      </c>
      <c r="IX2" s="60" t="b">
        <v>0</v>
      </c>
      <c r="IY2" s="60" t="b">
        <v>0</v>
      </c>
      <c r="IZ2" s="60" t="b">
        <v>0</v>
      </c>
      <c r="JA2" s="60" t="b">
        <v>0</v>
      </c>
      <c r="JB2" s="60" t="b">
        <v>0</v>
      </c>
      <c r="JC2" s="60" t="b">
        <v>0</v>
      </c>
      <c r="JD2" s="60" t="b">
        <v>0</v>
      </c>
      <c r="JE2" s="60" t="b">
        <v>0</v>
      </c>
      <c r="JF2" s="60" t="b">
        <v>0</v>
      </c>
      <c r="JG2" s="60" t="b">
        <v>0</v>
      </c>
      <c r="JH2" s="60" t="b">
        <v>0</v>
      </c>
      <c r="JI2" s="60" t="b">
        <v>0</v>
      </c>
      <c r="JJ2" s="60" t="b">
        <v>0</v>
      </c>
      <c r="JK2" s="60" t="b">
        <v>0</v>
      </c>
      <c r="JL2" s="60" t="b">
        <v>0</v>
      </c>
      <c r="JM2" s="60" t="b">
        <v>0</v>
      </c>
      <c r="JN2" s="60" t="b">
        <v>0</v>
      </c>
      <c r="JO2" s="60" t="b">
        <v>0</v>
      </c>
      <c r="JP2" s="60" t="b">
        <v>0</v>
      </c>
      <c r="JQ2" s="60" t="b">
        <v>0</v>
      </c>
      <c r="JR2" s="60" t="b">
        <v>0</v>
      </c>
      <c r="JS2" s="60" t="b">
        <v>0</v>
      </c>
      <c r="JT2" s="60" t="b">
        <v>0</v>
      </c>
      <c r="JU2" s="60" t="b">
        <v>0</v>
      </c>
      <c r="JV2" s="60" t="b">
        <v>0</v>
      </c>
      <c r="JW2" s="60" t="b">
        <v>0</v>
      </c>
      <c r="JX2" s="60" t="b">
        <v>0</v>
      </c>
      <c r="JY2" s="60" t="b">
        <v>0</v>
      </c>
      <c r="JZ2" s="60" t="b">
        <v>0</v>
      </c>
      <c r="KA2" s="60" t="b">
        <v>0</v>
      </c>
      <c r="KB2" s="60" t="b">
        <v>0</v>
      </c>
    </row>
    <row r="3" spans="1:288" s="57" customFormat="1" ht="13.9" customHeight="1">
      <c r="A3" s="163" t="s">
        <v>143</v>
      </c>
      <c r="B3" s="166" t="s">
        <v>119</v>
      </c>
      <c r="C3" s="182"/>
      <c r="D3" s="166" t="s">
        <v>94</v>
      </c>
      <c r="E3" s="182"/>
      <c r="F3" s="168" t="s">
        <v>149</v>
      </c>
      <c r="G3" s="166" t="s">
        <v>95</v>
      </c>
      <c r="H3" s="182"/>
      <c r="I3" s="166" t="s">
        <v>96</v>
      </c>
      <c r="J3" s="176"/>
      <c r="K3" s="88"/>
      <c r="L3" s="88"/>
      <c r="M3" s="88"/>
      <c r="N3" s="88"/>
      <c r="O3" s="88"/>
      <c r="P3" s="88"/>
      <c r="Q3" s="166" t="s">
        <v>105</v>
      </c>
      <c r="R3" s="166" t="s">
        <v>105</v>
      </c>
      <c r="S3" s="166" t="s">
        <v>106</v>
      </c>
      <c r="T3" s="166" t="s">
        <v>106</v>
      </c>
      <c r="U3" s="166" t="s">
        <v>106</v>
      </c>
      <c r="V3" s="166" t="s">
        <v>106</v>
      </c>
      <c r="W3" s="166" t="s">
        <v>106</v>
      </c>
      <c r="X3" s="166" t="s">
        <v>106</v>
      </c>
      <c r="Y3" s="166" t="s">
        <v>106</v>
      </c>
      <c r="Z3" s="166" t="s">
        <v>106</v>
      </c>
      <c r="AA3" s="166" t="s">
        <v>106</v>
      </c>
      <c r="AB3" s="166" t="s">
        <v>106</v>
      </c>
      <c r="AC3" s="166" t="s">
        <v>106</v>
      </c>
      <c r="AD3" s="166" t="s">
        <v>106</v>
      </c>
      <c r="AE3" s="166" t="s">
        <v>106</v>
      </c>
      <c r="AF3" s="166" t="s">
        <v>106</v>
      </c>
      <c r="AG3" s="166" t="s">
        <v>106</v>
      </c>
      <c r="AH3" s="166" t="s">
        <v>106</v>
      </c>
      <c r="AI3" s="166" t="s">
        <v>106</v>
      </c>
      <c r="AJ3" s="166" t="s">
        <v>106</v>
      </c>
      <c r="AK3" s="166" t="s">
        <v>106</v>
      </c>
      <c r="AL3" s="166" t="s">
        <v>106</v>
      </c>
      <c r="AM3" s="166" t="s">
        <v>106</v>
      </c>
      <c r="AN3" s="166" t="s">
        <v>106</v>
      </c>
      <c r="AO3" s="166" t="s">
        <v>106</v>
      </c>
      <c r="AP3" s="166" t="s">
        <v>106</v>
      </c>
      <c r="AQ3" s="166" t="s">
        <v>106</v>
      </c>
      <c r="AR3" s="166" t="s">
        <v>106</v>
      </c>
      <c r="AS3" s="166" t="s">
        <v>106</v>
      </c>
      <c r="AT3" s="166" t="s">
        <v>106</v>
      </c>
      <c r="AU3" s="166" t="s">
        <v>106</v>
      </c>
      <c r="AV3" s="166" t="s">
        <v>106</v>
      </c>
      <c r="AW3" s="166" t="s">
        <v>106</v>
      </c>
      <c r="AX3" s="166" t="s">
        <v>106</v>
      </c>
      <c r="AY3" s="166" t="s">
        <v>106</v>
      </c>
      <c r="AZ3" s="166" t="s">
        <v>106</v>
      </c>
      <c r="BA3" s="166" t="s">
        <v>106</v>
      </c>
      <c r="BB3" s="166" t="s">
        <v>106</v>
      </c>
      <c r="BC3" s="166" t="s">
        <v>106</v>
      </c>
      <c r="BD3" s="166" t="s">
        <v>106</v>
      </c>
      <c r="BE3" s="166" t="s">
        <v>106</v>
      </c>
      <c r="BF3" s="166" t="s">
        <v>106</v>
      </c>
      <c r="BG3" s="166" t="s">
        <v>106</v>
      </c>
      <c r="BH3" s="166" t="s">
        <v>106</v>
      </c>
      <c r="BI3" s="166" t="s">
        <v>106</v>
      </c>
      <c r="BJ3" s="166" t="s">
        <v>106</v>
      </c>
      <c r="BK3" s="166" t="s">
        <v>106</v>
      </c>
      <c r="BL3" s="166" t="s">
        <v>106</v>
      </c>
      <c r="BM3" s="166" t="s">
        <v>106</v>
      </c>
      <c r="BN3" s="166" t="s">
        <v>106</v>
      </c>
      <c r="BO3" s="166" t="s">
        <v>106</v>
      </c>
      <c r="BP3" s="166" t="s">
        <v>106</v>
      </c>
      <c r="BQ3" s="166" t="s">
        <v>106</v>
      </c>
      <c r="BR3" s="166" t="s">
        <v>106</v>
      </c>
      <c r="BS3" s="166" t="s">
        <v>106</v>
      </c>
      <c r="BT3" s="166" t="s">
        <v>106</v>
      </c>
      <c r="BU3" s="166" t="s">
        <v>106</v>
      </c>
      <c r="BV3" s="166" t="s">
        <v>106</v>
      </c>
      <c r="BW3" s="166" t="s">
        <v>106</v>
      </c>
      <c r="BX3" s="166" t="s">
        <v>106</v>
      </c>
      <c r="BY3" s="166" t="s">
        <v>106</v>
      </c>
      <c r="BZ3" s="166" t="s">
        <v>106</v>
      </c>
      <c r="CA3" s="166" t="s">
        <v>106</v>
      </c>
      <c r="CB3" s="166" t="s">
        <v>106</v>
      </c>
      <c r="CC3" s="166" t="s">
        <v>106</v>
      </c>
      <c r="CD3" s="166" t="s">
        <v>106</v>
      </c>
      <c r="CE3" s="166" t="s">
        <v>106</v>
      </c>
      <c r="CF3" s="166" t="s">
        <v>106</v>
      </c>
      <c r="CG3" s="166" t="s">
        <v>106</v>
      </c>
      <c r="CH3" s="166" t="s">
        <v>106</v>
      </c>
      <c r="CI3" s="166" t="s">
        <v>106</v>
      </c>
      <c r="CJ3" s="166" t="s">
        <v>106</v>
      </c>
      <c r="CK3" s="166" t="s">
        <v>106</v>
      </c>
      <c r="CL3" s="166" t="s">
        <v>106</v>
      </c>
      <c r="CM3" s="166" t="s">
        <v>106</v>
      </c>
      <c r="CN3" s="166" t="s">
        <v>106</v>
      </c>
      <c r="CO3" s="166" t="s">
        <v>106</v>
      </c>
      <c r="CP3" s="166" t="s">
        <v>106</v>
      </c>
      <c r="CQ3" s="166" t="s">
        <v>106</v>
      </c>
      <c r="CR3" s="166" t="s">
        <v>106</v>
      </c>
      <c r="CS3" s="166" t="s">
        <v>106</v>
      </c>
      <c r="CT3" s="166" t="s">
        <v>106</v>
      </c>
      <c r="CU3" s="166" t="s">
        <v>106</v>
      </c>
      <c r="CV3" s="166" t="s">
        <v>106</v>
      </c>
      <c r="CW3" s="166" t="s">
        <v>106</v>
      </c>
      <c r="CX3" s="166" t="s">
        <v>106</v>
      </c>
      <c r="CY3" s="166" t="s">
        <v>106</v>
      </c>
      <c r="CZ3" s="166" t="s">
        <v>106</v>
      </c>
      <c r="DA3" s="166" t="s">
        <v>106</v>
      </c>
      <c r="DB3" s="166" t="s">
        <v>106</v>
      </c>
      <c r="DC3" s="166" t="s">
        <v>106</v>
      </c>
      <c r="DD3" s="166" t="s">
        <v>106</v>
      </c>
      <c r="DE3" s="166" t="s">
        <v>107</v>
      </c>
      <c r="DF3" s="166" t="s">
        <v>107</v>
      </c>
      <c r="DG3" s="166" t="s">
        <v>107</v>
      </c>
      <c r="DH3" s="166" t="s">
        <v>107</v>
      </c>
      <c r="DI3" s="166" t="s">
        <v>107</v>
      </c>
      <c r="DJ3" s="166" t="s">
        <v>107</v>
      </c>
      <c r="DK3" s="166" t="s">
        <v>107</v>
      </c>
      <c r="DL3" s="166" t="s">
        <v>107</v>
      </c>
      <c r="DM3" s="166" t="s">
        <v>107</v>
      </c>
      <c r="DN3" s="166" t="s">
        <v>107</v>
      </c>
      <c r="DO3" s="166" t="s">
        <v>107</v>
      </c>
      <c r="DP3" s="166" t="s">
        <v>107</v>
      </c>
      <c r="DQ3" s="166" t="s">
        <v>107</v>
      </c>
      <c r="DR3" s="166" t="s">
        <v>107</v>
      </c>
      <c r="DS3" s="166" t="s">
        <v>107</v>
      </c>
      <c r="DT3" s="166" t="s">
        <v>107</v>
      </c>
      <c r="DU3" s="166" t="s">
        <v>107</v>
      </c>
      <c r="DV3" s="166" t="s">
        <v>107</v>
      </c>
      <c r="DW3" s="166" t="s">
        <v>107</v>
      </c>
      <c r="DX3" s="166" t="s">
        <v>107</v>
      </c>
      <c r="DY3" s="166" t="s">
        <v>107</v>
      </c>
      <c r="DZ3" s="166" t="s">
        <v>107</v>
      </c>
      <c r="EA3" s="166" t="s">
        <v>107</v>
      </c>
      <c r="EB3" s="166" t="s">
        <v>107</v>
      </c>
      <c r="EC3" s="166" t="s">
        <v>107</v>
      </c>
      <c r="ED3" s="166" t="s">
        <v>107</v>
      </c>
      <c r="EE3" s="166" t="s">
        <v>107</v>
      </c>
      <c r="EF3" s="166" t="s">
        <v>107</v>
      </c>
      <c r="EG3" s="166" t="s">
        <v>107</v>
      </c>
      <c r="EH3" s="166" t="s">
        <v>107</v>
      </c>
      <c r="EI3" s="166" t="s">
        <v>107</v>
      </c>
      <c r="EJ3" s="166" t="s">
        <v>107</v>
      </c>
      <c r="EK3" s="166" t="s">
        <v>107</v>
      </c>
      <c r="EL3" s="166" t="s">
        <v>107</v>
      </c>
      <c r="EM3" s="166" t="s">
        <v>107</v>
      </c>
      <c r="EN3" s="166" t="s">
        <v>107</v>
      </c>
      <c r="EO3" s="166" t="s">
        <v>107</v>
      </c>
      <c r="EP3" s="166" t="s">
        <v>107</v>
      </c>
      <c r="EQ3" s="166" t="s">
        <v>107</v>
      </c>
      <c r="ER3" s="166" t="s">
        <v>107</v>
      </c>
      <c r="ES3" s="166" t="s">
        <v>107</v>
      </c>
      <c r="ET3" s="166" t="s">
        <v>107</v>
      </c>
      <c r="EU3" s="166" t="s">
        <v>107</v>
      </c>
      <c r="EV3" s="166" t="s">
        <v>107</v>
      </c>
      <c r="EW3" s="166" t="s">
        <v>107</v>
      </c>
      <c r="EX3" s="166" t="s">
        <v>107</v>
      </c>
      <c r="EY3" s="166" t="s">
        <v>107</v>
      </c>
      <c r="EZ3" s="166" t="s">
        <v>107</v>
      </c>
      <c r="FA3" s="166" t="s">
        <v>107</v>
      </c>
      <c r="FB3" s="166" t="s">
        <v>107</v>
      </c>
      <c r="FC3" s="166" t="s">
        <v>107</v>
      </c>
      <c r="FD3" s="166" t="s">
        <v>107</v>
      </c>
      <c r="FE3" s="166" t="s">
        <v>107</v>
      </c>
      <c r="FF3" s="166" t="s">
        <v>107</v>
      </c>
      <c r="FG3" s="166" t="s">
        <v>107</v>
      </c>
      <c r="FH3" s="166" t="s">
        <v>107</v>
      </c>
      <c r="FI3" s="166" t="s">
        <v>107</v>
      </c>
      <c r="FJ3" s="166" t="s">
        <v>107</v>
      </c>
      <c r="FK3" s="166" t="s">
        <v>107</v>
      </c>
      <c r="FL3" s="166" t="s">
        <v>107</v>
      </c>
      <c r="FM3" s="166" t="s">
        <v>108</v>
      </c>
      <c r="FN3" s="166" t="s">
        <v>108</v>
      </c>
      <c r="FO3" s="166" t="s">
        <v>108</v>
      </c>
      <c r="FP3" s="166" t="s">
        <v>108</v>
      </c>
      <c r="FQ3" s="166" t="s">
        <v>108</v>
      </c>
      <c r="FR3" s="166" t="s">
        <v>108</v>
      </c>
      <c r="FS3" s="166" t="s">
        <v>108</v>
      </c>
      <c r="FT3" s="166" t="s">
        <v>108</v>
      </c>
      <c r="FU3" s="166" t="s">
        <v>108</v>
      </c>
      <c r="FV3" s="166" t="s">
        <v>108</v>
      </c>
      <c r="FW3" s="166" t="s">
        <v>108</v>
      </c>
      <c r="FX3" s="166" t="s">
        <v>108</v>
      </c>
      <c r="FY3" s="166" t="s">
        <v>108</v>
      </c>
      <c r="FZ3" s="166" t="s">
        <v>108</v>
      </c>
      <c r="GA3" s="166" t="s">
        <v>108</v>
      </c>
      <c r="GB3" s="166" t="s">
        <v>108</v>
      </c>
      <c r="GC3" s="166" t="s">
        <v>108</v>
      </c>
      <c r="GD3" s="166" t="s">
        <v>108</v>
      </c>
      <c r="GE3" s="166" t="s">
        <v>108</v>
      </c>
      <c r="GF3" s="166" t="s">
        <v>108</v>
      </c>
      <c r="GG3" s="166" t="s">
        <v>108</v>
      </c>
      <c r="GH3" s="166" t="s">
        <v>108</v>
      </c>
      <c r="GI3" s="166" t="s">
        <v>108</v>
      </c>
      <c r="GJ3" s="166" t="s">
        <v>108</v>
      </c>
      <c r="GK3" s="166" t="s">
        <v>108</v>
      </c>
      <c r="GL3" s="166" t="s">
        <v>108</v>
      </c>
      <c r="GM3" s="166" t="s">
        <v>108</v>
      </c>
      <c r="GN3" s="166" t="s">
        <v>108</v>
      </c>
      <c r="GO3" s="166" t="s">
        <v>108</v>
      </c>
      <c r="GP3" s="166" t="s">
        <v>108</v>
      </c>
      <c r="GQ3" s="166" t="s">
        <v>108</v>
      </c>
      <c r="GR3" s="166" t="s">
        <v>108</v>
      </c>
      <c r="GS3" s="166" t="s">
        <v>108</v>
      </c>
      <c r="GT3" s="166" t="s">
        <v>108</v>
      </c>
      <c r="GU3" s="166" t="s">
        <v>108</v>
      </c>
      <c r="GV3" s="166" t="s">
        <v>108</v>
      </c>
      <c r="GW3" s="166" t="s">
        <v>108</v>
      </c>
      <c r="GX3" s="166" t="s">
        <v>108</v>
      </c>
      <c r="GY3" s="166" t="s">
        <v>108</v>
      </c>
      <c r="GZ3" s="166" t="s">
        <v>108</v>
      </c>
      <c r="HA3" s="166" t="s">
        <v>108</v>
      </c>
      <c r="HB3" s="166" t="s">
        <v>108</v>
      </c>
      <c r="HC3" s="166" t="s">
        <v>108</v>
      </c>
      <c r="HD3" s="166" t="s">
        <v>108</v>
      </c>
      <c r="HE3" s="166" t="s">
        <v>108</v>
      </c>
      <c r="HF3" s="166" t="s">
        <v>108</v>
      </c>
      <c r="HG3" s="166" t="s">
        <v>108</v>
      </c>
      <c r="HH3" s="166" t="s">
        <v>108</v>
      </c>
      <c r="HI3" s="166" t="s">
        <v>108</v>
      </c>
      <c r="HJ3" s="166" t="s">
        <v>108</v>
      </c>
      <c r="HK3" s="166" t="s">
        <v>108</v>
      </c>
      <c r="HL3" s="166" t="s">
        <v>108</v>
      </c>
      <c r="HM3" s="166" t="s">
        <v>108</v>
      </c>
      <c r="HN3" s="166" t="s">
        <v>108</v>
      </c>
      <c r="HO3" s="166" t="s">
        <v>108</v>
      </c>
      <c r="HP3" s="166" t="s">
        <v>108</v>
      </c>
      <c r="HQ3" s="166" t="s">
        <v>108</v>
      </c>
      <c r="HR3" s="166" t="s">
        <v>108</v>
      </c>
      <c r="HS3" s="166" t="s">
        <v>108</v>
      </c>
      <c r="HT3" s="166" t="s">
        <v>108</v>
      </c>
      <c r="HU3" s="166" t="s">
        <v>109</v>
      </c>
      <c r="HV3" s="166" t="s">
        <v>109</v>
      </c>
      <c r="HW3" s="166" t="s">
        <v>109</v>
      </c>
      <c r="HX3" s="166" t="s">
        <v>109</v>
      </c>
      <c r="HY3" s="166" t="s">
        <v>109</v>
      </c>
      <c r="HZ3" s="166" t="s">
        <v>109</v>
      </c>
      <c r="IA3" s="166" t="s">
        <v>109</v>
      </c>
      <c r="IB3" s="166" t="s">
        <v>109</v>
      </c>
      <c r="IC3" s="166" t="s">
        <v>109</v>
      </c>
      <c r="ID3" s="166" t="s">
        <v>109</v>
      </c>
      <c r="IE3" s="166" t="s">
        <v>109</v>
      </c>
      <c r="IF3" s="166" t="s">
        <v>109</v>
      </c>
      <c r="IG3" s="166" t="s">
        <v>109</v>
      </c>
      <c r="IH3" s="166" t="s">
        <v>109</v>
      </c>
      <c r="II3" s="166" t="s">
        <v>109</v>
      </c>
      <c r="IJ3" s="166" t="s">
        <v>109</v>
      </c>
      <c r="IK3" s="166" t="s">
        <v>109</v>
      </c>
      <c r="IL3" s="166" t="s">
        <v>109</v>
      </c>
      <c r="IM3" s="166" t="s">
        <v>109</v>
      </c>
      <c r="IN3" s="166" t="s">
        <v>109</v>
      </c>
      <c r="IO3" s="166" t="s">
        <v>109</v>
      </c>
      <c r="IP3" s="166" t="s">
        <v>109</v>
      </c>
      <c r="IQ3" s="166" t="s">
        <v>109</v>
      </c>
      <c r="IR3" s="166" t="s">
        <v>109</v>
      </c>
      <c r="IS3" s="166" t="s">
        <v>109</v>
      </c>
      <c r="IT3" s="166" t="s">
        <v>109</v>
      </c>
      <c r="IU3" s="166" t="s">
        <v>109</v>
      </c>
      <c r="IV3" s="166" t="s">
        <v>109</v>
      </c>
      <c r="IW3" s="166" t="s">
        <v>109</v>
      </c>
      <c r="IX3" s="166" t="s">
        <v>109</v>
      </c>
      <c r="IY3" s="166" t="s">
        <v>109</v>
      </c>
      <c r="IZ3" s="166" t="s">
        <v>109</v>
      </c>
      <c r="JA3" s="166" t="s">
        <v>109</v>
      </c>
      <c r="JB3" s="166" t="s">
        <v>109</v>
      </c>
      <c r="JC3" s="166" t="s">
        <v>109</v>
      </c>
      <c r="JD3" s="166" t="s">
        <v>109</v>
      </c>
      <c r="JE3" s="166" t="s">
        <v>109</v>
      </c>
      <c r="JF3" s="166" t="s">
        <v>109</v>
      </c>
      <c r="JG3" s="166" t="s">
        <v>109</v>
      </c>
      <c r="JH3" s="166" t="s">
        <v>109</v>
      </c>
      <c r="JI3" s="166" t="s">
        <v>109</v>
      </c>
      <c r="JJ3" s="166" t="s">
        <v>109</v>
      </c>
      <c r="JK3" s="166" t="s">
        <v>109</v>
      </c>
      <c r="JL3" s="166" t="s">
        <v>109</v>
      </c>
      <c r="JM3" s="166" t="s">
        <v>109</v>
      </c>
      <c r="JN3" s="166" t="s">
        <v>109</v>
      </c>
      <c r="JO3" s="166" t="s">
        <v>109</v>
      </c>
      <c r="JP3" s="166" t="s">
        <v>109</v>
      </c>
      <c r="JQ3" s="166" t="s">
        <v>109</v>
      </c>
      <c r="JR3" s="166" t="s">
        <v>109</v>
      </c>
      <c r="JS3" s="166" t="s">
        <v>109</v>
      </c>
      <c r="JT3" s="166" t="s">
        <v>109</v>
      </c>
      <c r="JU3" s="166" t="s">
        <v>109</v>
      </c>
      <c r="JV3" s="166" t="s">
        <v>109</v>
      </c>
      <c r="JW3" s="166" t="s">
        <v>109</v>
      </c>
      <c r="JX3" s="166" t="s">
        <v>109</v>
      </c>
      <c r="JY3" s="166" t="s">
        <v>109</v>
      </c>
      <c r="JZ3" s="166" t="s">
        <v>109</v>
      </c>
      <c r="KA3" s="166" t="s">
        <v>109</v>
      </c>
      <c r="KB3" s="166" t="s">
        <v>109</v>
      </c>
    </row>
    <row r="4" spans="1:288" s="57" customFormat="1" ht="34.9" customHeight="1">
      <c r="A4" s="164"/>
      <c r="B4" s="177"/>
      <c r="C4" s="183"/>
      <c r="D4" s="177"/>
      <c r="E4" s="183"/>
      <c r="F4" s="180"/>
      <c r="G4" s="177"/>
      <c r="H4" s="183"/>
      <c r="I4" s="177"/>
      <c r="J4" s="178"/>
      <c r="K4" s="111"/>
      <c r="L4" s="111"/>
      <c r="M4" s="111"/>
      <c r="N4" s="111"/>
      <c r="O4" s="111"/>
      <c r="P4" s="111"/>
      <c r="Q4" s="177" t="s">
        <v>105</v>
      </c>
      <c r="R4" s="177" t="s">
        <v>105</v>
      </c>
      <c r="S4" s="177" t="s">
        <v>106</v>
      </c>
      <c r="T4" s="177" t="s">
        <v>106</v>
      </c>
      <c r="U4" s="177" t="s">
        <v>106</v>
      </c>
      <c r="V4" s="177" t="s">
        <v>106</v>
      </c>
      <c r="W4" s="177" t="s">
        <v>106</v>
      </c>
      <c r="X4" s="177" t="s">
        <v>106</v>
      </c>
      <c r="Y4" s="177" t="s">
        <v>106</v>
      </c>
      <c r="Z4" s="177" t="s">
        <v>106</v>
      </c>
      <c r="AA4" s="177" t="s">
        <v>106</v>
      </c>
      <c r="AB4" s="177" t="s">
        <v>106</v>
      </c>
      <c r="AC4" s="177" t="s">
        <v>106</v>
      </c>
      <c r="AD4" s="177" t="s">
        <v>106</v>
      </c>
      <c r="AE4" s="177" t="s">
        <v>106</v>
      </c>
      <c r="AF4" s="177" t="s">
        <v>106</v>
      </c>
      <c r="AG4" s="177" t="s">
        <v>106</v>
      </c>
      <c r="AH4" s="177" t="s">
        <v>106</v>
      </c>
      <c r="AI4" s="177" t="s">
        <v>106</v>
      </c>
      <c r="AJ4" s="177" t="s">
        <v>106</v>
      </c>
      <c r="AK4" s="177" t="s">
        <v>106</v>
      </c>
      <c r="AL4" s="177" t="s">
        <v>106</v>
      </c>
      <c r="AM4" s="177" t="s">
        <v>106</v>
      </c>
      <c r="AN4" s="177" t="s">
        <v>106</v>
      </c>
      <c r="AO4" s="177" t="s">
        <v>106</v>
      </c>
      <c r="AP4" s="177" t="s">
        <v>106</v>
      </c>
      <c r="AQ4" s="177" t="s">
        <v>106</v>
      </c>
      <c r="AR4" s="177" t="s">
        <v>106</v>
      </c>
      <c r="AS4" s="177" t="s">
        <v>106</v>
      </c>
      <c r="AT4" s="177" t="s">
        <v>106</v>
      </c>
      <c r="AU4" s="177" t="s">
        <v>106</v>
      </c>
      <c r="AV4" s="177" t="s">
        <v>106</v>
      </c>
      <c r="AW4" s="177" t="s">
        <v>106</v>
      </c>
      <c r="AX4" s="177" t="s">
        <v>106</v>
      </c>
      <c r="AY4" s="177" t="s">
        <v>106</v>
      </c>
      <c r="AZ4" s="177" t="s">
        <v>106</v>
      </c>
      <c r="BA4" s="177" t="s">
        <v>106</v>
      </c>
      <c r="BB4" s="177" t="s">
        <v>106</v>
      </c>
      <c r="BC4" s="177" t="s">
        <v>106</v>
      </c>
      <c r="BD4" s="177" t="s">
        <v>106</v>
      </c>
      <c r="BE4" s="177" t="s">
        <v>106</v>
      </c>
      <c r="BF4" s="177" t="s">
        <v>106</v>
      </c>
      <c r="BG4" s="177" t="s">
        <v>106</v>
      </c>
      <c r="BH4" s="177" t="s">
        <v>106</v>
      </c>
      <c r="BI4" s="177" t="s">
        <v>106</v>
      </c>
      <c r="BJ4" s="177" t="s">
        <v>106</v>
      </c>
      <c r="BK4" s="177" t="s">
        <v>106</v>
      </c>
      <c r="BL4" s="177" t="s">
        <v>106</v>
      </c>
      <c r="BM4" s="177" t="s">
        <v>106</v>
      </c>
      <c r="BN4" s="177" t="s">
        <v>106</v>
      </c>
      <c r="BO4" s="177" t="s">
        <v>106</v>
      </c>
      <c r="BP4" s="177" t="s">
        <v>106</v>
      </c>
      <c r="BQ4" s="177" t="s">
        <v>106</v>
      </c>
      <c r="BR4" s="177" t="s">
        <v>106</v>
      </c>
      <c r="BS4" s="177" t="s">
        <v>106</v>
      </c>
      <c r="BT4" s="177" t="s">
        <v>106</v>
      </c>
      <c r="BU4" s="177" t="s">
        <v>106</v>
      </c>
      <c r="BV4" s="177" t="s">
        <v>106</v>
      </c>
      <c r="BW4" s="177" t="s">
        <v>106</v>
      </c>
      <c r="BX4" s="177" t="s">
        <v>106</v>
      </c>
      <c r="BY4" s="177" t="s">
        <v>106</v>
      </c>
      <c r="BZ4" s="177" t="s">
        <v>106</v>
      </c>
      <c r="CA4" s="177" t="s">
        <v>106</v>
      </c>
      <c r="CB4" s="177" t="s">
        <v>106</v>
      </c>
      <c r="CC4" s="177" t="s">
        <v>106</v>
      </c>
      <c r="CD4" s="177" t="s">
        <v>106</v>
      </c>
      <c r="CE4" s="177" t="s">
        <v>106</v>
      </c>
      <c r="CF4" s="177" t="s">
        <v>106</v>
      </c>
      <c r="CG4" s="177" t="s">
        <v>106</v>
      </c>
      <c r="CH4" s="177" t="s">
        <v>106</v>
      </c>
      <c r="CI4" s="177" t="s">
        <v>106</v>
      </c>
      <c r="CJ4" s="177" t="s">
        <v>106</v>
      </c>
      <c r="CK4" s="177" t="s">
        <v>106</v>
      </c>
      <c r="CL4" s="177" t="s">
        <v>106</v>
      </c>
      <c r="CM4" s="177" t="s">
        <v>106</v>
      </c>
      <c r="CN4" s="177" t="s">
        <v>106</v>
      </c>
      <c r="CO4" s="177" t="s">
        <v>106</v>
      </c>
      <c r="CP4" s="177" t="s">
        <v>106</v>
      </c>
      <c r="CQ4" s="177" t="s">
        <v>106</v>
      </c>
      <c r="CR4" s="177" t="s">
        <v>106</v>
      </c>
      <c r="CS4" s="177" t="s">
        <v>106</v>
      </c>
      <c r="CT4" s="177" t="s">
        <v>106</v>
      </c>
      <c r="CU4" s="177" t="s">
        <v>106</v>
      </c>
      <c r="CV4" s="177" t="s">
        <v>106</v>
      </c>
      <c r="CW4" s="177" t="s">
        <v>106</v>
      </c>
      <c r="CX4" s="177" t="s">
        <v>106</v>
      </c>
      <c r="CY4" s="177" t="s">
        <v>106</v>
      </c>
      <c r="CZ4" s="177" t="s">
        <v>106</v>
      </c>
      <c r="DA4" s="177" t="s">
        <v>106</v>
      </c>
      <c r="DB4" s="177" t="s">
        <v>106</v>
      </c>
      <c r="DC4" s="177" t="s">
        <v>106</v>
      </c>
      <c r="DD4" s="177" t="s">
        <v>106</v>
      </c>
      <c r="DE4" s="177" t="s">
        <v>106</v>
      </c>
      <c r="DF4" s="177" t="s">
        <v>106</v>
      </c>
      <c r="DG4" s="177" t="s">
        <v>106</v>
      </c>
      <c r="DH4" s="177" t="s">
        <v>106</v>
      </c>
      <c r="DI4" s="177" t="s">
        <v>106</v>
      </c>
      <c r="DJ4" s="177" t="s">
        <v>106</v>
      </c>
      <c r="DK4" s="177" t="s">
        <v>106</v>
      </c>
      <c r="DL4" s="177" t="s">
        <v>106</v>
      </c>
      <c r="DM4" s="177" t="s">
        <v>106</v>
      </c>
      <c r="DN4" s="177" t="s">
        <v>106</v>
      </c>
      <c r="DO4" s="177" t="s">
        <v>106</v>
      </c>
      <c r="DP4" s="177" t="s">
        <v>106</v>
      </c>
      <c r="DQ4" s="177" t="s">
        <v>106</v>
      </c>
      <c r="DR4" s="177" t="s">
        <v>106</v>
      </c>
      <c r="DS4" s="177" t="s">
        <v>106</v>
      </c>
      <c r="DT4" s="177" t="s">
        <v>106</v>
      </c>
      <c r="DU4" s="177" t="s">
        <v>106</v>
      </c>
      <c r="DV4" s="177" t="s">
        <v>106</v>
      </c>
      <c r="DW4" s="177" t="s">
        <v>106</v>
      </c>
      <c r="DX4" s="177" t="s">
        <v>106</v>
      </c>
      <c r="DY4" s="177" t="s">
        <v>106</v>
      </c>
      <c r="DZ4" s="177" t="s">
        <v>106</v>
      </c>
      <c r="EA4" s="177" t="s">
        <v>106</v>
      </c>
      <c r="EB4" s="177" t="s">
        <v>106</v>
      </c>
      <c r="EC4" s="177" t="s">
        <v>106</v>
      </c>
      <c r="ED4" s="177" t="s">
        <v>106</v>
      </c>
      <c r="EE4" s="177" t="s">
        <v>106</v>
      </c>
      <c r="EF4" s="177" t="s">
        <v>106</v>
      </c>
      <c r="EG4" s="177" t="s">
        <v>106</v>
      </c>
      <c r="EH4" s="177" t="s">
        <v>106</v>
      </c>
      <c r="EI4" s="177" t="s">
        <v>106</v>
      </c>
      <c r="EJ4" s="177" t="s">
        <v>106</v>
      </c>
      <c r="EK4" s="177" t="s">
        <v>106</v>
      </c>
      <c r="EL4" s="177" t="s">
        <v>106</v>
      </c>
      <c r="EM4" s="177" t="s">
        <v>106</v>
      </c>
      <c r="EN4" s="177" t="s">
        <v>106</v>
      </c>
      <c r="EO4" s="177" t="s">
        <v>106</v>
      </c>
      <c r="EP4" s="177" t="s">
        <v>106</v>
      </c>
      <c r="EQ4" s="177" t="s">
        <v>106</v>
      </c>
      <c r="ER4" s="177" t="s">
        <v>106</v>
      </c>
      <c r="ES4" s="177" t="s">
        <v>106</v>
      </c>
      <c r="ET4" s="177" t="s">
        <v>106</v>
      </c>
      <c r="EU4" s="177" t="s">
        <v>106</v>
      </c>
      <c r="EV4" s="177" t="s">
        <v>106</v>
      </c>
      <c r="EW4" s="177" t="s">
        <v>106</v>
      </c>
      <c r="EX4" s="177" t="s">
        <v>106</v>
      </c>
      <c r="EY4" s="177" t="s">
        <v>106</v>
      </c>
      <c r="EZ4" s="177" t="s">
        <v>106</v>
      </c>
      <c r="FA4" s="177" t="s">
        <v>106</v>
      </c>
      <c r="FB4" s="177" t="s">
        <v>106</v>
      </c>
      <c r="FC4" s="177" t="s">
        <v>106</v>
      </c>
      <c r="FD4" s="177" t="s">
        <v>106</v>
      </c>
      <c r="FE4" s="177" t="s">
        <v>106</v>
      </c>
      <c r="FF4" s="177" t="s">
        <v>106</v>
      </c>
      <c r="FG4" s="177" t="s">
        <v>106</v>
      </c>
      <c r="FH4" s="177" t="s">
        <v>106</v>
      </c>
      <c r="FI4" s="177" t="s">
        <v>106</v>
      </c>
      <c r="FJ4" s="177" t="s">
        <v>106</v>
      </c>
      <c r="FK4" s="177" t="s">
        <v>106</v>
      </c>
      <c r="FL4" s="177" t="s">
        <v>106</v>
      </c>
      <c r="FM4" s="177"/>
      <c r="FN4" s="177"/>
      <c r="FO4" s="177"/>
      <c r="FP4" s="177"/>
      <c r="FQ4" s="177"/>
      <c r="FR4" s="177"/>
      <c r="FS4" s="177"/>
      <c r="FT4" s="177"/>
      <c r="FU4" s="177"/>
      <c r="FV4" s="177"/>
      <c r="FW4" s="177"/>
      <c r="FX4" s="177"/>
      <c r="FY4" s="177"/>
      <c r="FZ4" s="177"/>
      <c r="GA4" s="177"/>
      <c r="GB4" s="177"/>
      <c r="GC4" s="177"/>
      <c r="GD4" s="177"/>
      <c r="GE4" s="177"/>
      <c r="GF4" s="177"/>
      <c r="GG4" s="177"/>
      <c r="GH4" s="177"/>
      <c r="GI4" s="177"/>
      <c r="GJ4" s="177"/>
      <c r="GK4" s="177"/>
      <c r="GL4" s="177"/>
      <c r="GM4" s="177"/>
      <c r="GN4" s="177"/>
      <c r="GO4" s="177"/>
      <c r="GP4" s="177"/>
      <c r="GQ4" s="177"/>
      <c r="GR4" s="177"/>
      <c r="GS4" s="177"/>
      <c r="GT4" s="177"/>
      <c r="GU4" s="177"/>
      <c r="GV4" s="177"/>
      <c r="GW4" s="177"/>
      <c r="GX4" s="177"/>
      <c r="GY4" s="177"/>
      <c r="GZ4" s="177"/>
      <c r="HA4" s="177"/>
      <c r="HB4" s="177"/>
      <c r="HC4" s="177"/>
      <c r="HD4" s="177"/>
      <c r="HE4" s="177"/>
      <c r="HF4" s="177"/>
      <c r="HG4" s="177"/>
      <c r="HH4" s="177"/>
      <c r="HI4" s="177"/>
      <c r="HJ4" s="177"/>
      <c r="HK4" s="177"/>
      <c r="HL4" s="177"/>
      <c r="HM4" s="177"/>
      <c r="HN4" s="177"/>
      <c r="HO4" s="177"/>
      <c r="HP4" s="177"/>
      <c r="HQ4" s="177"/>
      <c r="HR4" s="177"/>
      <c r="HS4" s="177"/>
      <c r="HT4" s="177"/>
      <c r="HU4" s="177"/>
      <c r="HV4" s="177"/>
      <c r="HW4" s="177"/>
      <c r="HX4" s="177"/>
      <c r="HY4" s="177"/>
      <c r="HZ4" s="177"/>
      <c r="IA4" s="177"/>
      <c r="IB4" s="177"/>
      <c r="IC4" s="177"/>
      <c r="ID4" s="177"/>
      <c r="IE4" s="177"/>
      <c r="IF4" s="177"/>
      <c r="IG4" s="177"/>
      <c r="IH4" s="177"/>
      <c r="II4" s="177"/>
      <c r="IJ4" s="177"/>
      <c r="IK4" s="177"/>
      <c r="IL4" s="177"/>
      <c r="IM4" s="177"/>
      <c r="IN4" s="177"/>
      <c r="IO4" s="177"/>
      <c r="IP4" s="177"/>
      <c r="IQ4" s="177"/>
      <c r="IR4" s="177"/>
      <c r="IS4" s="177"/>
      <c r="IT4" s="177"/>
      <c r="IU4" s="177"/>
      <c r="IV4" s="177"/>
      <c r="IW4" s="177"/>
      <c r="IX4" s="177"/>
      <c r="IY4" s="177"/>
      <c r="IZ4" s="177"/>
      <c r="JA4" s="177"/>
      <c r="JB4" s="177"/>
      <c r="JC4" s="177"/>
      <c r="JD4" s="177"/>
      <c r="JE4" s="177"/>
      <c r="JF4" s="177"/>
      <c r="JG4" s="177"/>
      <c r="JH4" s="177"/>
      <c r="JI4" s="177"/>
      <c r="JJ4" s="177"/>
      <c r="JK4" s="177"/>
      <c r="JL4" s="177"/>
      <c r="JM4" s="177"/>
      <c r="JN4" s="177"/>
      <c r="JO4" s="177"/>
      <c r="JP4" s="177"/>
      <c r="JQ4" s="177"/>
      <c r="JR4" s="177"/>
      <c r="JS4" s="177"/>
      <c r="JT4" s="177"/>
      <c r="JU4" s="177"/>
      <c r="JV4" s="177"/>
      <c r="JW4" s="177"/>
      <c r="JX4" s="177"/>
      <c r="JY4" s="177"/>
      <c r="JZ4" s="177"/>
      <c r="KA4" s="177"/>
      <c r="KB4" s="177"/>
    </row>
    <row r="5" spans="1:288" s="57" customFormat="1" ht="24" customHeight="1">
      <c r="A5" s="164"/>
      <c r="B5" s="53" t="s">
        <v>104</v>
      </c>
      <c r="C5" s="120" t="s">
        <v>145</v>
      </c>
      <c r="D5" s="41" t="s">
        <v>104</v>
      </c>
      <c r="E5" s="41" t="s">
        <v>93</v>
      </c>
      <c r="F5" s="181"/>
      <c r="G5" s="41" t="s">
        <v>104</v>
      </c>
      <c r="H5" s="41" t="s">
        <v>93</v>
      </c>
      <c r="I5" s="41" t="s">
        <v>104</v>
      </c>
      <c r="J5" s="41" t="s">
        <v>93</v>
      </c>
      <c r="K5" s="88"/>
      <c r="L5" s="88"/>
      <c r="M5" s="88"/>
      <c r="N5" s="88"/>
      <c r="O5" s="88"/>
      <c r="P5" s="88"/>
      <c r="Q5" s="124" t="s">
        <v>103</v>
      </c>
      <c r="R5" s="120" t="s">
        <v>104</v>
      </c>
      <c r="S5" s="120">
        <v>15</v>
      </c>
      <c r="T5" s="120">
        <v>16</v>
      </c>
      <c r="U5" s="120">
        <v>17</v>
      </c>
      <c r="V5" s="120">
        <v>18</v>
      </c>
      <c r="W5" s="120">
        <v>19</v>
      </c>
      <c r="X5" s="120">
        <v>20</v>
      </c>
      <c r="Y5" s="120">
        <v>21</v>
      </c>
      <c r="Z5" s="120">
        <v>22</v>
      </c>
      <c r="AA5" s="120">
        <v>23</v>
      </c>
      <c r="AB5" s="120">
        <v>24</v>
      </c>
      <c r="AC5" s="120">
        <v>25</v>
      </c>
      <c r="AD5" s="120">
        <v>26</v>
      </c>
      <c r="AE5" s="120">
        <v>27</v>
      </c>
      <c r="AF5" s="120">
        <v>28</v>
      </c>
      <c r="AG5" s="120">
        <v>29</v>
      </c>
      <c r="AH5" s="120">
        <v>30</v>
      </c>
      <c r="AI5" s="120">
        <v>31</v>
      </c>
      <c r="AJ5" s="120">
        <v>32</v>
      </c>
      <c r="AK5" s="41">
        <v>33</v>
      </c>
      <c r="AL5" s="41">
        <v>34</v>
      </c>
      <c r="AM5" s="41">
        <v>35</v>
      </c>
      <c r="AN5" s="41">
        <v>36</v>
      </c>
      <c r="AO5" s="41">
        <v>37</v>
      </c>
      <c r="AP5" s="41">
        <v>38</v>
      </c>
      <c r="AQ5" s="41">
        <v>39</v>
      </c>
      <c r="AR5" s="41">
        <v>40</v>
      </c>
      <c r="AS5" s="41">
        <v>41</v>
      </c>
      <c r="AT5" s="41">
        <v>42</v>
      </c>
      <c r="AU5" s="41">
        <v>43</v>
      </c>
      <c r="AV5" s="41">
        <v>44</v>
      </c>
      <c r="AW5" s="41">
        <v>15</v>
      </c>
      <c r="AX5" s="41">
        <v>16</v>
      </c>
      <c r="AY5" s="41">
        <v>17</v>
      </c>
      <c r="AZ5" s="41">
        <v>18</v>
      </c>
      <c r="BA5" s="41">
        <v>19</v>
      </c>
      <c r="BB5" s="41">
        <v>20</v>
      </c>
      <c r="BC5" s="41">
        <v>21</v>
      </c>
      <c r="BD5" s="41">
        <v>22</v>
      </c>
      <c r="BE5" s="41">
        <v>23</v>
      </c>
      <c r="BF5" s="41">
        <v>24</v>
      </c>
      <c r="BG5" s="41">
        <v>25</v>
      </c>
      <c r="BH5" s="41">
        <v>26</v>
      </c>
      <c r="BI5" s="41">
        <v>27</v>
      </c>
      <c r="BJ5" s="41">
        <v>28</v>
      </c>
      <c r="BK5" s="41">
        <v>29</v>
      </c>
      <c r="BL5" s="41">
        <v>30</v>
      </c>
      <c r="BM5" s="41">
        <v>31</v>
      </c>
      <c r="BN5" s="41">
        <v>32</v>
      </c>
      <c r="BO5" s="41">
        <v>33</v>
      </c>
      <c r="BP5" s="41">
        <v>34</v>
      </c>
      <c r="BQ5" s="41">
        <v>35</v>
      </c>
      <c r="BR5" s="41">
        <v>36</v>
      </c>
      <c r="BS5" s="41">
        <v>37</v>
      </c>
      <c r="BT5" s="41">
        <v>38</v>
      </c>
      <c r="BU5" s="41">
        <v>39</v>
      </c>
      <c r="BV5" s="41">
        <v>40</v>
      </c>
      <c r="BW5" s="41">
        <v>41</v>
      </c>
      <c r="BX5" s="41">
        <v>42</v>
      </c>
      <c r="BY5" s="41">
        <v>43</v>
      </c>
      <c r="BZ5" s="41">
        <v>44</v>
      </c>
      <c r="CA5" s="41">
        <v>15</v>
      </c>
      <c r="CB5" s="41">
        <v>16</v>
      </c>
      <c r="CC5" s="41">
        <v>17</v>
      </c>
      <c r="CD5" s="41">
        <v>18</v>
      </c>
      <c r="CE5" s="41">
        <v>19</v>
      </c>
      <c r="CF5" s="41">
        <v>20</v>
      </c>
      <c r="CG5" s="41">
        <v>21</v>
      </c>
      <c r="CH5" s="41">
        <v>22</v>
      </c>
      <c r="CI5" s="41">
        <v>23</v>
      </c>
      <c r="CJ5" s="41">
        <v>24</v>
      </c>
      <c r="CK5" s="41">
        <v>25</v>
      </c>
      <c r="CL5" s="41">
        <v>26</v>
      </c>
      <c r="CM5" s="41">
        <v>27</v>
      </c>
      <c r="CN5" s="41">
        <v>28</v>
      </c>
      <c r="CO5" s="41">
        <v>29</v>
      </c>
      <c r="CP5" s="41">
        <v>30</v>
      </c>
      <c r="CQ5" s="41">
        <v>31</v>
      </c>
      <c r="CR5" s="41">
        <v>32</v>
      </c>
      <c r="CS5" s="41">
        <v>33</v>
      </c>
      <c r="CT5" s="41">
        <v>34</v>
      </c>
      <c r="CU5" s="41">
        <v>35</v>
      </c>
      <c r="CV5" s="41">
        <v>36</v>
      </c>
      <c r="CW5" s="41">
        <v>37</v>
      </c>
      <c r="CX5" s="41">
        <v>38</v>
      </c>
      <c r="CY5" s="41">
        <v>39</v>
      </c>
      <c r="CZ5" s="41">
        <v>40</v>
      </c>
      <c r="DA5" s="41">
        <v>41</v>
      </c>
      <c r="DB5" s="41">
        <v>42</v>
      </c>
      <c r="DC5" s="41">
        <v>43</v>
      </c>
      <c r="DD5" s="41">
        <v>44</v>
      </c>
      <c r="DE5" s="41">
        <v>15</v>
      </c>
      <c r="DF5" s="41">
        <v>16</v>
      </c>
      <c r="DG5" s="41">
        <v>17</v>
      </c>
      <c r="DH5" s="41">
        <v>18</v>
      </c>
      <c r="DI5" s="41">
        <v>19</v>
      </c>
      <c r="DJ5" s="41">
        <v>20</v>
      </c>
      <c r="DK5" s="41">
        <v>21</v>
      </c>
      <c r="DL5" s="41">
        <v>22</v>
      </c>
      <c r="DM5" s="41">
        <v>23</v>
      </c>
      <c r="DN5" s="41">
        <v>24</v>
      </c>
      <c r="DO5" s="41">
        <v>25</v>
      </c>
      <c r="DP5" s="41">
        <v>26</v>
      </c>
      <c r="DQ5" s="41">
        <v>27</v>
      </c>
      <c r="DR5" s="41">
        <v>28</v>
      </c>
      <c r="DS5" s="41">
        <v>29</v>
      </c>
      <c r="DT5" s="41">
        <v>30</v>
      </c>
      <c r="DU5" s="41">
        <v>31</v>
      </c>
      <c r="DV5" s="41">
        <v>32</v>
      </c>
      <c r="DW5" s="41">
        <v>33</v>
      </c>
      <c r="DX5" s="41">
        <v>34</v>
      </c>
      <c r="DY5" s="41">
        <v>35</v>
      </c>
      <c r="DZ5" s="41">
        <v>36</v>
      </c>
      <c r="EA5" s="41">
        <v>37</v>
      </c>
      <c r="EB5" s="41">
        <v>38</v>
      </c>
      <c r="EC5" s="41">
        <v>39</v>
      </c>
      <c r="ED5" s="41">
        <v>40</v>
      </c>
      <c r="EE5" s="41">
        <v>41</v>
      </c>
      <c r="EF5" s="41">
        <v>42</v>
      </c>
      <c r="EG5" s="41">
        <v>43</v>
      </c>
      <c r="EH5" s="41">
        <v>44</v>
      </c>
      <c r="EI5" s="41">
        <v>15</v>
      </c>
      <c r="EJ5" s="41">
        <v>16</v>
      </c>
      <c r="EK5" s="41">
        <v>17</v>
      </c>
      <c r="EL5" s="41">
        <v>18</v>
      </c>
      <c r="EM5" s="41">
        <v>19</v>
      </c>
      <c r="EN5" s="41">
        <v>20</v>
      </c>
      <c r="EO5" s="41">
        <v>21</v>
      </c>
      <c r="EP5" s="41">
        <v>22</v>
      </c>
      <c r="EQ5" s="41">
        <v>23</v>
      </c>
      <c r="ER5" s="41">
        <v>24</v>
      </c>
      <c r="ES5" s="41">
        <v>25</v>
      </c>
      <c r="ET5" s="41">
        <v>26</v>
      </c>
      <c r="EU5" s="41">
        <v>27</v>
      </c>
      <c r="EV5" s="41">
        <v>28</v>
      </c>
      <c r="EW5" s="41">
        <v>29</v>
      </c>
      <c r="EX5" s="41">
        <v>30</v>
      </c>
      <c r="EY5" s="41">
        <v>31</v>
      </c>
      <c r="EZ5" s="41">
        <v>32</v>
      </c>
      <c r="FA5" s="41">
        <v>33</v>
      </c>
      <c r="FB5" s="41">
        <v>34</v>
      </c>
      <c r="FC5" s="41">
        <v>35</v>
      </c>
      <c r="FD5" s="41">
        <v>36</v>
      </c>
      <c r="FE5" s="41">
        <v>37</v>
      </c>
      <c r="FF5" s="41">
        <v>38</v>
      </c>
      <c r="FG5" s="41">
        <v>39</v>
      </c>
      <c r="FH5" s="41">
        <v>40</v>
      </c>
      <c r="FI5" s="41">
        <v>41</v>
      </c>
      <c r="FJ5" s="41">
        <v>42</v>
      </c>
      <c r="FK5" s="41">
        <v>43</v>
      </c>
      <c r="FL5" s="41">
        <v>44</v>
      </c>
      <c r="FM5" s="41">
        <v>15</v>
      </c>
      <c r="FN5" s="41">
        <v>16</v>
      </c>
      <c r="FO5" s="41">
        <v>17</v>
      </c>
      <c r="FP5" s="41">
        <v>18</v>
      </c>
      <c r="FQ5" s="41">
        <v>19</v>
      </c>
      <c r="FR5" s="41">
        <v>20</v>
      </c>
      <c r="FS5" s="41">
        <v>21</v>
      </c>
      <c r="FT5" s="41">
        <v>22</v>
      </c>
      <c r="FU5" s="41">
        <v>23</v>
      </c>
      <c r="FV5" s="41">
        <v>24</v>
      </c>
      <c r="FW5" s="41">
        <v>25</v>
      </c>
      <c r="FX5" s="41">
        <v>26</v>
      </c>
      <c r="FY5" s="41">
        <v>27</v>
      </c>
      <c r="FZ5" s="41">
        <v>28</v>
      </c>
      <c r="GA5" s="41">
        <v>29</v>
      </c>
      <c r="GB5" s="41">
        <v>30</v>
      </c>
      <c r="GC5" s="41">
        <v>31</v>
      </c>
      <c r="GD5" s="41">
        <v>32</v>
      </c>
      <c r="GE5" s="41">
        <v>33</v>
      </c>
      <c r="GF5" s="41">
        <v>34</v>
      </c>
      <c r="GG5" s="41">
        <v>35</v>
      </c>
      <c r="GH5" s="41">
        <v>36</v>
      </c>
      <c r="GI5" s="41">
        <v>37</v>
      </c>
      <c r="GJ5" s="41">
        <v>38</v>
      </c>
      <c r="GK5" s="41">
        <v>39</v>
      </c>
      <c r="GL5" s="41">
        <v>40</v>
      </c>
      <c r="GM5" s="41">
        <v>41</v>
      </c>
      <c r="GN5" s="41">
        <v>42</v>
      </c>
      <c r="GO5" s="41">
        <v>43</v>
      </c>
      <c r="GP5" s="41">
        <v>44</v>
      </c>
      <c r="GQ5" s="41">
        <v>15</v>
      </c>
      <c r="GR5" s="41">
        <v>16</v>
      </c>
      <c r="GS5" s="41">
        <v>17</v>
      </c>
      <c r="GT5" s="41">
        <v>18</v>
      </c>
      <c r="GU5" s="41">
        <v>19</v>
      </c>
      <c r="GV5" s="41">
        <v>20</v>
      </c>
      <c r="GW5" s="41">
        <v>21</v>
      </c>
      <c r="GX5" s="41">
        <v>22</v>
      </c>
      <c r="GY5" s="41">
        <v>23</v>
      </c>
      <c r="GZ5" s="41">
        <v>24</v>
      </c>
      <c r="HA5" s="41">
        <v>25</v>
      </c>
      <c r="HB5" s="41">
        <v>26</v>
      </c>
      <c r="HC5" s="41">
        <v>27</v>
      </c>
      <c r="HD5" s="41">
        <v>28</v>
      </c>
      <c r="HE5" s="41">
        <v>29</v>
      </c>
      <c r="HF5" s="41">
        <v>30</v>
      </c>
      <c r="HG5" s="41">
        <v>31</v>
      </c>
      <c r="HH5" s="41">
        <v>32</v>
      </c>
      <c r="HI5" s="41">
        <v>33</v>
      </c>
      <c r="HJ5" s="41">
        <v>34</v>
      </c>
      <c r="HK5" s="41">
        <v>35</v>
      </c>
      <c r="HL5" s="41">
        <v>36</v>
      </c>
      <c r="HM5" s="41">
        <v>37</v>
      </c>
      <c r="HN5" s="41">
        <v>38</v>
      </c>
      <c r="HO5" s="41">
        <v>39</v>
      </c>
      <c r="HP5" s="41">
        <v>40</v>
      </c>
      <c r="HQ5" s="41">
        <v>41</v>
      </c>
      <c r="HR5" s="41">
        <v>42</v>
      </c>
      <c r="HS5" s="41">
        <v>43</v>
      </c>
      <c r="HT5" s="41">
        <v>44</v>
      </c>
      <c r="HU5" s="41">
        <v>15</v>
      </c>
      <c r="HV5" s="41">
        <v>16</v>
      </c>
      <c r="HW5" s="41">
        <v>17</v>
      </c>
      <c r="HX5" s="41">
        <v>18</v>
      </c>
      <c r="HY5" s="41">
        <v>19</v>
      </c>
      <c r="HZ5" s="41">
        <v>20</v>
      </c>
      <c r="IA5" s="41">
        <v>21</v>
      </c>
      <c r="IB5" s="41">
        <v>22</v>
      </c>
      <c r="IC5" s="41">
        <v>23</v>
      </c>
      <c r="ID5" s="41">
        <v>24</v>
      </c>
      <c r="IE5" s="41">
        <v>25</v>
      </c>
      <c r="IF5" s="41">
        <v>26</v>
      </c>
      <c r="IG5" s="41">
        <v>27</v>
      </c>
      <c r="IH5" s="41">
        <v>28</v>
      </c>
      <c r="II5" s="41">
        <v>29</v>
      </c>
      <c r="IJ5" s="41">
        <v>30</v>
      </c>
      <c r="IK5" s="41">
        <v>31</v>
      </c>
      <c r="IL5" s="41">
        <v>32</v>
      </c>
      <c r="IM5" s="41">
        <v>33</v>
      </c>
      <c r="IN5" s="41">
        <v>34</v>
      </c>
      <c r="IO5" s="41">
        <v>35</v>
      </c>
      <c r="IP5" s="41">
        <v>36</v>
      </c>
      <c r="IQ5" s="41">
        <v>37</v>
      </c>
      <c r="IR5" s="41">
        <v>38</v>
      </c>
      <c r="IS5" s="41">
        <v>39</v>
      </c>
      <c r="IT5" s="41">
        <v>40</v>
      </c>
      <c r="IU5" s="41">
        <v>41</v>
      </c>
      <c r="IV5" s="41">
        <v>42</v>
      </c>
      <c r="IW5" s="41">
        <v>43</v>
      </c>
      <c r="IX5" s="41">
        <v>44</v>
      </c>
      <c r="IY5" s="41">
        <v>15</v>
      </c>
      <c r="IZ5" s="41">
        <v>16</v>
      </c>
      <c r="JA5" s="41">
        <v>17</v>
      </c>
      <c r="JB5" s="41">
        <v>18</v>
      </c>
      <c r="JC5" s="41">
        <v>19</v>
      </c>
      <c r="JD5" s="41">
        <v>20</v>
      </c>
      <c r="JE5" s="41">
        <v>21</v>
      </c>
      <c r="JF5" s="41">
        <v>22</v>
      </c>
      <c r="JG5" s="41">
        <v>23</v>
      </c>
      <c r="JH5" s="41">
        <v>24</v>
      </c>
      <c r="JI5" s="41">
        <v>25</v>
      </c>
      <c r="JJ5" s="41">
        <v>26</v>
      </c>
      <c r="JK5" s="41">
        <v>27</v>
      </c>
      <c r="JL5" s="41">
        <v>28</v>
      </c>
      <c r="JM5" s="41">
        <v>29</v>
      </c>
      <c r="JN5" s="41">
        <v>30</v>
      </c>
      <c r="JO5" s="41">
        <v>31</v>
      </c>
      <c r="JP5" s="41">
        <v>32</v>
      </c>
      <c r="JQ5" s="41">
        <v>33</v>
      </c>
      <c r="JR5" s="41">
        <v>34</v>
      </c>
      <c r="JS5" s="41">
        <v>35</v>
      </c>
      <c r="JT5" s="41">
        <v>36</v>
      </c>
      <c r="JU5" s="41">
        <v>37</v>
      </c>
      <c r="JV5" s="41">
        <v>38</v>
      </c>
      <c r="JW5" s="41">
        <v>39</v>
      </c>
      <c r="JX5" s="41">
        <v>40</v>
      </c>
      <c r="JY5" s="41">
        <v>41</v>
      </c>
      <c r="JZ5" s="41">
        <v>42</v>
      </c>
      <c r="KA5" s="41">
        <v>43</v>
      </c>
      <c r="KB5" s="41">
        <v>44</v>
      </c>
    </row>
    <row r="6" spans="1:288" s="57" customFormat="1" ht="13.9" customHeight="1">
      <c r="A6" s="165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12"/>
      <c r="L6" s="112"/>
      <c r="M6" s="112"/>
      <c r="N6" s="112"/>
      <c r="O6" s="112"/>
      <c r="P6" s="112"/>
      <c r="Q6" s="124" t="s">
        <v>74</v>
      </c>
      <c r="R6" s="119" t="s">
        <v>74</v>
      </c>
      <c r="S6" s="119" t="s">
        <v>74</v>
      </c>
      <c r="T6" s="119" t="s">
        <v>74</v>
      </c>
      <c r="U6" s="119" t="s">
        <v>74</v>
      </c>
      <c r="V6" s="119" t="s">
        <v>74</v>
      </c>
      <c r="W6" s="119" t="s">
        <v>74</v>
      </c>
      <c r="X6" s="119" t="s">
        <v>74</v>
      </c>
      <c r="Y6" s="119" t="s">
        <v>74</v>
      </c>
      <c r="Z6" s="119" t="s">
        <v>74</v>
      </c>
      <c r="AA6" s="119" t="s">
        <v>74</v>
      </c>
      <c r="AB6" s="119" t="s">
        <v>74</v>
      </c>
      <c r="AC6" s="119" t="s">
        <v>74</v>
      </c>
      <c r="AD6" s="119" t="s">
        <v>74</v>
      </c>
      <c r="AE6" s="119" t="s">
        <v>74</v>
      </c>
      <c r="AF6" s="119" t="s">
        <v>74</v>
      </c>
      <c r="AG6" s="119" t="s">
        <v>74</v>
      </c>
      <c r="AH6" s="119" t="s">
        <v>74</v>
      </c>
      <c r="AI6" s="119" t="s">
        <v>74</v>
      </c>
      <c r="AJ6" s="119" t="s">
        <v>74</v>
      </c>
      <c r="AK6" s="53" t="s">
        <v>74</v>
      </c>
      <c r="AL6" s="53" t="s">
        <v>74</v>
      </c>
      <c r="AM6" s="53" t="s">
        <v>74</v>
      </c>
      <c r="AN6" s="53" t="s">
        <v>74</v>
      </c>
      <c r="AO6" s="53" t="s">
        <v>74</v>
      </c>
      <c r="AP6" s="53" t="s">
        <v>74</v>
      </c>
      <c r="AQ6" s="53" t="s">
        <v>74</v>
      </c>
      <c r="AR6" s="53" t="s">
        <v>74</v>
      </c>
      <c r="AS6" s="53" t="s">
        <v>74</v>
      </c>
      <c r="AT6" s="53" t="s">
        <v>74</v>
      </c>
      <c r="AU6" s="53" t="s">
        <v>74</v>
      </c>
      <c r="AV6" s="53" t="s">
        <v>74</v>
      </c>
      <c r="AW6" s="53" t="s">
        <v>74</v>
      </c>
      <c r="AX6" s="53" t="s">
        <v>74</v>
      </c>
      <c r="AY6" s="53" t="s">
        <v>74</v>
      </c>
      <c r="AZ6" s="53" t="s">
        <v>74</v>
      </c>
      <c r="BA6" s="53" t="s">
        <v>74</v>
      </c>
      <c r="BB6" s="53" t="s">
        <v>74</v>
      </c>
      <c r="BC6" s="53" t="s">
        <v>74</v>
      </c>
      <c r="BD6" s="53" t="s">
        <v>74</v>
      </c>
      <c r="BE6" s="53" t="s">
        <v>74</v>
      </c>
      <c r="BF6" s="53" t="s">
        <v>74</v>
      </c>
      <c r="BG6" s="53" t="s">
        <v>74</v>
      </c>
      <c r="BH6" s="53" t="s">
        <v>74</v>
      </c>
      <c r="BI6" s="53" t="s">
        <v>74</v>
      </c>
      <c r="BJ6" s="53" t="s">
        <v>74</v>
      </c>
      <c r="BK6" s="53" t="s">
        <v>74</v>
      </c>
      <c r="BL6" s="53" t="s">
        <v>74</v>
      </c>
      <c r="BM6" s="53" t="s">
        <v>74</v>
      </c>
      <c r="BN6" s="53" t="s">
        <v>74</v>
      </c>
      <c r="BO6" s="53" t="s">
        <v>74</v>
      </c>
      <c r="BP6" s="53" t="s">
        <v>74</v>
      </c>
      <c r="BQ6" s="53" t="s">
        <v>74</v>
      </c>
      <c r="BR6" s="53" t="s">
        <v>74</v>
      </c>
      <c r="BS6" s="53" t="s">
        <v>74</v>
      </c>
      <c r="BT6" s="53" t="s">
        <v>74</v>
      </c>
      <c r="BU6" s="53" t="s">
        <v>74</v>
      </c>
      <c r="BV6" s="53" t="s">
        <v>74</v>
      </c>
      <c r="BW6" s="53" t="s">
        <v>74</v>
      </c>
      <c r="BX6" s="53" t="s">
        <v>74</v>
      </c>
      <c r="BY6" s="53" t="s">
        <v>74</v>
      </c>
      <c r="BZ6" s="53" t="s">
        <v>74</v>
      </c>
      <c r="CA6" s="53" t="s">
        <v>74</v>
      </c>
      <c r="CB6" s="53" t="s">
        <v>74</v>
      </c>
      <c r="CC6" s="53" t="s">
        <v>74</v>
      </c>
      <c r="CD6" s="53" t="s">
        <v>74</v>
      </c>
      <c r="CE6" s="53" t="s">
        <v>74</v>
      </c>
      <c r="CF6" s="53" t="s">
        <v>74</v>
      </c>
      <c r="CG6" s="53" t="s">
        <v>74</v>
      </c>
      <c r="CH6" s="53" t="s">
        <v>74</v>
      </c>
      <c r="CI6" s="53" t="s">
        <v>74</v>
      </c>
      <c r="CJ6" s="53" t="s">
        <v>74</v>
      </c>
      <c r="CK6" s="53" t="s">
        <v>74</v>
      </c>
      <c r="CL6" s="53" t="s">
        <v>74</v>
      </c>
      <c r="CM6" s="53" t="s">
        <v>74</v>
      </c>
      <c r="CN6" s="53" t="s">
        <v>74</v>
      </c>
      <c r="CO6" s="53" t="s">
        <v>74</v>
      </c>
      <c r="CP6" s="53" t="s">
        <v>74</v>
      </c>
      <c r="CQ6" s="53" t="s">
        <v>74</v>
      </c>
      <c r="CR6" s="53" t="s">
        <v>74</v>
      </c>
      <c r="CS6" s="53" t="s">
        <v>74</v>
      </c>
      <c r="CT6" s="53" t="s">
        <v>74</v>
      </c>
      <c r="CU6" s="53" t="s">
        <v>74</v>
      </c>
      <c r="CV6" s="53" t="s">
        <v>74</v>
      </c>
      <c r="CW6" s="53" t="s">
        <v>74</v>
      </c>
      <c r="CX6" s="53" t="s">
        <v>74</v>
      </c>
      <c r="CY6" s="53" t="s">
        <v>74</v>
      </c>
      <c r="CZ6" s="53" t="s">
        <v>74</v>
      </c>
      <c r="DA6" s="53" t="s">
        <v>74</v>
      </c>
      <c r="DB6" s="53" t="s">
        <v>74</v>
      </c>
      <c r="DC6" s="53" t="s">
        <v>74</v>
      </c>
      <c r="DD6" s="53" t="s">
        <v>74</v>
      </c>
      <c r="DE6" s="53" t="s">
        <v>74</v>
      </c>
      <c r="DF6" s="53" t="s">
        <v>74</v>
      </c>
      <c r="DG6" s="53" t="s">
        <v>74</v>
      </c>
      <c r="DH6" s="53" t="s">
        <v>74</v>
      </c>
      <c r="DI6" s="53" t="s">
        <v>74</v>
      </c>
      <c r="DJ6" s="53" t="s">
        <v>74</v>
      </c>
      <c r="DK6" s="53" t="s">
        <v>74</v>
      </c>
      <c r="DL6" s="53" t="s">
        <v>74</v>
      </c>
      <c r="DM6" s="53" t="s">
        <v>74</v>
      </c>
      <c r="DN6" s="53" t="s">
        <v>74</v>
      </c>
      <c r="DO6" s="53" t="s">
        <v>74</v>
      </c>
      <c r="DP6" s="53" t="s">
        <v>74</v>
      </c>
      <c r="DQ6" s="53" t="s">
        <v>74</v>
      </c>
      <c r="DR6" s="53" t="s">
        <v>74</v>
      </c>
      <c r="DS6" s="53" t="s">
        <v>74</v>
      </c>
      <c r="DT6" s="53" t="s">
        <v>74</v>
      </c>
      <c r="DU6" s="53" t="s">
        <v>74</v>
      </c>
      <c r="DV6" s="53" t="s">
        <v>74</v>
      </c>
      <c r="DW6" s="53" t="s">
        <v>74</v>
      </c>
      <c r="DX6" s="53" t="s">
        <v>74</v>
      </c>
      <c r="DY6" s="53" t="s">
        <v>74</v>
      </c>
      <c r="DZ6" s="53" t="s">
        <v>74</v>
      </c>
      <c r="EA6" s="53" t="s">
        <v>74</v>
      </c>
      <c r="EB6" s="53" t="s">
        <v>74</v>
      </c>
      <c r="EC6" s="53" t="s">
        <v>74</v>
      </c>
      <c r="ED6" s="53" t="s">
        <v>74</v>
      </c>
      <c r="EE6" s="53" t="s">
        <v>74</v>
      </c>
      <c r="EF6" s="53" t="s">
        <v>74</v>
      </c>
      <c r="EG6" s="53" t="s">
        <v>74</v>
      </c>
      <c r="EH6" s="53" t="s">
        <v>74</v>
      </c>
      <c r="EI6" s="53" t="s">
        <v>74</v>
      </c>
      <c r="EJ6" s="53" t="s">
        <v>74</v>
      </c>
      <c r="EK6" s="53" t="s">
        <v>74</v>
      </c>
      <c r="EL6" s="53" t="s">
        <v>74</v>
      </c>
      <c r="EM6" s="53" t="s">
        <v>74</v>
      </c>
      <c r="EN6" s="53" t="s">
        <v>74</v>
      </c>
      <c r="EO6" s="53" t="s">
        <v>74</v>
      </c>
      <c r="EP6" s="53" t="s">
        <v>74</v>
      </c>
      <c r="EQ6" s="53" t="s">
        <v>74</v>
      </c>
      <c r="ER6" s="53" t="s">
        <v>74</v>
      </c>
      <c r="ES6" s="53" t="s">
        <v>74</v>
      </c>
      <c r="ET6" s="53" t="s">
        <v>74</v>
      </c>
      <c r="EU6" s="53" t="s">
        <v>74</v>
      </c>
      <c r="EV6" s="53" t="s">
        <v>74</v>
      </c>
      <c r="EW6" s="53" t="s">
        <v>74</v>
      </c>
      <c r="EX6" s="53" t="s">
        <v>74</v>
      </c>
      <c r="EY6" s="53" t="s">
        <v>74</v>
      </c>
      <c r="EZ6" s="53" t="s">
        <v>74</v>
      </c>
      <c r="FA6" s="53" t="s">
        <v>74</v>
      </c>
      <c r="FB6" s="53" t="s">
        <v>74</v>
      </c>
      <c r="FC6" s="53" t="s">
        <v>74</v>
      </c>
      <c r="FD6" s="53" t="s">
        <v>74</v>
      </c>
      <c r="FE6" s="53" t="s">
        <v>74</v>
      </c>
      <c r="FF6" s="53" t="s">
        <v>74</v>
      </c>
      <c r="FG6" s="53" t="s">
        <v>74</v>
      </c>
      <c r="FH6" s="53" t="s">
        <v>74</v>
      </c>
      <c r="FI6" s="53" t="s">
        <v>74</v>
      </c>
      <c r="FJ6" s="53" t="s">
        <v>74</v>
      </c>
      <c r="FK6" s="53" t="s">
        <v>74</v>
      </c>
      <c r="FL6" s="53" t="s">
        <v>74</v>
      </c>
      <c r="FM6" s="53" t="s">
        <v>74</v>
      </c>
      <c r="FN6" s="53" t="s">
        <v>74</v>
      </c>
      <c r="FO6" s="53" t="s">
        <v>74</v>
      </c>
      <c r="FP6" s="53" t="s">
        <v>74</v>
      </c>
      <c r="FQ6" s="53" t="s">
        <v>74</v>
      </c>
      <c r="FR6" s="53" t="s">
        <v>74</v>
      </c>
      <c r="FS6" s="53" t="s">
        <v>74</v>
      </c>
      <c r="FT6" s="53" t="s">
        <v>74</v>
      </c>
      <c r="FU6" s="53" t="s">
        <v>74</v>
      </c>
      <c r="FV6" s="53" t="s">
        <v>74</v>
      </c>
      <c r="FW6" s="53" t="s">
        <v>74</v>
      </c>
      <c r="FX6" s="53" t="s">
        <v>74</v>
      </c>
      <c r="FY6" s="53" t="s">
        <v>74</v>
      </c>
      <c r="FZ6" s="53" t="s">
        <v>74</v>
      </c>
      <c r="GA6" s="53" t="s">
        <v>74</v>
      </c>
      <c r="GB6" s="53" t="s">
        <v>74</v>
      </c>
      <c r="GC6" s="53" t="s">
        <v>74</v>
      </c>
      <c r="GD6" s="53" t="s">
        <v>74</v>
      </c>
      <c r="GE6" s="53" t="s">
        <v>74</v>
      </c>
      <c r="GF6" s="53" t="s">
        <v>74</v>
      </c>
      <c r="GG6" s="53" t="s">
        <v>74</v>
      </c>
      <c r="GH6" s="53" t="s">
        <v>74</v>
      </c>
      <c r="GI6" s="53" t="s">
        <v>74</v>
      </c>
      <c r="GJ6" s="53" t="s">
        <v>74</v>
      </c>
      <c r="GK6" s="53" t="s">
        <v>74</v>
      </c>
      <c r="GL6" s="53" t="s">
        <v>74</v>
      </c>
      <c r="GM6" s="53" t="s">
        <v>74</v>
      </c>
      <c r="GN6" s="53" t="s">
        <v>74</v>
      </c>
      <c r="GO6" s="53" t="s">
        <v>74</v>
      </c>
      <c r="GP6" s="53" t="s">
        <v>74</v>
      </c>
      <c r="GQ6" s="53" t="s">
        <v>74</v>
      </c>
      <c r="GR6" s="53" t="s">
        <v>74</v>
      </c>
      <c r="GS6" s="53" t="s">
        <v>74</v>
      </c>
      <c r="GT6" s="53" t="s">
        <v>74</v>
      </c>
      <c r="GU6" s="53" t="s">
        <v>74</v>
      </c>
      <c r="GV6" s="53" t="s">
        <v>74</v>
      </c>
      <c r="GW6" s="53" t="s">
        <v>74</v>
      </c>
      <c r="GX6" s="53" t="s">
        <v>74</v>
      </c>
      <c r="GY6" s="53" t="s">
        <v>74</v>
      </c>
      <c r="GZ6" s="53" t="s">
        <v>74</v>
      </c>
      <c r="HA6" s="53" t="s">
        <v>74</v>
      </c>
      <c r="HB6" s="53" t="s">
        <v>74</v>
      </c>
      <c r="HC6" s="53" t="s">
        <v>74</v>
      </c>
      <c r="HD6" s="53" t="s">
        <v>74</v>
      </c>
      <c r="HE6" s="53" t="s">
        <v>74</v>
      </c>
      <c r="HF6" s="53" t="s">
        <v>74</v>
      </c>
      <c r="HG6" s="53" t="s">
        <v>74</v>
      </c>
      <c r="HH6" s="53" t="s">
        <v>74</v>
      </c>
      <c r="HI6" s="53" t="s">
        <v>74</v>
      </c>
      <c r="HJ6" s="53" t="s">
        <v>74</v>
      </c>
      <c r="HK6" s="53" t="s">
        <v>74</v>
      </c>
      <c r="HL6" s="53" t="s">
        <v>74</v>
      </c>
      <c r="HM6" s="53" t="s">
        <v>74</v>
      </c>
      <c r="HN6" s="53" t="s">
        <v>74</v>
      </c>
      <c r="HO6" s="53" t="s">
        <v>74</v>
      </c>
      <c r="HP6" s="53" t="s">
        <v>74</v>
      </c>
      <c r="HQ6" s="53" t="s">
        <v>74</v>
      </c>
      <c r="HR6" s="53" t="s">
        <v>74</v>
      </c>
      <c r="HS6" s="53" t="s">
        <v>74</v>
      </c>
      <c r="HT6" s="53" t="s">
        <v>74</v>
      </c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</row>
    <row r="7" spans="1:288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288" ht="14.25" customHeight="1">
      <c r="A8" s="39" t="s">
        <v>87</v>
      </c>
      <c r="B8" s="77">
        <v>556</v>
      </c>
      <c r="C8" s="78">
        <v>7.3178115005462043</v>
      </c>
      <c r="D8" s="77">
        <v>992</v>
      </c>
      <c r="E8" s="78">
        <v>11.002173816600861</v>
      </c>
      <c r="F8" s="78">
        <v>1.678951922944145</v>
      </c>
      <c r="G8" s="77">
        <v>1059</v>
      </c>
      <c r="H8" s="78">
        <v>11.745264185262412</v>
      </c>
      <c r="I8" s="86">
        <v>-67</v>
      </c>
      <c r="J8" s="87">
        <v>-0.74309036866154998</v>
      </c>
      <c r="K8" s="113"/>
      <c r="L8" s="113"/>
      <c r="M8" s="113"/>
      <c r="N8" s="113"/>
      <c r="O8" s="113"/>
      <c r="P8" s="113"/>
      <c r="Q8" s="133">
        <v>75979</v>
      </c>
      <c r="R8" s="133">
        <v>90164</v>
      </c>
      <c r="S8" s="133">
        <v>351</v>
      </c>
      <c r="T8" s="133">
        <v>331</v>
      </c>
      <c r="U8" s="133">
        <v>363</v>
      </c>
      <c r="V8" s="133">
        <v>418</v>
      </c>
      <c r="W8" s="133">
        <v>623</v>
      </c>
      <c r="X8" s="133">
        <v>805</v>
      </c>
      <c r="Y8" s="133">
        <v>929</v>
      </c>
      <c r="Z8" s="133">
        <v>924</v>
      </c>
      <c r="AA8" s="133">
        <v>956</v>
      </c>
      <c r="AB8" s="135">
        <v>927</v>
      </c>
      <c r="AC8" s="132">
        <v>842</v>
      </c>
      <c r="AD8" s="132">
        <v>801</v>
      </c>
      <c r="AE8" s="132">
        <v>734</v>
      </c>
      <c r="AF8" s="136">
        <v>650</v>
      </c>
      <c r="AG8" s="132">
        <v>643</v>
      </c>
      <c r="AH8" s="137">
        <v>588</v>
      </c>
      <c r="AI8" s="138">
        <v>560</v>
      </c>
      <c r="AJ8" s="133">
        <v>504</v>
      </c>
      <c r="AK8" s="133">
        <v>491</v>
      </c>
      <c r="AL8" s="133">
        <v>459</v>
      </c>
      <c r="AM8" s="133">
        <v>457</v>
      </c>
      <c r="AN8" s="133">
        <v>464</v>
      </c>
      <c r="AO8" s="133">
        <v>470</v>
      </c>
      <c r="AP8" s="133">
        <v>500</v>
      </c>
      <c r="AQ8" s="133">
        <v>485</v>
      </c>
      <c r="AR8" s="133">
        <v>441</v>
      </c>
      <c r="AS8" s="133">
        <v>453</v>
      </c>
      <c r="AT8" s="133">
        <v>450</v>
      </c>
      <c r="AU8" s="133">
        <v>488</v>
      </c>
      <c r="AV8" s="133">
        <v>479</v>
      </c>
      <c r="AW8" s="133">
        <v>313</v>
      </c>
      <c r="AX8" s="133">
        <v>356</v>
      </c>
      <c r="AY8" s="133">
        <v>369</v>
      </c>
      <c r="AZ8" s="133">
        <v>464</v>
      </c>
      <c r="BA8" s="133">
        <v>614</v>
      </c>
      <c r="BB8" s="133">
        <v>817</v>
      </c>
      <c r="BC8" s="133">
        <v>889</v>
      </c>
      <c r="BD8" s="133">
        <v>939</v>
      </c>
      <c r="BE8" s="133">
        <v>933</v>
      </c>
      <c r="BF8" s="133">
        <v>924</v>
      </c>
      <c r="BG8" s="133">
        <v>845</v>
      </c>
      <c r="BH8" s="133">
        <v>789</v>
      </c>
      <c r="BI8" s="133">
        <v>706</v>
      </c>
      <c r="BJ8" s="133">
        <v>668</v>
      </c>
      <c r="BK8" s="133">
        <v>626</v>
      </c>
      <c r="BL8" s="133">
        <v>549</v>
      </c>
      <c r="BM8" s="133">
        <v>534</v>
      </c>
      <c r="BN8" s="133">
        <v>498</v>
      </c>
      <c r="BO8" s="133">
        <v>478</v>
      </c>
      <c r="BP8" s="133">
        <v>462</v>
      </c>
      <c r="BQ8" s="133">
        <v>462</v>
      </c>
      <c r="BR8" s="133">
        <v>478</v>
      </c>
      <c r="BS8" s="133">
        <v>504</v>
      </c>
      <c r="BT8" s="133">
        <v>477</v>
      </c>
      <c r="BU8" s="133">
        <v>434</v>
      </c>
      <c r="BV8" s="133">
        <v>434</v>
      </c>
      <c r="BW8" s="133">
        <v>439</v>
      </c>
      <c r="BX8" s="133">
        <v>485</v>
      </c>
      <c r="BY8" s="133">
        <v>462</v>
      </c>
      <c r="BZ8" s="133">
        <v>462</v>
      </c>
      <c r="CA8" s="133">
        <v>356</v>
      </c>
      <c r="CB8" s="133">
        <v>348</v>
      </c>
      <c r="CC8" s="133">
        <v>392</v>
      </c>
      <c r="CD8" s="133">
        <v>428</v>
      </c>
      <c r="CE8" s="133">
        <v>629</v>
      </c>
      <c r="CF8" s="133">
        <v>792</v>
      </c>
      <c r="CG8" s="133">
        <v>885</v>
      </c>
      <c r="CH8" s="133">
        <v>935</v>
      </c>
      <c r="CI8" s="133">
        <v>924</v>
      </c>
      <c r="CJ8" s="133">
        <v>872</v>
      </c>
      <c r="CK8" s="133">
        <v>848</v>
      </c>
      <c r="CL8" s="133">
        <v>759</v>
      </c>
      <c r="CM8" s="133">
        <v>716</v>
      </c>
      <c r="CN8" s="133">
        <v>671</v>
      </c>
      <c r="CO8" s="133">
        <v>578</v>
      </c>
      <c r="CP8" s="133">
        <v>551</v>
      </c>
      <c r="CQ8" s="133">
        <v>498</v>
      </c>
      <c r="CR8" s="133">
        <v>482</v>
      </c>
      <c r="CS8" s="133">
        <v>482</v>
      </c>
      <c r="CT8" s="133">
        <v>456</v>
      </c>
      <c r="CU8" s="133">
        <v>464</v>
      </c>
      <c r="CV8" s="133">
        <v>486</v>
      </c>
      <c r="CW8" s="133">
        <v>464</v>
      </c>
      <c r="CX8" s="133">
        <v>435</v>
      </c>
      <c r="CY8" s="133">
        <v>423</v>
      </c>
      <c r="CZ8" s="133">
        <v>430</v>
      </c>
      <c r="DA8" s="133">
        <v>485</v>
      </c>
      <c r="DB8" s="133">
        <v>459</v>
      </c>
      <c r="DC8" s="133">
        <v>470</v>
      </c>
      <c r="DD8" s="133">
        <v>485</v>
      </c>
      <c r="DE8" s="133">
        <v>332</v>
      </c>
      <c r="DF8" s="133">
        <v>344</v>
      </c>
      <c r="DG8" s="133">
        <v>366</v>
      </c>
      <c r="DH8" s="133">
        <v>441</v>
      </c>
      <c r="DI8" s="133">
        <v>619</v>
      </c>
      <c r="DJ8" s="133">
        <v>811</v>
      </c>
      <c r="DK8" s="133">
        <v>909</v>
      </c>
      <c r="DL8" s="133">
        <v>932</v>
      </c>
      <c r="DM8" s="133">
        <v>945</v>
      </c>
      <c r="DN8" s="133">
        <v>926</v>
      </c>
      <c r="DO8" s="133">
        <v>844</v>
      </c>
      <c r="DP8" s="133">
        <v>795</v>
      </c>
      <c r="DQ8" s="133">
        <v>720</v>
      </c>
      <c r="DR8" s="133">
        <v>659</v>
      </c>
      <c r="DS8" s="133">
        <v>635</v>
      </c>
      <c r="DT8" s="133">
        <v>569</v>
      </c>
      <c r="DU8" s="133">
        <v>547</v>
      </c>
      <c r="DV8" s="133">
        <v>501</v>
      </c>
      <c r="DW8" s="133">
        <v>485</v>
      </c>
      <c r="DX8" s="133">
        <v>461</v>
      </c>
      <c r="DY8" s="133">
        <v>460</v>
      </c>
      <c r="DZ8" s="133">
        <v>471</v>
      </c>
      <c r="EA8" s="133">
        <v>487</v>
      </c>
      <c r="EB8" s="133">
        <v>489</v>
      </c>
      <c r="EC8" s="133">
        <v>460</v>
      </c>
      <c r="ED8" s="133">
        <v>438</v>
      </c>
      <c r="EE8" s="133">
        <v>446</v>
      </c>
      <c r="EF8" s="133">
        <v>468</v>
      </c>
      <c r="EG8" s="133">
        <v>475</v>
      </c>
      <c r="EH8" s="133">
        <v>471</v>
      </c>
      <c r="EI8" s="133">
        <v>335</v>
      </c>
      <c r="EJ8" s="133">
        <v>352</v>
      </c>
      <c r="EK8" s="133">
        <v>381</v>
      </c>
      <c r="EL8" s="133">
        <v>446</v>
      </c>
      <c r="EM8" s="133">
        <v>622</v>
      </c>
      <c r="EN8" s="133">
        <v>805</v>
      </c>
      <c r="EO8" s="133">
        <v>887</v>
      </c>
      <c r="EP8" s="133">
        <v>937</v>
      </c>
      <c r="EQ8" s="133">
        <v>929</v>
      </c>
      <c r="ER8" s="133">
        <v>898</v>
      </c>
      <c r="ES8" s="133">
        <v>847</v>
      </c>
      <c r="ET8" s="133">
        <v>774</v>
      </c>
      <c r="EU8" s="133">
        <v>711</v>
      </c>
      <c r="EV8" s="133">
        <v>670</v>
      </c>
      <c r="EW8" s="133">
        <v>602</v>
      </c>
      <c r="EX8" s="133">
        <v>550</v>
      </c>
      <c r="EY8" s="133">
        <v>516</v>
      </c>
      <c r="EZ8" s="133">
        <v>490</v>
      </c>
      <c r="FA8" s="133">
        <v>480</v>
      </c>
      <c r="FB8" s="133">
        <v>459</v>
      </c>
      <c r="FC8" s="133">
        <v>463</v>
      </c>
      <c r="FD8" s="133">
        <v>482</v>
      </c>
      <c r="FE8" s="133">
        <v>484</v>
      </c>
      <c r="FF8" s="133">
        <v>456</v>
      </c>
      <c r="FG8" s="133">
        <v>429</v>
      </c>
      <c r="FH8" s="133">
        <v>432</v>
      </c>
      <c r="FI8" s="133">
        <v>462</v>
      </c>
      <c r="FJ8" s="133">
        <v>472</v>
      </c>
      <c r="FK8" s="133">
        <v>466</v>
      </c>
      <c r="FL8" s="133">
        <v>474</v>
      </c>
      <c r="FM8" s="133">
        <v>0</v>
      </c>
      <c r="FN8" s="133">
        <v>2</v>
      </c>
      <c r="FO8" s="133">
        <v>8</v>
      </c>
      <c r="FP8" s="133">
        <v>10</v>
      </c>
      <c r="FQ8" s="133">
        <v>20</v>
      </c>
      <c r="FR8" s="133">
        <v>19</v>
      </c>
      <c r="FS8" s="133">
        <v>27</v>
      </c>
      <c r="FT8" s="133">
        <v>30</v>
      </c>
      <c r="FU8" s="133">
        <v>31</v>
      </c>
      <c r="FV8" s="133">
        <v>42</v>
      </c>
      <c r="FW8" s="133">
        <v>49</v>
      </c>
      <c r="FX8" s="133">
        <v>61</v>
      </c>
      <c r="FY8" s="133">
        <v>58</v>
      </c>
      <c r="FZ8" s="133">
        <v>57</v>
      </c>
      <c r="GA8" s="133">
        <v>74</v>
      </c>
      <c r="GB8" s="133">
        <v>67</v>
      </c>
      <c r="GC8" s="133">
        <v>65</v>
      </c>
      <c r="GD8" s="133">
        <v>59</v>
      </c>
      <c r="GE8" s="133">
        <v>55</v>
      </c>
      <c r="GF8" s="133">
        <v>49</v>
      </c>
      <c r="GG8" s="133">
        <v>42</v>
      </c>
      <c r="GH8" s="133">
        <v>54</v>
      </c>
      <c r="GI8" s="133">
        <v>33</v>
      </c>
      <c r="GJ8" s="133">
        <v>30</v>
      </c>
      <c r="GK8" s="133">
        <v>17</v>
      </c>
      <c r="GL8" s="133">
        <v>11</v>
      </c>
      <c r="GM8" s="133">
        <v>6</v>
      </c>
      <c r="GN8" s="133">
        <v>8</v>
      </c>
      <c r="GO8" s="133">
        <v>1</v>
      </c>
      <c r="GP8" s="133">
        <v>5</v>
      </c>
      <c r="GQ8" s="133">
        <v>0</v>
      </c>
      <c r="GR8" s="133">
        <v>2</v>
      </c>
      <c r="GS8" s="133">
        <v>2</v>
      </c>
      <c r="GT8" s="133">
        <v>2</v>
      </c>
      <c r="GU8" s="133">
        <v>14</v>
      </c>
      <c r="GV8" s="133">
        <v>20</v>
      </c>
      <c r="GW8" s="133">
        <v>24</v>
      </c>
      <c r="GX8" s="133">
        <v>36</v>
      </c>
      <c r="GY8" s="133">
        <v>38</v>
      </c>
      <c r="GZ8" s="133">
        <v>42</v>
      </c>
      <c r="HA8" s="133">
        <v>52</v>
      </c>
      <c r="HB8" s="133">
        <v>48</v>
      </c>
      <c r="HC8" s="133">
        <v>62</v>
      </c>
      <c r="HD8" s="133">
        <v>50</v>
      </c>
      <c r="HE8" s="133">
        <v>62</v>
      </c>
      <c r="HF8" s="133">
        <v>73</v>
      </c>
      <c r="HG8" s="133">
        <v>59</v>
      </c>
      <c r="HH8" s="133">
        <v>47</v>
      </c>
      <c r="HI8" s="133">
        <v>60</v>
      </c>
      <c r="HJ8" s="133">
        <v>52</v>
      </c>
      <c r="HK8" s="133">
        <v>41</v>
      </c>
      <c r="HL8" s="133">
        <v>36</v>
      </c>
      <c r="HM8" s="133">
        <v>24</v>
      </c>
      <c r="HN8" s="133">
        <v>20</v>
      </c>
      <c r="HO8" s="133">
        <v>21</v>
      </c>
      <c r="HP8" s="133">
        <v>13</v>
      </c>
      <c r="HQ8" s="133">
        <v>7</v>
      </c>
      <c r="HR8" s="133">
        <v>2</v>
      </c>
      <c r="HS8" s="133">
        <v>7</v>
      </c>
      <c r="HT8" s="133">
        <v>0</v>
      </c>
      <c r="HU8" s="60">
        <v>0</v>
      </c>
      <c r="HV8" s="60">
        <v>5.8139534883720929E-3</v>
      </c>
      <c r="HW8" s="60">
        <v>2.185792349726776E-2</v>
      </c>
      <c r="HX8" s="60">
        <v>2.2675736961451247E-2</v>
      </c>
      <c r="HY8" s="60">
        <v>3.2310177705977383E-2</v>
      </c>
      <c r="HZ8" s="60">
        <v>2.3427866831072751E-2</v>
      </c>
      <c r="IA8" s="60">
        <v>2.9702970297029702E-2</v>
      </c>
      <c r="IB8" s="60">
        <v>3.2188841201716736E-2</v>
      </c>
      <c r="IC8" s="60">
        <v>3.2804232804232801E-2</v>
      </c>
      <c r="ID8" s="60">
        <v>4.5356371490280781E-2</v>
      </c>
      <c r="IE8" s="60">
        <v>5.8056872037914695E-2</v>
      </c>
      <c r="IF8" s="60">
        <v>7.672955974842767E-2</v>
      </c>
      <c r="IG8" s="60">
        <v>8.0555555555555561E-2</v>
      </c>
      <c r="IH8" s="60">
        <v>8.6494688922610016E-2</v>
      </c>
      <c r="II8" s="60">
        <v>0.11653543307086614</v>
      </c>
      <c r="IJ8" s="60">
        <v>0.11775043936731107</v>
      </c>
      <c r="IK8" s="60">
        <v>0.11882998171846434</v>
      </c>
      <c r="IL8" s="60">
        <v>0.11776447105788423</v>
      </c>
      <c r="IM8" s="60">
        <v>0.1134020618556701</v>
      </c>
      <c r="IN8" s="60">
        <v>0.10629067245119306</v>
      </c>
      <c r="IO8" s="60">
        <v>9.1304347826086957E-2</v>
      </c>
      <c r="IP8" s="60">
        <v>0.11464968152866242</v>
      </c>
      <c r="IQ8" s="60">
        <v>6.7761806981519512E-2</v>
      </c>
      <c r="IR8" s="60">
        <v>6.1349693251533742E-2</v>
      </c>
      <c r="IS8" s="60">
        <v>3.6956521739130437E-2</v>
      </c>
      <c r="IT8" s="60">
        <v>2.5114155251141551E-2</v>
      </c>
      <c r="IU8" s="60">
        <v>1.3452914798206279E-2</v>
      </c>
      <c r="IV8" s="60">
        <v>1.7094017094017096E-2</v>
      </c>
      <c r="IW8" s="60">
        <v>2.1052631578947368E-3</v>
      </c>
      <c r="IX8" s="60">
        <v>1.0615711252653927E-2</v>
      </c>
      <c r="IY8" s="60">
        <v>0</v>
      </c>
      <c r="IZ8" s="60">
        <v>5.681818181818182E-3</v>
      </c>
      <c r="JA8" s="60">
        <v>5.2493438320209973E-3</v>
      </c>
      <c r="JB8" s="60">
        <v>4.4843049327354259E-3</v>
      </c>
      <c r="JC8" s="60">
        <v>2.2508038585209004E-2</v>
      </c>
      <c r="JD8" s="60">
        <v>2.4844720496894408E-2</v>
      </c>
      <c r="JE8" s="60">
        <v>2.7057497181510709E-2</v>
      </c>
      <c r="JF8" s="60">
        <v>3.8420490928495199E-2</v>
      </c>
      <c r="JG8" s="60">
        <v>4.0904198062432721E-2</v>
      </c>
      <c r="JH8" s="60">
        <v>4.6770601336302897E-2</v>
      </c>
      <c r="JI8" s="60">
        <v>6.1393152302243209E-2</v>
      </c>
      <c r="JJ8" s="60">
        <v>6.2015503875968991E-2</v>
      </c>
      <c r="JK8" s="60">
        <v>8.7201125175808719E-2</v>
      </c>
      <c r="JL8" s="60">
        <v>7.4626865671641784E-2</v>
      </c>
      <c r="JM8" s="60">
        <v>0.10299003322259136</v>
      </c>
      <c r="JN8" s="60">
        <v>0.13272727272727272</v>
      </c>
      <c r="JO8" s="60">
        <v>0.11434108527131782</v>
      </c>
      <c r="JP8" s="60">
        <v>9.5918367346938774E-2</v>
      </c>
      <c r="JQ8" s="60">
        <v>0.125</v>
      </c>
      <c r="JR8" s="60">
        <v>0.11328976034858387</v>
      </c>
      <c r="JS8" s="60">
        <v>8.8552915766738655E-2</v>
      </c>
      <c r="JT8" s="60">
        <v>7.4688796680497924E-2</v>
      </c>
      <c r="JU8" s="60">
        <v>4.9586776859504134E-2</v>
      </c>
      <c r="JV8" s="60">
        <v>4.3859649122807015E-2</v>
      </c>
      <c r="JW8" s="60">
        <v>4.8951048951048952E-2</v>
      </c>
      <c r="JX8" s="60">
        <v>3.0092592592592591E-2</v>
      </c>
      <c r="JY8" s="60">
        <v>1.5151515151515152E-2</v>
      </c>
      <c r="JZ8" s="60">
        <v>4.2372881355932203E-3</v>
      </c>
      <c r="KA8" s="60">
        <v>1.5021459227467811E-2</v>
      </c>
      <c r="KB8" s="60">
        <v>0</v>
      </c>
    </row>
    <row r="9" spans="1:288">
      <c r="A9" s="39" t="s">
        <v>88</v>
      </c>
      <c r="B9" s="77">
        <v>1151</v>
      </c>
      <c r="C9" s="78">
        <v>5.4744612340605663</v>
      </c>
      <c r="D9" s="77">
        <v>2464</v>
      </c>
      <c r="E9" s="78">
        <v>9.9840352682804276</v>
      </c>
      <c r="F9" s="78">
        <v>1.2580505883253099</v>
      </c>
      <c r="G9" s="77">
        <v>2577</v>
      </c>
      <c r="H9" s="78">
        <v>10.44190701556764</v>
      </c>
      <c r="I9" s="86">
        <v>-113</v>
      </c>
      <c r="J9" s="87">
        <v>-0.45787174728721119</v>
      </c>
      <c r="K9" s="113"/>
      <c r="L9" s="113"/>
      <c r="M9" s="113"/>
      <c r="N9" s="113"/>
      <c r="O9" s="113"/>
      <c r="P9" s="113"/>
      <c r="Q9" s="133">
        <v>210249</v>
      </c>
      <c r="R9" s="133">
        <v>246794</v>
      </c>
      <c r="S9" s="133">
        <v>891</v>
      </c>
      <c r="T9" s="133">
        <v>905</v>
      </c>
      <c r="U9" s="133">
        <v>935</v>
      </c>
      <c r="V9" s="133">
        <v>1059</v>
      </c>
      <c r="W9" s="133">
        <v>1530</v>
      </c>
      <c r="X9" s="133">
        <v>1946</v>
      </c>
      <c r="Y9" s="133">
        <v>2258</v>
      </c>
      <c r="Z9" s="133">
        <v>2362</v>
      </c>
      <c r="AA9" s="133">
        <v>2496</v>
      </c>
      <c r="AB9" s="135">
        <v>2330</v>
      </c>
      <c r="AC9" s="132">
        <v>2444</v>
      </c>
      <c r="AD9" s="132">
        <v>2364</v>
      </c>
      <c r="AE9" s="132">
        <v>2371</v>
      </c>
      <c r="AF9" s="136">
        <v>2348</v>
      </c>
      <c r="AG9" s="132">
        <v>2345</v>
      </c>
      <c r="AH9" s="136">
        <v>2188</v>
      </c>
      <c r="AI9" s="132">
        <v>2130</v>
      </c>
      <c r="AJ9" s="133">
        <v>1938</v>
      </c>
      <c r="AK9" s="133">
        <v>1805</v>
      </c>
      <c r="AL9" s="133">
        <v>1672</v>
      </c>
      <c r="AM9" s="133">
        <v>1711</v>
      </c>
      <c r="AN9" s="133">
        <v>1691</v>
      </c>
      <c r="AO9" s="133">
        <v>1653</v>
      </c>
      <c r="AP9" s="133">
        <v>1599</v>
      </c>
      <c r="AQ9" s="133">
        <v>1537</v>
      </c>
      <c r="AR9" s="133">
        <v>1391</v>
      </c>
      <c r="AS9" s="133">
        <v>1383</v>
      </c>
      <c r="AT9" s="133">
        <v>1374</v>
      </c>
      <c r="AU9" s="133">
        <v>1403</v>
      </c>
      <c r="AV9" s="133">
        <v>1345</v>
      </c>
      <c r="AW9" s="133">
        <v>907</v>
      </c>
      <c r="AX9" s="133">
        <v>916</v>
      </c>
      <c r="AY9" s="133">
        <v>920</v>
      </c>
      <c r="AZ9" s="133">
        <v>1171</v>
      </c>
      <c r="BA9" s="133">
        <v>1616</v>
      </c>
      <c r="BB9" s="133">
        <v>2036</v>
      </c>
      <c r="BC9" s="133">
        <v>2221</v>
      </c>
      <c r="BD9" s="133">
        <v>2451</v>
      </c>
      <c r="BE9" s="133">
        <v>2333</v>
      </c>
      <c r="BF9" s="133">
        <v>2454</v>
      </c>
      <c r="BG9" s="133">
        <v>2457</v>
      </c>
      <c r="BH9" s="133">
        <v>2481</v>
      </c>
      <c r="BI9" s="133">
        <v>2484</v>
      </c>
      <c r="BJ9" s="133">
        <v>2476</v>
      </c>
      <c r="BK9" s="133">
        <v>2297</v>
      </c>
      <c r="BL9" s="133">
        <v>2259</v>
      </c>
      <c r="BM9" s="133">
        <v>2013</v>
      </c>
      <c r="BN9" s="133">
        <v>1871</v>
      </c>
      <c r="BO9" s="133">
        <v>1748</v>
      </c>
      <c r="BP9" s="133">
        <v>1742</v>
      </c>
      <c r="BQ9" s="133">
        <v>1756</v>
      </c>
      <c r="BR9" s="133">
        <v>1688</v>
      </c>
      <c r="BS9" s="133">
        <v>1632</v>
      </c>
      <c r="BT9" s="133">
        <v>1562</v>
      </c>
      <c r="BU9" s="133">
        <v>1419</v>
      </c>
      <c r="BV9" s="133">
        <v>1393</v>
      </c>
      <c r="BW9" s="133">
        <v>1380</v>
      </c>
      <c r="BX9" s="133">
        <v>1398</v>
      </c>
      <c r="BY9" s="133">
        <v>1347</v>
      </c>
      <c r="BZ9" s="133">
        <v>1298</v>
      </c>
      <c r="CA9" s="133">
        <v>926</v>
      </c>
      <c r="CB9" s="133">
        <v>906</v>
      </c>
      <c r="CC9" s="133">
        <v>992</v>
      </c>
      <c r="CD9" s="133">
        <v>1179</v>
      </c>
      <c r="CE9" s="133">
        <v>1576</v>
      </c>
      <c r="CF9" s="133">
        <v>1942</v>
      </c>
      <c r="CG9" s="133">
        <v>2225</v>
      </c>
      <c r="CH9" s="133">
        <v>2262</v>
      </c>
      <c r="CI9" s="133">
        <v>2454</v>
      </c>
      <c r="CJ9" s="133">
        <v>2591</v>
      </c>
      <c r="CK9" s="133">
        <v>2575</v>
      </c>
      <c r="CL9" s="133">
        <v>2593</v>
      </c>
      <c r="CM9" s="133">
        <v>2627</v>
      </c>
      <c r="CN9" s="133">
        <v>2401</v>
      </c>
      <c r="CO9" s="133">
        <v>2386</v>
      </c>
      <c r="CP9" s="133">
        <v>2148</v>
      </c>
      <c r="CQ9" s="133">
        <v>1990</v>
      </c>
      <c r="CR9" s="133">
        <v>1837</v>
      </c>
      <c r="CS9" s="133">
        <v>1813</v>
      </c>
      <c r="CT9" s="133">
        <v>1800</v>
      </c>
      <c r="CU9" s="133">
        <v>1734</v>
      </c>
      <c r="CV9" s="133">
        <v>1669</v>
      </c>
      <c r="CW9" s="133">
        <v>1597</v>
      </c>
      <c r="CX9" s="133">
        <v>1448</v>
      </c>
      <c r="CY9" s="133">
        <v>1421</v>
      </c>
      <c r="CZ9" s="133">
        <v>1403</v>
      </c>
      <c r="DA9" s="133">
        <v>1417</v>
      </c>
      <c r="DB9" s="133">
        <v>1348</v>
      </c>
      <c r="DC9" s="133">
        <v>1304</v>
      </c>
      <c r="DD9" s="133">
        <v>1349</v>
      </c>
      <c r="DE9" s="133">
        <v>899</v>
      </c>
      <c r="DF9" s="133">
        <v>911</v>
      </c>
      <c r="DG9" s="133">
        <v>928</v>
      </c>
      <c r="DH9" s="133">
        <v>1115</v>
      </c>
      <c r="DI9" s="133">
        <v>1573</v>
      </c>
      <c r="DJ9" s="133">
        <v>1991</v>
      </c>
      <c r="DK9" s="133">
        <v>2240</v>
      </c>
      <c r="DL9" s="133">
        <v>2407</v>
      </c>
      <c r="DM9" s="133">
        <v>2415</v>
      </c>
      <c r="DN9" s="133">
        <v>2392</v>
      </c>
      <c r="DO9" s="133">
        <v>2451</v>
      </c>
      <c r="DP9" s="133">
        <v>2423</v>
      </c>
      <c r="DQ9" s="133">
        <v>2428</v>
      </c>
      <c r="DR9" s="133">
        <v>2412</v>
      </c>
      <c r="DS9" s="133">
        <v>2321</v>
      </c>
      <c r="DT9" s="133">
        <v>2224</v>
      </c>
      <c r="DU9" s="133">
        <v>2072</v>
      </c>
      <c r="DV9" s="133">
        <v>1905</v>
      </c>
      <c r="DW9" s="133">
        <v>1777</v>
      </c>
      <c r="DX9" s="133">
        <v>1707</v>
      </c>
      <c r="DY9" s="133">
        <v>1734</v>
      </c>
      <c r="DZ9" s="133">
        <v>1690</v>
      </c>
      <c r="EA9" s="133">
        <v>1643</v>
      </c>
      <c r="EB9" s="133">
        <v>1581</v>
      </c>
      <c r="EC9" s="133">
        <v>1478</v>
      </c>
      <c r="ED9" s="133">
        <v>1392</v>
      </c>
      <c r="EE9" s="133">
        <v>1382</v>
      </c>
      <c r="EF9" s="133">
        <v>1386</v>
      </c>
      <c r="EG9" s="133">
        <v>1375</v>
      </c>
      <c r="EH9" s="133">
        <v>1322</v>
      </c>
      <c r="EI9" s="133">
        <v>917</v>
      </c>
      <c r="EJ9" s="133">
        <v>911</v>
      </c>
      <c r="EK9" s="133">
        <v>956</v>
      </c>
      <c r="EL9" s="133">
        <v>1175</v>
      </c>
      <c r="EM9" s="133">
        <v>1596</v>
      </c>
      <c r="EN9" s="133">
        <v>1989</v>
      </c>
      <c r="EO9" s="133">
        <v>2223</v>
      </c>
      <c r="EP9" s="133">
        <v>2357</v>
      </c>
      <c r="EQ9" s="133">
        <v>2394</v>
      </c>
      <c r="ER9" s="133">
        <v>2523</v>
      </c>
      <c r="ES9" s="133">
        <v>2516</v>
      </c>
      <c r="ET9" s="133">
        <v>2537</v>
      </c>
      <c r="EU9" s="133">
        <v>2556</v>
      </c>
      <c r="EV9" s="133">
        <v>2439</v>
      </c>
      <c r="EW9" s="133">
        <v>2342</v>
      </c>
      <c r="EX9" s="133">
        <v>2204</v>
      </c>
      <c r="EY9" s="133">
        <v>2002</v>
      </c>
      <c r="EZ9" s="133">
        <v>1854</v>
      </c>
      <c r="FA9" s="133">
        <v>1781</v>
      </c>
      <c r="FB9" s="133">
        <v>1771</v>
      </c>
      <c r="FC9" s="133">
        <v>1745</v>
      </c>
      <c r="FD9" s="133">
        <v>1679</v>
      </c>
      <c r="FE9" s="133">
        <v>1615</v>
      </c>
      <c r="FF9" s="133">
        <v>1505</v>
      </c>
      <c r="FG9" s="133">
        <v>1420</v>
      </c>
      <c r="FH9" s="133">
        <v>1398</v>
      </c>
      <c r="FI9" s="133">
        <v>1399</v>
      </c>
      <c r="FJ9" s="133">
        <v>1373</v>
      </c>
      <c r="FK9" s="133">
        <v>1326</v>
      </c>
      <c r="FL9" s="133">
        <v>1324</v>
      </c>
      <c r="FM9" s="133">
        <v>2</v>
      </c>
      <c r="FN9" s="133">
        <v>3</v>
      </c>
      <c r="FO9" s="133">
        <v>5</v>
      </c>
      <c r="FP9" s="133">
        <v>18</v>
      </c>
      <c r="FQ9" s="133">
        <v>21</v>
      </c>
      <c r="FR9" s="133">
        <v>28</v>
      </c>
      <c r="FS9" s="133">
        <v>49</v>
      </c>
      <c r="FT9" s="133">
        <v>56</v>
      </c>
      <c r="FU9" s="133">
        <v>79</v>
      </c>
      <c r="FV9" s="133">
        <v>70</v>
      </c>
      <c r="FW9" s="133">
        <v>96</v>
      </c>
      <c r="FX9" s="133">
        <v>105</v>
      </c>
      <c r="FY9" s="133">
        <v>138</v>
      </c>
      <c r="FZ9" s="133">
        <v>180</v>
      </c>
      <c r="GA9" s="133">
        <v>178</v>
      </c>
      <c r="GB9" s="133">
        <v>167</v>
      </c>
      <c r="GC9" s="133">
        <v>182</v>
      </c>
      <c r="GD9" s="133">
        <v>168</v>
      </c>
      <c r="GE9" s="133">
        <v>169</v>
      </c>
      <c r="GF9" s="133">
        <v>129</v>
      </c>
      <c r="GG9" s="133">
        <v>139</v>
      </c>
      <c r="GH9" s="133">
        <v>132</v>
      </c>
      <c r="GI9" s="133">
        <v>107</v>
      </c>
      <c r="GJ9" s="133">
        <v>70</v>
      </c>
      <c r="GK9" s="133">
        <v>54</v>
      </c>
      <c r="GL9" s="133">
        <v>35</v>
      </c>
      <c r="GM9" s="133">
        <v>32</v>
      </c>
      <c r="GN9" s="133">
        <v>18</v>
      </c>
      <c r="GO9" s="133">
        <v>13</v>
      </c>
      <c r="GP9" s="133">
        <v>12</v>
      </c>
      <c r="GQ9" s="133">
        <v>1</v>
      </c>
      <c r="GR9" s="133">
        <v>6</v>
      </c>
      <c r="GS9" s="133">
        <v>10</v>
      </c>
      <c r="GT9" s="133">
        <v>20</v>
      </c>
      <c r="GU9" s="133">
        <v>27</v>
      </c>
      <c r="GV9" s="133">
        <v>42</v>
      </c>
      <c r="GW9" s="133">
        <v>45</v>
      </c>
      <c r="GX9" s="133">
        <v>54</v>
      </c>
      <c r="GY9" s="133">
        <v>70</v>
      </c>
      <c r="GZ9" s="133">
        <v>73</v>
      </c>
      <c r="HA9" s="133">
        <v>95</v>
      </c>
      <c r="HB9" s="133">
        <v>120</v>
      </c>
      <c r="HC9" s="133">
        <v>135</v>
      </c>
      <c r="HD9" s="133">
        <v>151</v>
      </c>
      <c r="HE9" s="133">
        <v>167</v>
      </c>
      <c r="HF9" s="133">
        <v>177</v>
      </c>
      <c r="HG9" s="133">
        <v>177</v>
      </c>
      <c r="HH9" s="133">
        <v>180</v>
      </c>
      <c r="HI9" s="133">
        <v>167</v>
      </c>
      <c r="HJ9" s="133">
        <v>163</v>
      </c>
      <c r="HK9" s="133">
        <v>128</v>
      </c>
      <c r="HL9" s="133">
        <v>117</v>
      </c>
      <c r="HM9" s="133">
        <v>108</v>
      </c>
      <c r="HN9" s="133">
        <v>70</v>
      </c>
      <c r="HO9" s="133">
        <v>57</v>
      </c>
      <c r="HP9" s="133">
        <v>47</v>
      </c>
      <c r="HQ9" s="133">
        <v>20</v>
      </c>
      <c r="HR9" s="133">
        <v>30</v>
      </c>
      <c r="HS9" s="133">
        <v>8</v>
      </c>
      <c r="HT9" s="133">
        <v>6</v>
      </c>
      <c r="HU9" s="60">
        <v>2.2246941045606229E-3</v>
      </c>
      <c r="HV9" s="60">
        <v>3.2930845225027441E-3</v>
      </c>
      <c r="HW9" s="60">
        <v>5.387931034482759E-3</v>
      </c>
      <c r="HX9" s="60">
        <v>1.6143497757847534E-2</v>
      </c>
      <c r="HY9" s="60">
        <v>1.3350286077558804E-2</v>
      </c>
      <c r="HZ9" s="60">
        <v>1.4063284781516826E-2</v>
      </c>
      <c r="IA9" s="60">
        <v>2.1874999999999999E-2</v>
      </c>
      <c r="IB9" s="60">
        <v>2.3265475695886995E-2</v>
      </c>
      <c r="IC9" s="60">
        <v>3.2712215320910974E-2</v>
      </c>
      <c r="ID9" s="60">
        <v>2.9264214046822744E-2</v>
      </c>
      <c r="IE9" s="60">
        <v>3.9167686658506728E-2</v>
      </c>
      <c r="IF9" s="60">
        <v>4.3334709038382171E-2</v>
      </c>
      <c r="IG9" s="60">
        <v>5.6836902800658978E-2</v>
      </c>
      <c r="IH9" s="60">
        <v>7.4626865671641784E-2</v>
      </c>
      <c r="II9" s="60">
        <v>7.6691081430417918E-2</v>
      </c>
      <c r="IJ9" s="60">
        <v>7.5089928057553962E-2</v>
      </c>
      <c r="IK9" s="60">
        <v>8.7837837837837843E-2</v>
      </c>
      <c r="IL9" s="60">
        <v>8.8188976377952755E-2</v>
      </c>
      <c r="IM9" s="60">
        <v>9.510410804727068E-2</v>
      </c>
      <c r="IN9" s="60">
        <v>7.5571177504393669E-2</v>
      </c>
      <c r="IO9" s="60">
        <v>8.0161476355247979E-2</v>
      </c>
      <c r="IP9" s="60">
        <v>7.8106508875739639E-2</v>
      </c>
      <c r="IQ9" s="60">
        <v>6.5124771758977476E-2</v>
      </c>
      <c r="IR9" s="60">
        <v>4.4275774826059454E-2</v>
      </c>
      <c r="IS9" s="60">
        <v>3.6535859269282815E-2</v>
      </c>
      <c r="IT9" s="60">
        <v>2.5143678160919541E-2</v>
      </c>
      <c r="IU9" s="60">
        <v>2.3154848046309694E-2</v>
      </c>
      <c r="IV9" s="60">
        <v>1.2987012987012988E-2</v>
      </c>
      <c r="IW9" s="60">
        <v>9.4545454545454551E-3</v>
      </c>
      <c r="IX9" s="60">
        <v>9.0771558245083209E-3</v>
      </c>
      <c r="IY9" s="60">
        <v>1.0905125408942203E-3</v>
      </c>
      <c r="IZ9" s="60">
        <v>6.5861690450054883E-3</v>
      </c>
      <c r="JA9" s="60">
        <v>1.0460251046025104E-2</v>
      </c>
      <c r="JB9" s="60">
        <v>1.7021276595744681E-2</v>
      </c>
      <c r="JC9" s="60">
        <v>1.6917293233082706E-2</v>
      </c>
      <c r="JD9" s="60">
        <v>2.1116138763197588E-2</v>
      </c>
      <c r="JE9" s="60">
        <v>2.0242914979757085E-2</v>
      </c>
      <c r="JF9" s="60">
        <v>2.2910479422995334E-2</v>
      </c>
      <c r="JG9" s="60">
        <v>2.9239766081871343E-2</v>
      </c>
      <c r="JH9" s="60">
        <v>2.8933808957590169E-2</v>
      </c>
      <c r="JI9" s="60">
        <v>3.7758346581875997E-2</v>
      </c>
      <c r="JJ9" s="60">
        <v>4.7299960583366184E-2</v>
      </c>
      <c r="JK9" s="60">
        <v>5.2816901408450703E-2</v>
      </c>
      <c r="JL9" s="60">
        <v>6.1910619106191063E-2</v>
      </c>
      <c r="JM9" s="60">
        <v>7.13065755764304E-2</v>
      </c>
      <c r="JN9" s="60">
        <v>8.0308529945553542E-2</v>
      </c>
      <c r="JO9" s="60">
        <v>8.8411588411588415E-2</v>
      </c>
      <c r="JP9" s="60">
        <v>9.7087378640776698E-2</v>
      </c>
      <c r="JQ9" s="60">
        <v>9.3767546322290854E-2</v>
      </c>
      <c r="JR9" s="60">
        <v>9.2038396386222479E-2</v>
      </c>
      <c r="JS9" s="60">
        <v>7.3352435530085955E-2</v>
      </c>
      <c r="JT9" s="60">
        <v>6.968433591423466E-2</v>
      </c>
      <c r="JU9" s="60">
        <v>6.6873065015479877E-2</v>
      </c>
      <c r="JV9" s="60">
        <v>4.6511627906976744E-2</v>
      </c>
      <c r="JW9" s="60">
        <v>4.0140845070422537E-2</v>
      </c>
      <c r="JX9" s="60">
        <v>3.3619456366237484E-2</v>
      </c>
      <c r="JY9" s="60">
        <v>1.4295925661186561E-2</v>
      </c>
      <c r="JZ9" s="60">
        <v>2.1849963583394028E-2</v>
      </c>
      <c r="KA9" s="60">
        <v>6.0331825037707393E-3</v>
      </c>
      <c r="KB9" s="60">
        <v>4.5317220543806651E-3</v>
      </c>
    </row>
    <row r="10" spans="1:288">
      <c r="A10" s="39" t="s">
        <v>89</v>
      </c>
      <c r="B10" s="77">
        <v>1143</v>
      </c>
      <c r="C10" s="78">
        <v>6.2167880472323596</v>
      </c>
      <c r="D10" s="77">
        <v>1881</v>
      </c>
      <c r="E10" s="78">
        <v>8.6870179651780344</v>
      </c>
      <c r="F10" s="78">
        <v>1.3704388706841151</v>
      </c>
      <c r="G10" s="77">
        <v>2842</v>
      </c>
      <c r="H10" s="78">
        <v>13.125202050524178</v>
      </c>
      <c r="I10" s="86">
        <v>-961</v>
      </c>
      <c r="J10" s="87">
        <v>-4.4381840853461414</v>
      </c>
      <c r="K10" s="113"/>
      <c r="L10" s="113"/>
      <c r="M10" s="113"/>
      <c r="N10" s="113"/>
      <c r="O10" s="113"/>
      <c r="P10" s="113"/>
      <c r="Q10" s="133">
        <v>183857</v>
      </c>
      <c r="R10" s="133">
        <v>216530</v>
      </c>
      <c r="S10" s="133">
        <v>911</v>
      </c>
      <c r="T10" s="133">
        <v>838</v>
      </c>
      <c r="U10" s="133">
        <v>919</v>
      </c>
      <c r="V10" s="133">
        <v>981</v>
      </c>
      <c r="W10" s="133">
        <v>1143</v>
      </c>
      <c r="X10" s="133">
        <v>1204</v>
      </c>
      <c r="Y10" s="133">
        <v>1364</v>
      </c>
      <c r="Z10" s="133">
        <v>1457</v>
      </c>
      <c r="AA10" s="133">
        <v>1417</v>
      </c>
      <c r="AB10" s="135">
        <v>1400</v>
      </c>
      <c r="AC10" s="132">
        <v>1459</v>
      </c>
      <c r="AD10" s="132">
        <v>1401</v>
      </c>
      <c r="AE10" s="132">
        <v>1512</v>
      </c>
      <c r="AF10" s="136">
        <v>1429</v>
      </c>
      <c r="AG10" s="132">
        <v>1500</v>
      </c>
      <c r="AH10" s="136">
        <v>1488</v>
      </c>
      <c r="AI10" s="132">
        <v>1394</v>
      </c>
      <c r="AJ10" s="133">
        <v>1379</v>
      </c>
      <c r="AK10" s="133">
        <v>1333</v>
      </c>
      <c r="AL10" s="133">
        <v>1285</v>
      </c>
      <c r="AM10" s="133">
        <v>1210</v>
      </c>
      <c r="AN10" s="133">
        <v>1244</v>
      </c>
      <c r="AO10" s="133">
        <v>1320</v>
      </c>
      <c r="AP10" s="133">
        <v>1329</v>
      </c>
      <c r="AQ10" s="133">
        <v>1363</v>
      </c>
      <c r="AR10" s="133">
        <v>1289</v>
      </c>
      <c r="AS10" s="133">
        <v>1220</v>
      </c>
      <c r="AT10" s="133">
        <v>1284</v>
      </c>
      <c r="AU10" s="133">
        <v>1208</v>
      </c>
      <c r="AV10" s="133">
        <v>1244</v>
      </c>
      <c r="AW10" s="133">
        <v>835</v>
      </c>
      <c r="AX10" s="133">
        <v>908</v>
      </c>
      <c r="AY10" s="133">
        <v>943</v>
      </c>
      <c r="AZ10" s="133">
        <v>1058</v>
      </c>
      <c r="BA10" s="133">
        <v>1122</v>
      </c>
      <c r="BB10" s="133">
        <v>1298</v>
      </c>
      <c r="BC10" s="133">
        <v>1417</v>
      </c>
      <c r="BD10" s="133">
        <v>1385</v>
      </c>
      <c r="BE10" s="133">
        <v>1377</v>
      </c>
      <c r="BF10" s="133">
        <v>1449</v>
      </c>
      <c r="BG10" s="133">
        <v>1382</v>
      </c>
      <c r="BH10" s="133">
        <v>1527</v>
      </c>
      <c r="BI10" s="133">
        <v>1446</v>
      </c>
      <c r="BJ10" s="133">
        <v>1530</v>
      </c>
      <c r="BK10" s="133">
        <v>1500</v>
      </c>
      <c r="BL10" s="133">
        <v>1420</v>
      </c>
      <c r="BM10" s="133">
        <v>1411</v>
      </c>
      <c r="BN10" s="133">
        <v>1371</v>
      </c>
      <c r="BO10" s="133">
        <v>1313</v>
      </c>
      <c r="BP10" s="133">
        <v>1216</v>
      </c>
      <c r="BQ10" s="133">
        <v>1267</v>
      </c>
      <c r="BR10" s="133">
        <v>1327</v>
      </c>
      <c r="BS10" s="133">
        <v>1328</v>
      </c>
      <c r="BT10" s="133">
        <v>1362</v>
      </c>
      <c r="BU10" s="133">
        <v>1302</v>
      </c>
      <c r="BV10" s="133">
        <v>1242</v>
      </c>
      <c r="BW10" s="133">
        <v>1288</v>
      </c>
      <c r="BX10" s="133">
        <v>1218</v>
      </c>
      <c r="BY10" s="133">
        <v>1250</v>
      </c>
      <c r="BZ10" s="133">
        <v>1200</v>
      </c>
      <c r="CA10" s="133">
        <v>906</v>
      </c>
      <c r="CB10" s="133">
        <v>927</v>
      </c>
      <c r="CC10" s="133">
        <v>984</v>
      </c>
      <c r="CD10" s="133">
        <v>977</v>
      </c>
      <c r="CE10" s="133">
        <v>1175</v>
      </c>
      <c r="CF10" s="133">
        <v>1290</v>
      </c>
      <c r="CG10" s="133">
        <v>1254</v>
      </c>
      <c r="CH10" s="133">
        <v>1296</v>
      </c>
      <c r="CI10" s="133">
        <v>1396</v>
      </c>
      <c r="CJ10" s="133">
        <v>1340</v>
      </c>
      <c r="CK10" s="133">
        <v>1494</v>
      </c>
      <c r="CL10" s="133">
        <v>1446</v>
      </c>
      <c r="CM10" s="133">
        <v>1524</v>
      </c>
      <c r="CN10" s="133">
        <v>1531</v>
      </c>
      <c r="CO10" s="133">
        <v>1463</v>
      </c>
      <c r="CP10" s="133">
        <v>1441</v>
      </c>
      <c r="CQ10" s="133">
        <v>1374</v>
      </c>
      <c r="CR10" s="133">
        <v>1297</v>
      </c>
      <c r="CS10" s="133">
        <v>1215</v>
      </c>
      <c r="CT10" s="133">
        <v>1293</v>
      </c>
      <c r="CU10" s="133">
        <v>1335</v>
      </c>
      <c r="CV10" s="133">
        <v>1344</v>
      </c>
      <c r="CW10" s="133">
        <v>1374</v>
      </c>
      <c r="CX10" s="133">
        <v>1309</v>
      </c>
      <c r="CY10" s="133">
        <v>1246</v>
      </c>
      <c r="CZ10" s="133">
        <v>1272</v>
      </c>
      <c r="DA10" s="133">
        <v>1220</v>
      </c>
      <c r="DB10" s="133">
        <v>1247</v>
      </c>
      <c r="DC10" s="133">
        <v>1199</v>
      </c>
      <c r="DD10" s="133">
        <v>1230</v>
      </c>
      <c r="DE10" s="133">
        <v>873</v>
      </c>
      <c r="DF10" s="133">
        <v>873</v>
      </c>
      <c r="DG10" s="133">
        <v>931</v>
      </c>
      <c r="DH10" s="133">
        <v>1020</v>
      </c>
      <c r="DI10" s="133">
        <v>1133</v>
      </c>
      <c r="DJ10" s="133">
        <v>1251</v>
      </c>
      <c r="DK10" s="133">
        <v>1391</v>
      </c>
      <c r="DL10" s="133">
        <v>1421</v>
      </c>
      <c r="DM10" s="133">
        <v>1397</v>
      </c>
      <c r="DN10" s="133">
        <v>1425</v>
      </c>
      <c r="DO10" s="133">
        <v>1421</v>
      </c>
      <c r="DP10" s="133">
        <v>1464</v>
      </c>
      <c r="DQ10" s="133">
        <v>1479</v>
      </c>
      <c r="DR10" s="133">
        <v>1480</v>
      </c>
      <c r="DS10" s="133">
        <v>1500</v>
      </c>
      <c r="DT10" s="133">
        <v>1454</v>
      </c>
      <c r="DU10" s="133">
        <v>1403</v>
      </c>
      <c r="DV10" s="133">
        <v>1375</v>
      </c>
      <c r="DW10" s="133">
        <v>1323</v>
      </c>
      <c r="DX10" s="133">
        <v>1251</v>
      </c>
      <c r="DY10" s="133">
        <v>1239</v>
      </c>
      <c r="DZ10" s="133">
        <v>1286</v>
      </c>
      <c r="EA10" s="133">
        <v>1324</v>
      </c>
      <c r="EB10" s="133">
        <v>1346</v>
      </c>
      <c r="EC10" s="133">
        <v>1333</v>
      </c>
      <c r="ED10" s="133">
        <v>1266</v>
      </c>
      <c r="EE10" s="133">
        <v>1254</v>
      </c>
      <c r="EF10" s="133">
        <v>1251</v>
      </c>
      <c r="EG10" s="133">
        <v>1229</v>
      </c>
      <c r="EH10" s="133">
        <v>1222</v>
      </c>
      <c r="EI10" s="133">
        <v>871</v>
      </c>
      <c r="EJ10" s="133">
        <v>918</v>
      </c>
      <c r="EK10" s="133">
        <v>964</v>
      </c>
      <c r="EL10" s="133">
        <v>1018</v>
      </c>
      <c r="EM10" s="133">
        <v>1149</v>
      </c>
      <c r="EN10" s="133">
        <v>1294</v>
      </c>
      <c r="EO10" s="133">
        <v>1336</v>
      </c>
      <c r="EP10" s="133">
        <v>1341</v>
      </c>
      <c r="EQ10" s="133">
        <v>1387</v>
      </c>
      <c r="ER10" s="133">
        <v>1395</v>
      </c>
      <c r="ES10" s="133">
        <v>1438</v>
      </c>
      <c r="ET10" s="133">
        <v>1487</v>
      </c>
      <c r="EU10" s="133">
        <v>1485</v>
      </c>
      <c r="EV10" s="133">
        <v>1531</v>
      </c>
      <c r="EW10" s="133">
        <v>1482</v>
      </c>
      <c r="EX10" s="133">
        <v>1431</v>
      </c>
      <c r="EY10" s="133">
        <v>1393</v>
      </c>
      <c r="EZ10" s="133">
        <v>1334</v>
      </c>
      <c r="FA10" s="133">
        <v>1264</v>
      </c>
      <c r="FB10" s="133">
        <v>1255</v>
      </c>
      <c r="FC10" s="133">
        <v>1301</v>
      </c>
      <c r="FD10" s="133">
        <v>1336</v>
      </c>
      <c r="FE10" s="133">
        <v>1351</v>
      </c>
      <c r="FF10" s="133">
        <v>1336</v>
      </c>
      <c r="FG10" s="133">
        <v>1274</v>
      </c>
      <c r="FH10" s="133">
        <v>1257</v>
      </c>
      <c r="FI10" s="133">
        <v>1254</v>
      </c>
      <c r="FJ10" s="133">
        <v>1233</v>
      </c>
      <c r="FK10" s="133">
        <v>1225</v>
      </c>
      <c r="FL10" s="133">
        <v>1215</v>
      </c>
      <c r="FM10" s="133">
        <v>1</v>
      </c>
      <c r="FN10" s="133">
        <v>5</v>
      </c>
      <c r="FO10" s="133">
        <v>6</v>
      </c>
      <c r="FP10" s="133">
        <v>9</v>
      </c>
      <c r="FQ10" s="133">
        <v>25</v>
      </c>
      <c r="FR10" s="133">
        <v>24</v>
      </c>
      <c r="FS10" s="133">
        <v>30</v>
      </c>
      <c r="FT10" s="133">
        <v>39</v>
      </c>
      <c r="FU10" s="133">
        <v>40</v>
      </c>
      <c r="FV10" s="133">
        <v>67</v>
      </c>
      <c r="FW10" s="133">
        <v>73</v>
      </c>
      <c r="FX10" s="133">
        <v>80</v>
      </c>
      <c r="FY10" s="133">
        <v>105</v>
      </c>
      <c r="FZ10" s="133">
        <v>123</v>
      </c>
      <c r="GA10" s="133">
        <v>146</v>
      </c>
      <c r="GB10" s="133">
        <v>148</v>
      </c>
      <c r="GC10" s="133">
        <v>129</v>
      </c>
      <c r="GD10" s="133">
        <v>151</v>
      </c>
      <c r="GE10" s="133">
        <v>134</v>
      </c>
      <c r="GF10" s="133">
        <v>120</v>
      </c>
      <c r="GG10" s="133">
        <v>82</v>
      </c>
      <c r="GH10" s="133">
        <v>77</v>
      </c>
      <c r="GI10" s="133">
        <v>76</v>
      </c>
      <c r="GJ10" s="133">
        <v>51</v>
      </c>
      <c r="GK10" s="133">
        <v>51</v>
      </c>
      <c r="GL10" s="133">
        <v>28</v>
      </c>
      <c r="GM10" s="133">
        <v>28</v>
      </c>
      <c r="GN10" s="133">
        <v>17</v>
      </c>
      <c r="GO10" s="133">
        <v>4</v>
      </c>
      <c r="GP10" s="133">
        <v>4</v>
      </c>
      <c r="GQ10" s="133">
        <v>1</v>
      </c>
      <c r="GR10" s="133">
        <v>6</v>
      </c>
      <c r="GS10" s="133">
        <v>8</v>
      </c>
      <c r="GT10" s="133">
        <v>16</v>
      </c>
      <c r="GU10" s="133">
        <v>22</v>
      </c>
      <c r="GV10" s="133">
        <v>37</v>
      </c>
      <c r="GW10" s="133">
        <v>30</v>
      </c>
      <c r="GX10" s="133">
        <v>42</v>
      </c>
      <c r="GY10" s="133">
        <v>59</v>
      </c>
      <c r="GZ10" s="133">
        <v>62</v>
      </c>
      <c r="HA10" s="133">
        <v>88</v>
      </c>
      <c r="HB10" s="133">
        <v>97</v>
      </c>
      <c r="HC10" s="133">
        <v>116</v>
      </c>
      <c r="HD10" s="133">
        <v>117</v>
      </c>
      <c r="HE10" s="133">
        <v>139</v>
      </c>
      <c r="HF10" s="133">
        <v>148</v>
      </c>
      <c r="HG10" s="133">
        <v>152</v>
      </c>
      <c r="HH10" s="133">
        <v>138</v>
      </c>
      <c r="HI10" s="133">
        <v>115</v>
      </c>
      <c r="HJ10" s="133">
        <v>102</v>
      </c>
      <c r="HK10" s="133">
        <v>101</v>
      </c>
      <c r="HL10" s="133">
        <v>109</v>
      </c>
      <c r="HM10" s="133">
        <v>76</v>
      </c>
      <c r="HN10" s="133">
        <v>52</v>
      </c>
      <c r="HO10" s="133">
        <v>48</v>
      </c>
      <c r="HP10" s="133">
        <v>27</v>
      </c>
      <c r="HQ10" s="133">
        <v>21</v>
      </c>
      <c r="HR10" s="133">
        <v>16</v>
      </c>
      <c r="HS10" s="133">
        <v>17</v>
      </c>
      <c r="HT10" s="133">
        <v>3</v>
      </c>
      <c r="HU10" s="60">
        <v>1.145475372279496E-3</v>
      </c>
      <c r="HV10" s="60">
        <v>5.7273768613974796E-3</v>
      </c>
      <c r="HW10" s="60">
        <v>6.44468313641246E-3</v>
      </c>
      <c r="HX10" s="60">
        <v>8.8235294117647058E-3</v>
      </c>
      <c r="HY10" s="60">
        <v>2.2065313327449251E-2</v>
      </c>
      <c r="HZ10" s="60">
        <v>1.9184652278177457E-2</v>
      </c>
      <c r="IA10" s="60">
        <v>2.1567217828900073E-2</v>
      </c>
      <c r="IB10" s="60">
        <v>2.7445460942997889E-2</v>
      </c>
      <c r="IC10" s="60">
        <v>2.863278453829635E-2</v>
      </c>
      <c r="ID10" s="60">
        <v>4.7017543859649125E-2</v>
      </c>
      <c r="IE10" s="60">
        <v>5.1372273047149891E-2</v>
      </c>
      <c r="IF10" s="60">
        <v>5.4644808743169397E-2</v>
      </c>
      <c r="IG10" s="60">
        <v>7.099391480730223E-2</v>
      </c>
      <c r="IH10" s="60">
        <v>8.3108108108108106E-2</v>
      </c>
      <c r="II10" s="60">
        <v>9.7333333333333327E-2</v>
      </c>
      <c r="IJ10" s="60">
        <v>0.10178817056396149</v>
      </c>
      <c r="IK10" s="60">
        <v>9.1945830363506773E-2</v>
      </c>
      <c r="IL10" s="60">
        <v>0.10981818181818181</v>
      </c>
      <c r="IM10" s="60">
        <v>0.10128495842781557</v>
      </c>
      <c r="IN10" s="60">
        <v>9.5923261390887291E-2</v>
      </c>
      <c r="IO10" s="60">
        <v>6.618240516545601E-2</v>
      </c>
      <c r="IP10" s="60">
        <v>5.9875583203732506E-2</v>
      </c>
      <c r="IQ10" s="60">
        <v>5.7401812688821753E-2</v>
      </c>
      <c r="IR10" s="60">
        <v>3.7890044576523028E-2</v>
      </c>
      <c r="IS10" s="60">
        <v>3.8259564891222807E-2</v>
      </c>
      <c r="IT10" s="60">
        <v>2.2116903633491312E-2</v>
      </c>
      <c r="IU10" s="60">
        <v>2.2328548644338118E-2</v>
      </c>
      <c r="IV10" s="60">
        <v>1.3589128697042365E-2</v>
      </c>
      <c r="IW10" s="60">
        <v>3.2546786004882017E-3</v>
      </c>
      <c r="IX10" s="60">
        <v>3.2733224222585926E-3</v>
      </c>
      <c r="IY10" s="60">
        <v>1.148105625717566E-3</v>
      </c>
      <c r="IZ10" s="60">
        <v>6.5359477124183009E-3</v>
      </c>
      <c r="JA10" s="60">
        <v>8.2987551867219917E-3</v>
      </c>
      <c r="JB10" s="60">
        <v>1.5717092337917484E-2</v>
      </c>
      <c r="JC10" s="60">
        <v>1.9147084421235857E-2</v>
      </c>
      <c r="JD10" s="60">
        <v>2.8593508500772798E-2</v>
      </c>
      <c r="JE10" s="60">
        <v>2.2455089820359281E-2</v>
      </c>
      <c r="JF10" s="60">
        <v>3.1319910514541388E-2</v>
      </c>
      <c r="JG10" s="60">
        <v>4.2537851478010091E-2</v>
      </c>
      <c r="JH10" s="60">
        <v>4.4444444444444446E-2</v>
      </c>
      <c r="JI10" s="60">
        <v>6.1196105702364396E-2</v>
      </c>
      <c r="JJ10" s="60">
        <v>6.5232010759919301E-2</v>
      </c>
      <c r="JK10" s="60">
        <v>7.8114478114478109E-2</v>
      </c>
      <c r="JL10" s="60">
        <v>7.642064010450686E-2</v>
      </c>
      <c r="JM10" s="60">
        <v>9.3792172739541158E-2</v>
      </c>
      <c r="JN10" s="60">
        <v>0.103424178895877</v>
      </c>
      <c r="JO10" s="60">
        <v>0.10911701363962671</v>
      </c>
      <c r="JP10" s="60">
        <v>0.10344827586206896</v>
      </c>
      <c r="JQ10" s="60">
        <v>9.0981012658227847E-2</v>
      </c>
      <c r="JR10" s="60">
        <v>8.1274900398406374E-2</v>
      </c>
      <c r="JS10" s="60">
        <v>7.7632590315142191E-2</v>
      </c>
      <c r="JT10" s="60">
        <v>8.1586826347305394E-2</v>
      </c>
      <c r="JU10" s="60">
        <v>5.6254626202812734E-2</v>
      </c>
      <c r="JV10" s="60">
        <v>3.8922155688622756E-2</v>
      </c>
      <c r="JW10" s="60">
        <v>3.7676609105180531E-2</v>
      </c>
      <c r="JX10" s="60">
        <v>2.1479713603818614E-2</v>
      </c>
      <c r="JY10" s="60">
        <v>1.6746411483253589E-2</v>
      </c>
      <c r="JZ10" s="60">
        <v>1.2976480129764802E-2</v>
      </c>
      <c r="KA10" s="60">
        <v>1.3877551020408163E-2</v>
      </c>
      <c r="KB10" s="60">
        <v>2.4691358024691358E-3</v>
      </c>
    </row>
    <row r="11" spans="1:288">
      <c r="A11" s="39" t="s">
        <v>90</v>
      </c>
      <c r="B11" s="77">
        <v>345</v>
      </c>
      <c r="C11" s="78">
        <v>5.1434194048541952</v>
      </c>
      <c r="D11" s="77">
        <v>756</v>
      </c>
      <c r="E11" s="78">
        <v>9.4269040849917705</v>
      </c>
      <c r="F11" s="78">
        <v>1.6093789336300064</v>
      </c>
      <c r="G11" s="77">
        <v>1013</v>
      </c>
      <c r="H11" s="78">
        <v>12.631552695895058</v>
      </c>
      <c r="I11" s="86">
        <v>-257</v>
      </c>
      <c r="J11" s="87">
        <v>-3.2046486109032868</v>
      </c>
      <c r="K11" s="113"/>
      <c r="L11" s="113"/>
      <c r="M11" s="113"/>
      <c r="N11" s="113"/>
      <c r="O11" s="113"/>
      <c r="P11" s="113"/>
      <c r="Q11" s="133">
        <v>67076</v>
      </c>
      <c r="R11" s="133">
        <v>80196</v>
      </c>
      <c r="S11" s="133">
        <v>376</v>
      </c>
      <c r="T11" s="133">
        <v>348</v>
      </c>
      <c r="U11" s="133">
        <v>358</v>
      </c>
      <c r="V11" s="133">
        <v>436</v>
      </c>
      <c r="W11" s="133">
        <v>475</v>
      </c>
      <c r="X11" s="133">
        <v>486</v>
      </c>
      <c r="Y11" s="133">
        <v>488</v>
      </c>
      <c r="Z11" s="133">
        <v>457</v>
      </c>
      <c r="AA11" s="133">
        <v>439</v>
      </c>
      <c r="AB11" s="135">
        <v>390</v>
      </c>
      <c r="AC11" s="132">
        <v>443</v>
      </c>
      <c r="AD11" s="132">
        <v>480</v>
      </c>
      <c r="AE11" s="132">
        <v>455</v>
      </c>
      <c r="AF11" s="136">
        <v>470</v>
      </c>
      <c r="AG11" s="132">
        <v>550</v>
      </c>
      <c r="AH11" s="136">
        <v>549</v>
      </c>
      <c r="AI11" s="132">
        <v>509</v>
      </c>
      <c r="AJ11" s="133">
        <v>466</v>
      </c>
      <c r="AK11" s="133">
        <v>470</v>
      </c>
      <c r="AL11" s="133">
        <v>460</v>
      </c>
      <c r="AM11" s="133">
        <v>449</v>
      </c>
      <c r="AN11" s="133">
        <v>436</v>
      </c>
      <c r="AO11" s="133">
        <v>456</v>
      </c>
      <c r="AP11" s="133">
        <v>426</v>
      </c>
      <c r="AQ11" s="133">
        <v>483</v>
      </c>
      <c r="AR11" s="133">
        <v>430</v>
      </c>
      <c r="AS11" s="133">
        <v>442</v>
      </c>
      <c r="AT11" s="133">
        <v>461</v>
      </c>
      <c r="AU11" s="133">
        <v>436</v>
      </c>
      <c r="AV11" s="133">
        <v>444</v>
      </c>
      <c r="AW11" s="133">
        <v>344</v>
      </c>
      <c r="AX11" s="133">
        <v>351</v>
      </c>
      <c r="AY11" s="133">
        <v>412</v>
      </c>
      <c r="AZ11" s="133">
        <v>459</v>
      </c>
      <c r="BA11" s="133">
        <v>488</v>
      </c>
      <c r="BB11" s="133">
        <v>466</v>
      </c>
      <c r="BC11" s="133">
        <v>462</v>
      </c>
      <c r="BD11" s="133">
        <v>423</v>
      </c>
      <c r="BE11" s="133">
        <v>375</v>
      </c>
      <c r="BF11" s="133">
        <v>436</v>
      </c>
      <c r="BG11" s="133">
        <v>479</v>
      </c>
      <c r="BH11" s="133">
        <v>475</v>
      </c>
      <c r="BI11" s="133">
        <v>458</v>
      </c>
      <c r="BJ11" s="133">
        <v>544</v>
      </c>
      <c r="BK11" s="133">
        <v>537</v>
      </c>
      <c r="BL11" s="133">
        <v>484</v>
      </c>
      <c r="BM11" s="133">
        <v>460</v>
      </c>
      <c r="BN11" s="133">
        <v>472</v>
      </c>
      <c r="BO11" s="133">
        <v>467</v>
      </c>
      <c r="BP11" s="133">
        <v>432</v>
      </c>
      <c r="BQ11" s="133">
        <v>436</v>
      </c>
      <c r="BR11" s="133">
        <v>448</v>
      </c>
      <c r="BS11" s="133">
        <v>424</v>
      </c>
      <c r="BT11" s="133">
        <v>471</v>
      </c>
      <c r="BU11" s="133">
        <v>432</v>
      </c>
      <c r="BV11" s="133">
        <v>435</v>
      </c>
      <c r="BW11" s="133">
        <v>444</v>
      </c>
      <c r="BX11" s="133">
        <v>426</v>
      </c>
      <c r="BY11" s="133">
        <v>437</v>
      </c>
      <c r="BZ11" s="133">
        <v>420</v>
      </c>
      <c r="CA11" s="133">
        <v>348</v>
      </c>
      <c r="CB11" s="133">
        <v>410</v>
      </c>
      <c r="CC11" s="133">
        <v>444</v>
      </c>
      <c r="CD11" s="133">
        <v>456</v>
      </c>
      <c r="CE11" s="133">
        <v>472</v>
      </c>
      <c r="CF11" s="133">
        <v>464</v>
      </c>
      <c r="CG11" s="133">
        <v>407</v>
      </c>
      <c r="CH11" s="133">
        <v>383</v>
      </c>
      <c r="CI11" s="133">
        <v>424</v>
      </c>
      <c r="CJ11" s="133">
        <v>458</v>
      </c>
      <c r="CK11" s="133">
        <v>451</v>
      </c>
      <c r="CL11" s="133">
        <v>456</v>
      </c>
      <c r="CM11" s="133">
        <v>504</v>
      </c>
      <c r="CN11" s="133">
        <v>532</v>
      </c>
      <c r="CO11" s="133">
        <v>486</v>
      </c>
      <c r="CP11" s="133">
        <v>452</v>
      </c>
      <c r="CQ11" s="133">
        <v>449</v>
      </c>
      <c r="CR11" s="133">
        <v>471</v>
      </c>
      <c r="CS11" s="133">
        <v>431</v>
      </c>
      <c r="CT11" s="133">
        <v>421</v>
      </c>
      <c r="CU11" s="133">
        <v>458</v>
      </c>
      <c r="CV11" s="133">
        <v>424</v>
      </c>
      <c r="CW11" s="133">
        <v>462</v>
      </c>
      <c r="CX11" s="133">
        <v>432</v>
      </c>
      <c r="CY11" s="133">
        <v>432</v>
      </c>
      <c r="CZ11" s="133">
        <v>445</v>
      </c>
      <c r="DA11" s="133">
        <v>423</v>
      </c>
      <c r="DB11" s="133">
        <v>430</v>
      </c>
      <c r="DC11" s="133">
        <v>411</v>
      </c>
      <c r="DD11" s="133">
        <v>473</v>
      </c>
      <c r="DE11" s="133">
        <v>360</v>
      </c>
      <c r="DF11" s="133">
        <v>350</v>
      </c>
      <c r="DG11" s="133">
        <v>385</v>
      </c>
      <c r="DH11" s="133">
        <v>448</v>
      </c>
      <c r="DI11" s="133">
        <v>482</v>
      </c>
      <c r="DJ11" s="133">
        <v>476</v>
      </c>
      <c r="DK11" s="133">
        <v>475</v>
      </c>
      <c r="DL11" s="133">
        <v>440</v>
      </c>
      <c r="DM11" s="133">
        <v>407</v>
      </c>
      <c r="DN11" s="133">
        <v>413</v>
      </c>
      <c r="DO11" s="133">
        <v>461</v>
      </c>
      <c r="DP11" s="133">
        <v>478</v>
      </c>
      <c r="DQ11" s="133">
        <v>457</v>
      </c>
      <c r="DR11" s="133">
        <v>507</v>
      </c>
      <c r="DS11" s="133">
        <v>544</v>
      </c>
      <c r="DT11" s="133">
        <v>517</v>
      </c>
      <c r="DU11" s="133">
        <v>485</v>
      </c>
      <c r="DV11" s="133">
        <v>469</v>
      </c>
      <c r="DW11" s="133">
        <v>469</v>
      </c>
      <c r="DX11" s="133">
        <v>446</v>
      </c>
      <c r="DY11" s="133">
        <v>443</v>
      </c>
      <c r="DZ11" s="133">
        <v>442</v>
      </c>
      <c r="EA11" s="133">
        <v>440</v>
      </c>
      <c r="EB11" s="133">
        <v>449</v>
      </c>
      <c r="EC11" s="133">
        <v>458</v>
      </c>
      <c r="ED11" s="133">
        <v>433</v>
      </c>
      <c r="EE11" s="133">
        <v>443</v>
      </c>
      <c r="EF11" s="133">
        <v>444</v>
      </c>
      <c r="EG11" s="133">
        <v>437</v>
      </c>
      <c r="EH11" s="133">
        <v>432</v>
      </c>
      <c r="EI11" s="133">
        <v>346</v>
      </c>
      <c r="EJ11" s="133">
        <v>381</v>
      </c>
      <c r="EK11" s="133">
        <v>428</v>
      </c>
      <c r="EL11" s="133">
        <v>458</v>
      </c>
      <c r="EM11" s="133">
        <v>480</v>
      </c>
      <c r="EN11" s="133">
        <v>465</v>
      </c>
      <c r="EO11" s="133">
        <v>435</v>
      </c>
      <c r="EP11" s="133">
        <v>403</v>
      </c>
      <c r="EQ11" s="133">
        <v>400</v>
      </c>
      <c r="ER11" s="133">
        <v>447</v>
      </c>
      <c r="ES11" s="133">
        <v>465</v>
      </c>
      <c r="ET11" s="133">
        <v>466</v>
      </c>
      <c r="EU11" s="133">
        <v>481</v>
      </c>
      <c r="EV11" s="133">
        <v>538</v>
      </c>
      <c r="EW11" s="133">
        <v>512</v>
      </c>
      <c r="EX11" s="133">
        <v>468</v>
      </c>
      <c r="EY11" s="133">
        <v>455</v>
      </c>
      <c r="EZ11" s="133">
        <v>472</v>
      </c>
      <c r="FA11" s="133">
        <v>449</v>
      </c>
      <c r="FB11" s="133">
        <v>427</v>
      </c>
      <c r="FC11" s="133">
        <v>447</v>
      </c>
      <c r="FD11" s="133">
        <v>436</v>
      </c>
      <c r="FE11" s="133">
        <v>443</v>
      </c>
      <c r="FF11" s="133">
        <v>452</v>
      </c>
      <c r="FG11" s="133">
        <v>432</v>
      </c>
      <c r="FH11" s="133">
        <v>440</v>
      </c>
      <c r="FI11" s="133">
        <v>434</v>
      </c>
      <c r="FJ11" s="133">
        <v>428</v>
      </c>
      <c r="FK11" s="133">
        <v>424</v>
      </c>
      <c r="FL11" s="133">
        <v>447</v>
      </c>
      <c r="FM11" s="133">
        <v>0</v>
      </c>
      <c r="FN11" s="133">
        <v>1</v>
      </c>
      <c r="FO11" s="133">
        <v>1</v>
      </c>
      <c r="FP11" s="133">
        <v>10</v>
      </c>
      <c r="FQ11" s="133">
        <v>12</v>
      </c>
      <c r="FR11" s="133">
        <v>16</v>
      </c>
      <c r="FS11" s="133">
        <v>19</v>
      </c>
      <c r="FT11" s="133">
        <v>24</v>
      </c>
      <c r="FU11" s="133">
        <v>36</v>
      </c>
      <c r="FV11" s="133">
        <v>40</v>
      </c>
      <c r="FW11" s="133">
        <v>39</v>
      </c>
      <c r="FX11" s="133">
        <v>40</v>
      </c>
      <c r="FY11" s="133">
        <v>43</v>
      </c>
      <c r="FZ11" s="133">
        <v>55</v>
      </c>
      <c r="GA11" s="133">
        <v>53</v>
      </c>
      <c r="GB11" s="133">
        <v>67</v>
      </c>
      <c r="GC11" s="133">
        <v>46</v>
      </c>
      <c r="GD11" s="133">
        <v>48</v>
      </c>
      <c r="GE11" s="133">
        <v>50</v>
      </c>
      <c r="GF11" s="133">
        <v>35</v>
      </c>
      <c r="GG11" s="133">
        <v>27</v>
      </c>
      <c r="GH11" s="133">
        <v>25</v>
      </c>
      <c r="GI11" s="133">
        <v>17</v>
      </c>
      <c r="GJ11" s="133">
        <v>17</v>
      </c>
      <c r="GK11" s="133">
        <v>16</v>
      </c>
      <c r="GL11" s="133">
        <v>4</v>
      </c>
      <c r="GM11" s="133">
        <v>6</v>
      </c>
      <c r="GN11" s="133">
        <v>2</v>
      </c>
      <c r="GO11" s="133">
        <v>3</v>
      </c>
      <c r="GP11" s="133">
        <v>0</v>
      </c>
      <c r="GQ11" s="133">
        <v>0</v>
      </c>
      <c r="GR11" s="133">
        <v>1</v>
      </c>
      <c r="GS11" s="133">
        <v>0</v>
      </c>
      <c r="GT11" s="133">
        <v>10</v>
      </c>
      <c r="GU11" s="133">
        <v>14</v>
      </c>
      <c r="GV11" s="133">
        <v>14</v>
      </c>
      <c r="GW11" s="133">
        <v>18</v>
      </c>
      <c r="GX11" s="133">
        <v>26</v>
      </c>
      <c r="GY11" s="133">
        <v>33</v>
      </c>
      <c r="GZ11" s="133">
        <v>26</v>
      </c>
      <c r="HA11" s="133">
        <v>33</v>
      </c>
      <c r="HB11" s="133">
        <v>39</v>
      </c>
      <c r="HC11" s="133">
        <v>55</v>
      </c>
      <c r="HD11" s="133">
        <v>48</v>
      </c>
      <c r="HE11" s="133">
        <v>47</v>
      </c>
      <c r="HF11" s="133">
        <v>40</v>
      </c>
      <c r="HG11" s="133">
        <v>43</v>
      </c>
      <c r="HH11" s="133">
        <v>40</v>
      </c>
      <c r="HI11" s="133">
        <v>39</v>
      </c>
      <c r="HJ11" s="133">
        <v>36</v>
      </c>
      <c r="HK11" s="133">
        <v>27</v>
      </c>
      <c r="HL11" s="133">
        <v>28</v>
      </c>
      <c r="HM11" s="133">
        <v>16</v>
      </c>
      <c r="HN11" s="133">
        <v>23</v>
      </c>
      <c r="HO11" s="133">
        <v>11</v>
      </c>
      <c r="HP11" s="133">
        <v>8</v>
      </c>
      <c r="HQ11" s="133">
        <v>4</v>
      </c>
      <c r="HR11" s="133">
        <v>5</v>
      </c>
      <c r="HS11" s="133">
        <v>1</v>
      </c>
      <c r="HT11" s="133">
        <v>1</v>
      </c>
      <c r="HU11" s="60">
        <v>0</v>
      </c>
      <c r="HV11" s="60">
        <v>2.8571428571428571E-3</v>
      </c>
      <c r="HW11" s="60">
        <v>2.5974025974025974E-3</v>
      </c>
      <c r="HX11" s="60">
        <v>2.2321428571428572E-2</v>
      </c>
      <c r="HY11" s="60">
        <v>2.4896265560165973E-2</v>
      </c>
      <c r="HZ11" s="60">
        <v>3.3613445378151259E-2</v>
      </c>
      <c r="IA11" s="60">
        <v>0.04</v>
      </c>
      <c r="IB11" s="60">
        <v>5.4545454545454543E-2</v>
      </c>
      <c r="IC11" s="60">
        <v>8.8452088452088448E-2</v>
      </c>
      <c r="ID11" s="60">
        <v>9.6852300242130748E-2</v>
      </c>
      <c r="IE11" s="60">
        <v>8.4598698481561818E-2</v>
      </c>
      <c r="IF11" s="60">
        <v>8.3682008368200833E-2</v>
      </c>
      <c r="IG11" s="60">
        <v>9.4091903719912467E-2</v>
      </c>
      <c r="IH11" s="60">
        <v>0.10848126232741617</v>
      </c>
      <c r="II11" s="60">
        <v>9.7426470588235295E-2</v>
      </c>
      <c r="IJ11" s="60">
        <v>0.12959381044487428</v>
      </c>
      <c r="IK11" s="60">
        <v>9.4845360824742264E-2</v>
      </c>
      <c r="IL11" s="60">
        <v>0.1023454157782516</v>
      </c>
      <c r="IM11" s="60">
        <v>0.10660980810234541</v>
      </c>
      <c r="IN11" s="60">
        <v>7.847533632286996E-2</v>
      </c>
      <c r="IO11" s="60">
        <v>6.0948081264108354E-2</v>
      </c>
      <c r="IP11" s="60">
        <v>5.6561085972850679E-2</v>
      </c>
      <c r="IQ11" s="60">
        <v>3.8636363636363635E-2</v>
      </c>
      <c r="IR11" s="60">
        <v>3.7861915367483297E-2</v>
      </c>
      <c r="IS11" s="60">
        <v>3.4934497816593885E-2</v>
      </c>
      <c r="IT11" s="60">
        <v>9.2378752886836026E-3</v>
      </c>
      <c r="IU11" s="60">
        <v>1.3544018058690745E-2</v>
      </c>
      <c r="IV11" s="60">
        <v>4.5045045045045045E-3</v>
      </c>
      <c r="IW11" s="60">
        <v>6.8649885583524023E-3</v>
      </c>
      <c r="IX11" s="60">
        <v>0</v>
      </c>
      <c r="IY11" s="60">
        <v>0</v>
      </c>
      <c r="IZ11" s="60">
        <v>2.6246719160104987E-3</v>
      </c>
      <c r="JA11" s="60">
        <v>0</v>
      </c>
      <c r="JB11" s="60">
        <v>2.1834061135371178E-2</v>
      </c>
      <c r="JC11" s="60">
        <v>2.9166666666666667E-2</v>
      </c>
      <c r="JD11" s="60">
        <v>3.0107526881720432E-2</v>
      </c>
      <c r="JE11" s="60">
        <v>4.1379310344827586E-2</v>
      </c>
      <c r="JF11" s="60">
        <v>6.4516129032258063E-2</v>
      </c>
      <c r="JG11" s="60">
        <v>8.2500000000000004E-2</v>
      </c>
      <c r="JH11" s="60">
        <v>5.8165548098434001E-2</v>
      </c>
      <c r="JI11" s="60">
        <v>7.0967741935483872E-2</v>
      </c>
      <c r="JJ11" s="60">
        <v>8.3690987124463517E-2</v>
      </c>
      <c r="JK11" s="60">
        <v>0.11434511434511435</v>
      </c>
      <c r="JL11" s="60">
        <v>8.9219330855018583E-2</v>
      </c>
      <c r="JM11" s="60">
        <v>9.1796875E-2</v>
      </c>
      <c r="JN11" s="60">
        <v>8.5470085470085472E-2</v>
      </c>
      <c r="JO11" s="60">
        <v>9.4505494505494503E-2</v>
      </c>
      <c r="JP11" s="60">
        <v>8.4745762711864403E-2</v>
      </c>
      <c r="JQ11" s="60">
        <v>8.6859688195991089E-2</v>
      </c>
      <c r="JR11" s="60">
        <v>8.4309133489461355E-2</v>
      </c>
      <c r="JS11" s="60">
        <v>6.0402684563758392E-2</v>
      </c>
      <c r="JT11" s="60">
        <v>6.4220183486238536E-2</v>
      </c>
      <c r="JU11" s="60">
        <v>3.6117381489841983E-2</v>
      </c>
      <c r="JV11" s="60">
        <v>5.0884955752212392E-2</v>
      </c>
      <c r="JW11" s="60">
        <v>2.5462962962962962E-2</v>
      </c>
      <c r="JX11" s="60">
        <v>1.8181818181818181E-2</v>
      </c>
      <c r="JY11" s="60">
        <v>9.2165898617511521E-3</v>
      </c>
      <c r="JZ11" s="60">
        <v>1.1682242990654205E-2</v>
      </c>
      <c r="KA11" s="60">
        <v>2.3584905660377358E-3</v>
      </c>
      <c r="KB11" s="60">
        <v>2.2371364653243847E-3</v>
      </c>
    </row>
    <row r="12" spans="1:288" s="57" customFormat="1" ht="7.15" customHeight="1">
      <c r="A12" s="39"/>
      <c r="B12" s="38"/>
      <c r="C12" s="38"/>
      <c r="D12" s="38"/>
      <c r="E12" s="38"/>
      <c r="F12" s="78"/>
      <c r="G12" s="38"/>
      <c r="H12" s="38"/>
      <c r="I12" s="67"/>
      <c r="J12" s="68"/>
      <c r="K12" s="113"/>
      <c r="L12" s="113"/>
      <c r="M12" s="113"/>
      <c r="N12" s="113"/>
      <c r="O12" s="113"/>
      <c r="P12" s="113"/>
      <c r="Q12" s="46"/>
      <c r="R12" s="46"/>
      <c r="T12" s="49"/>
      <c r="U12" s="49"/>
      <c r="V12" s="49"/>
      <c r="W12" s="46"/>
      <c r="X12" s="46"/>
      <c r="Y12" s="46"/>
      <c r="AB12" s="121"/>
      <c r="AF12" s="44"/>
      <c r="AH12" s="44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</row>
    <row r="13" spans="1:288">
      <c r="A13" s="39" t="s">
        <v>42</v>
      </c>
      <c r="B13" s="77">
        <v>801</v>
      </c>
      <c r="C13" s="78">
        <v>7.1412014335895009</v>
      </c>
      <c r="D13" s="77">
        <v>1041</v>
      </c>
      <c r="E13" s="78">
        <v>7.8157260516693823</v>
      </c>
      <c r="F13" s="78">
        <v>1.575828331457017</v>
      </c>
      <c r="G13" s="77">
        <v>1835</v>
      </c>
      <c r="H13" s="78">
        <v>13.777000292808181</v>
      </c>
      <c r="I13" s="86">
        <v>-794</v>
      </c>
      <c r="J13" s="87">
        <v>-5.9612742411387991</v>
      </c>
      <c r="K13" s="113"/>
      <c r="L13" s="113"/>
      <c r="M13" s="113"/>
      <c r="N13" s="113"/>
      <c r="O13" s="113"/>
      <c r="P13" s="113"/>
      <c r="Q13" s="133">
        <v>112166</v>
      </c>
      <c r="R13" s="133">
        <v>133193</v>
      </c>
      <c r="S13" s="133">
        <v>630</v>
      </c>
      <c r="T13" s="133">
        <v>684</v>
      </c>
      <c r="U13" s="133">
        <v>687</v>
      </c>
      <c r="V13" s="133">
        <v>670</v>
      </c>
      <c r="W13" s="133">
        <v>705</v>
      </c>
      <c r="X13" s="133">
        <v>681</v>
      </c>
      <c r="Y13" s="133">
        <v>761</v>
      </c>
      <c r="Z13" s="133">
        <v>750</v>
      </c>
      <c r="AA13" s="133">
        <v>668</v>
      </c>
      <c r="AB13" s="135">
        <v>627</v>
      </c>
      <c r="AC13" s="132">
        <v>624</v>
      </c>
      <c r="AD13" s="132">
        <v>615</v>
      </c>
      <c r="AE13" s="132">
        <v>630</v>
      </c>
      <c r="AF13" s="136">
        <v>627</v>
      </c>
      <c r="AG13" s="132">
        <v>674</v>
      </c>
      <c r="AH13" s="137">
        <v>619</v>
      </c>
      <c r="AI13" s="138">
        <v>701</v>
      </c>
      <c r="AJ13" s="133">
        <v>699</v>
      </c>
      <c r="AK13" s="133">
        <v>645</v>
      </c>
      <c r="AL13" s="133">
        <v>610</v>
      </c>
      <c r="AM13" s="133">
        <v>666</v>
      </c>
      <c r="AN13" s="133">
        <v>656</v>
      </c>
      <c r="AO13" s="133">
        <v>691</v>
      </c>
      <c r="AP13" s="133">
        <v>683</v>
      </c>
      <c r="AQ13" s="133">
        <v>706</v>
      </c>
      <c r="AR13" s="133">
        <v>666</v>
      </c>
      <c r="AS13" s="133">
        <v>692</v>
      </c>
      <c r="AT13" s="133">
        <v>713</v>
      </c>
      <c r="AU13" s="133">
        <v>729</v>
      </c>
      <c r="AV13" s="133">
        <v>697</v>
      </c>
      <c r="AW13" s="133">
        <v>682</v>
      </c>
      <c r="AX13" s="133">
        <v>687</v>
      </c>
      <c r="AY13" s="133">
        <v>679</v>
      </c>
      <c r="AZ13" s="133">
        <v>740</v>
      </c>
      <c r="BA13" s="133">
        <v>703</v>
      </c>
      <c r="BB13" s="133">
        <v>793</v>
      </c>
      <c r="BC13" s="133">
        <v>767</v>
      </c>
      <c r="BD13" s="133">
        <v>691</v>
      </c>
      <c r="BE13" s="133">
        <v>631</v>
      </c>
      <c r="BF13" s="133">
        <v>622</v>
      </c>
      <c r="BG13" s="133">
        <v>619</v>
      </c>
      <c r="BH13" s="133">
        <v>624</v>
      </c>
      <c r="BI13" s="133">
        <v>623</v>
      </c>
      <c r="BJ13" s="133">
        <v>676</v>
      </c>
      <c r="BK13" s="133">
        <v>596</v>
      </c>
      <c r="BL13" s="133">
        <v>695</v>
      </c>
      <c r="BM13" s="133">
        <v>682</v>
      </c>
      <c r="BN13" s="133">
        <v>637</v>
      </c>
      <c r="BO13" s="133">
        <v>585</v>
      </c>
      <c r="BP13" s="133">
        <v>659</v>
      </c>
      <c r="BQ13" s="133">
        <v>640</v>
      </c>
      <c r="BR13" s="133">
        <v>679</v>
      </c>
      <c r="BS13" s="133">
        <v>680</v>
      </c>
      <c r="BT13" s="133">
        <v>705</v>
      </c>
      <c r="BU13" s="133">
        <v>657</v>
      </c>
      <c r="BV13" s="133">
        <v>692</v>
      </c>
      <c r="BW13" s="133">
        <v>697</v>
      </c>
      <c r="BX13" s="133">
        <v>718</v>
      </c>
      <c r="BY13" s="133">
        <v>693</v>
      </c>
      <c r="BZ13" s="133">
        <v>675</v>
      </c>
      <c r="CA13" s="133">
        <v>681</v>
      </c>
      <c r="CB13" s="133">
        <v>675</v>
      </c>
      <c r="CC13" s="133">
        <v>758</v>
      </c>
      <c r="CD13" s="133">
        <v>709</v>
      </c>
      <c r="CE13" s="133">
        <v>792</v>
      </c>
      <c r="CF13" s="133">
        <v>773</v>
      </c>
      <c r="CG13" s="133">
        <v>719</v>
      </c>
      <c r="CH13" s="133">
        <v>673</v>
      </c>
      <c r="CI13" s="133">
        <v>640</v>
      </c>
      <c r="CJ13" s="133">
        <v>638</v>
      </c>
      <c r="CK13" s="133">
        <v>619</v>
      </c>
      <c r="CL13" s="133">
        <v>622</v>
      </c>
      <c r="CM13" s="133">
        <v>659</v>
      </c>
      <c r="CN13" s="133">
        <v>606</v>
      </c>
      <c r="CO13" s="133">
        <v>691</v>
      </c>
      <c r="CP13" s="133">
        <v>674</v>
      </c>
      <c r="CQ13" s="133">
        <v>625</v>
      </c>
      <c r="CR13" s="133">
        <v>583</v>
      </c>
      <c r="CS13" s="133">
        <v>665</v>
      </c>
      <c r="CT13" s="133">
        <v>623</v>
      </c>
      <c r="CU13" s="133">
        <v>672</v>
      </c>
      <c r="CV13" s="133">
        <v>668</v>
      </c>
      <c r="CW13" s="133">
        <v>690</v>
      </c>
      <c r="CX13" s="133">
        <v>657</v>
      </c>
      <c r="CY13" s="133">
        <v>675</v>
      </c>
      <c r="CZ13" s="133">
        <v>701</v>
      </c>
      <c r="DA13" s="133">
        <v>711</v>
      </c>
      <c r="DB13" s="133">
        <v>674</v>
      </c>
      <c r="DC13" s="133">
        <v>670</v>
      </c>
      <c r="DD13" s="133">
        <v>738</v>
      </c>
      <c r="DE13" s="133">
        <v>656</v>
      </c>
      <c r="DF13" s="133">
        <v>686</v>
      </c>
      <c r="DG13" s="133">
        <v>683</v>
      </c>
      <c r="DH13" s="133">
        <v>705</v>
      </c>
      <c r="DI13" s="133">
        <v>704</v>
      </c>
      <c r="DJ13" s="133">
        <v>737</v>
      </c>
      <c r="DK13" s="133">
        <v>764</v>
      </c>
      <c r="DL13" s="133">
        <v>721</v>
      </c>
      <c r="DM13" s="133">
        <v>650</v>
      </c>
      <c r="DN13" s="133">
        <v>625</v>
      </c>
      <c r="DO13" s="133">
        <v>622</v>
      </c>
      <c r="DP13" s="133">
        <v>620</v>
      </c>
      <c r="DQ13" s="133">
        <v>627</v>
      </c>
      <c r="DR13" s="133">
        <v>652</v>
      </c>
      <c r="DS13" s="133">
        <v>635</v>
      </c>
      <c r="DT13" s="133">
        <v>657</v>
      </c>
      <c r="DU13" s="133">
        <v>692</v>
      </c>
      <c r="DV13" s="133">
        <v>668</v>
      </c>
      <c r="DW13" s="133">
        <v>615</v>
      </c>
      <c r="DX13" s="133">
        <v>635</v>
      </c>
      <c r="DY13" s="133">
        <v>653</v>
      </c>
      <c r="DZ13" s="133">
        <v>668</v>
      </c>
      <c r="EA13" s="133">
        <v>686</v>
      </c>
      <c r="EB13" s="133">
        <v>694</v>
      </c>
      <c r="EC13" s="133">
        <v>682</v>
      </c>
      <c r="ED13" s="133">
        <v>679</v>
      </c>
      <c r="EE13" s="133">
        <v>695</v>
      </c>
      <c r="EF13" s="133">
        <v>716</v>
      </c>
      <c r="EG13" s="133">
        <v>711</v>
      </c>
      <c r="EH13" s="133">
        <v>686</v>
      </c>
      <c r="EI13" s="133">
        <v>682</v>
      </c>
      <c r="EJ13" s="133">
        <v>681</v>
      </c>
      <c r="EK13" s="133">
        <v>719</v>
      </c>
      <c r="EL13" s="133">
        <v>725</v>
      </c>
      <c r="EM13" s="133">
        <v>748</v>
      </c>
      <c r="EN13" s="133">
        <v>783</v>
      </c>
      <c r="EO13" s="133">
        <v>743</v>
      </c>
      <c r="EP13" s="133">
        <v>682</v>
      </c>
      <c r="EQ13" s="133">
        <v>636</v>
      </c>
      <c r="ER13" s="133">
        <v>630</v>
      </c>
      <c r="ES13" s="133">
        <v>619</v>
      </c>
      <c r="ET13" s="133">
        <v>623</v>
      </c>
      <c r="EU13" s="133">
        <v>641</v>
      </c>
      <c r="EV13" s="133">
        <v>641</v>
      </c>
      <c r="EW13" s="133">
        <v>644</v>
      </c>
      <c r="EX13" s="133">
        <v>685</v>
      </c>
      <c r="EY13" s="133">
        <v>654</v>
      </c>
      <c r="EZ13" s="133">
        <v>610</v>
      </c>
      <c r="FA13" s="133">
        <v>625</v>
      </c>
      <c r="FB13" s="133">
        <v>641</v>
      </c>
      <c r="FC13" s="133">
        <v>656</v>
      </c>
      <c r="FD13" s="133">
        <v>674</v>
      </c>
      <c r="FE13" s="133">
        <v>685</v>
      </c>
      <c r="FF13" s="133">
        <v>681</v>
      </c>
      <c r="FG13" s="133">
        <v>666</v>
      </c>
      <c r="FH13" s="133">
        <v>697</v>
      </c>
      <c r="FI13" s="133">
        <v>704</v>
      </c>
      <c r="FJ13" s="133">
        <v>696</v>
      </c>
      <c r="FK13" s="133">
        <v>682</v>
      </c>
      <c r="FL13" s="133">
        <v>707</v>
      </c>
      <c r="FM13" s="133">
        <v>1</v>
      </c>
      <c r="FN13" s="133">
        <v>4</v>
      </c>
      <c r="FO13" s="133">
        <v>6</v>
      </c>
      <c r="FP13" s="133">
        <v>7</v>
      </c>
      <c r="FQ13" s="133">
        <v>15</v>
      </c>
      <c r="FR13" s="133">
        <v>21</v>
      </c>
      <c r="FS13" s="133">
        <v>26</v>
      </c>
      <c r="FT13" s="133">
        <v>21</v>
      </c>
      <c r="FU13" s="133">
        <v>42</v>
      </c>
      <c r="FV13" s="133">
        <v>35</v>
      </c>
      <c r="FW13" s="133">
        <v>41</v>
      </c>
      <c r="FX13" s="133">
        <v>51</v>
      </c>
      <c r="FY13" s="133">
        <v>75</v>
      </c>
      <c r="FZ13" s="133">
        <v>77</v>
      </c>
      <c r="GA13" s="133">
        <v>66</v>
      </c>
      <c r="GB13" s="133">
        <v>70</v>
      </c>
      <c r="GC13" s="133">
        <v>82</v>
      </c>
      <c r="GD13" s="133">
        <v>86</v>
      </c>
      <c r="GE13" s="133">
        <v>68</v>
      </c>
      <c r="GF13" s="133">
        <v>41</v>
      </c>
      <c r="GG13" s="133">
        <v>42</v>
      </c>
      <c r="GH13" s="133">
        <v>47</v>
      </c>
      <c r="GI13" s="133">
        <v>41</v>
      </c>
      <c r="GJ13" s="133">
        <v>27</v>
      </c>
      <c r="GK13" s="133">
        <v>25</v>
      </c>
      <c r="GL13" s="133">
        <v>7</v>
      </c>
      <c r="GM13" s="133">
        <v>5</v>
      </c>
      <c r="GN13" s="133">
        <v>2</v>
      </c>
      <c r="GO13" s="133">
        <v>3</v>
      </c>
      <c r="GP13" s="133">
        <v>2</v>
      </c>
      <c r="GQ13" s="133">
        <v>1</v>
      </c>
      <c r="GR13" s="133">
        <v>2</v>
      </c>
      <c r="GS13" s="133">
        <v>8</v>
      </c>
      <c r="GT13" s="133">
        <v>9</v>
      </c>
      <c r="GU13" s="133">
        <v>24</v>
      </c>
      <c r="GV13" s="133">
        <v>20</v>
      </c>
      <c r="GW13" s="133">
        <v>32</v>
      </c>
      <c r="GX13" s="133">
        <v>31</v>
      </c>
      <c r="GY13" s="133">
        <v>37</v>
      </c>
      <c r="GZ13" s="133">
        <v>42</v>
      </c>
      <c r="HA13" s="133">
        <v>59</v>
      </c>
      <c r="HB13" s="133">
        <v>58</v>
      </c>
      <c r="HC13" s="133">
        <v>61</v>
      </c>
      <c r="HD13" s="133">
        <v>68</v>
      </c>
      <c r="HE13" s="133">
        <v>55</v>
      </c>
      <c r="HF13" s="133">
        <v>72</v>
      </c>
      <c r="HG13" s="133">
        <v>66</v>
      </c>
      <c r="HH13" s="133">
        <v>67</v>
      </c>
      <c r="HI13" s="133">
        <v>67</v>
      </c>
      <c r="HJ13" s="133">
        <v>70</v>
      </c>
      <c r="HK13" s="133">
        <v>44</v>
      </c>
      <c r="HL13" s="133">
        <v>40</v>
      </c>
      <c r="HM13" s="133">
        <v>31</v>
      </c>
      <c r="HN13" s="133">
        <v>21</v>
      </c>
      <c r="HO13" s="133">
        <v>18</v>
      </c>
      <c r="HP13" s="133">
        <v>11</v>
      </c>
      <c r="HQ13" s="133">
        <v>6</v>
      </c>
      <c r="HR13" s="133">
        <v>8</v>
      </c>
      <c r="HS13" s="133">
        <v>5</v>
      </c>
      <c r="HT13" s="133">
        <v>1</v>
      </c>
      <c r="HU13" s="60">
        <v>1.5243902439024391E-3</v>
      </c>
      <c r="HV13" s="60">
        <v>5.8309037900874635E-3</v>
      </c>
      <c r="HW13" s="60">
        <v>8.7847730600292828E-3</v>
      </c>
      <c r="HX13" s="60">
        <v>9.9290780141843976E-3</v>
      </c>
      <c r="HY13" s="60">
        <v>2.130681818181818E-2</v>
      </c>
      <c r="HZ13" s="60">
        <v>2.8493894165535955E-2</v>
      </c>
      <c r="IA13" s="60">
        <v>3.4031413612565446E-2</v>
      </c>
      <c r="IB13" s="60">
        <v>2.9126213592233011E-2</v>
      </c>
      <c r="IC13" s="60">
        <v>6.4615384615384616E-2</v>
      </c>
      <c r="ID13" s="60">
        <v>5.6000000000000001E-2</v>
      </c>
      <c r="IE13" s="60">
        <v>6.591639871382636E-2</v>
      </c>
      <c r="IF13" s="60">
        <v>8.2258064516129034E-2</v>
      </c>
      <c r="IG13" s="60">
        <v>0.11961722488038277</v>
      </c>
      <c r="IH13" s="60">
        <v>0.11809815950920245</v>
      </c>
      <c r="II13" s="60">
        <v>0.10393700787401575</v>
      </c>
      <c r="IJ13" s="60">
        <v>0.106544901065449</v>
      </c>
      <c r="IK13" s="60">
        <v>0.11849710982658959</v>
      </c>
      <c r="IL13" s="60">
        <v>0.12874251497005987</v>
      </c>
      <c r="IM13" s="60">
        <v>0.11056910569105691</v>
      </c>
      <c r="IN13" s="60">
        <v>6.4566929133858267E-2</v>
      </c>
      <c r="IO13" s="60">
        <v>6.4318529862174581E-2</v>
      </c>
      <c r="IP13" s="60">
        <v>7.0359281437125748E-2</v>
      </c>
      <c r="IQ13" s="60">
        <v>5.9766763848396499E-2</v>
      </c>
      <c r="IR13" s="60">
        <v>3.8904899135446688E-2</v>
      </c>
      <c r="IS13" s="60">
        <v>3.6656891495601175E-2</v>
      </c>
      <c r="IT13" s="60">
        <v>1.0309278350515464E-2</v>
      </c>
      <c r="IU13" s="60">
        <v>7.1942446043165471E-3</v>
      </c>
      <c r="IV13" s="60">
        <v>2.7932960893854749E-3</v>
      </c>
      <c r="IW13" s="60">
        <v>4.2194092827004216E-3</v>
      </c>
      <c r="IX13" s="60">
        <v>2.9154518950437317E-3</v>
      </c>
      <c r="IY13" s="60">
        <v>1.4662756598240469E-3</v>
      </c>
      <c r="IZ13" s="60">
        <v>2.936857562408223E-3</v>
      </c>
      <c r="JA13" s="60">
        <v>1.1126564673157162E-2</v>
      </c>
      <c r="JB13" s="60">
        <v>1.2413793103448275E-2</v>
      </c>
      <c r="JC13" s="60">
        <v>3.2085561497326207E-2</v>
      </c>
      <c r="JD13" s="60">
        <v>2.554278416347382E-2</v>
      </c>
      <c r="JE13" s="60">
        <v>4.306864064602961E-2</v>
      </c>
      <c r="JF13" s="60">
        <v>4.5454545454545456E-2</v>
      </c>
      <c r="JG13" s="60">
        <v>5.8176100628930819E-2</v>
      </c>
      <c r="JH13" s="60">
        <v>6.6666666666666666E-2</v>
      </c>
      <c r="JI13" s="60">
        <v>9.5315024232633286E-2</v>
      </c>
      <c r="JJ13" s="60">
        <v>9.3097913322632425E-2</v>
      </c>
      <c r="JK13" s="60">
        <v>9.5163806552262087E-2</v>
      </c>
      <c r="JL13" s="60">
        <v>0.10608424336973479</v>
      </c>
      <c r="JM13" s="60">
        <v>8.5403726708074529E-2</v>
      </c>
      <c r="JN13" s="60">
        <v>0.10510948905109489</v>
      </c>
      <c r="JO13" s="60">
        <v>0.10091743119266056</v>
      </c>
      <c r="JP13" s="60">
        <v>0.10983606557377049</v>
      </c>
      <c r="JQ13" s="60">
        <v>0.1072</v>
      </c>
      <c r="JR13" s="60">
        <v>0.10920436817472699</v>
      </c>
      <c r="JS13" s="60">
        <v>6.7073170731707321E-2</v>
      </c>
      <c r="JT13" s="60">
        <v>5.9347181008902079E-2</v>
      </c>
      <c r="JU13" s="60">
        <v>4.5255474452554748E-2</v>
      </c>
      <c r="JV13" s="60">
        <v>3.0837004405286344E-2</v>
      </c>
      <c r="JW13" s="60">
        <v>2.7027027027027029E-2</v>
      </c>
      <c r="JX13" s="60">
        <v>1.5781922525107604E-2</v>
      </c>
      <c r="JY13" s="60">
        <v>8.5227272727272721E-3</v>
      </c>
      <c r="JZ13" s="60">
        <v>1.1494252873563218E-2</v>
      </c>
      <c r="KA13" s="60">
        <v>7.331378299120235E-3</v>
      </c>
      <c r="KB13" s="60">
        <v>1.4144271570014145E-3</v>
      </c>
    </row>
    <row r="14" spans="1:288">
      <c r="A14" s="39" t="s">
        <v>43</v>
      </c>
      <c r="B14" s="77">
        <v>1008</v>
      </c>
      <c r="C14" s="78">
        <v>6.1612562116831597</v>
      </c>
      <c r="D14" s="77">
        <v>1666</v>
      </c>
      <c r="E14" s="78">
        <v>8.413334074003</v>
      </c>
      <c r="F14" s="78">
        <v>1.61668868335087</v>
      </c>
      <c r="G14" s="77">
        <v>2381</v>
      </c>
      <c r="H14" s="78">
        <v>12.024098697599724</v>
      </c>
      <c r="I14" s="86">
        <v>-715</v>
      </c>
      <c r="J14" s="87">
        <v>-3.6107646235967259</v>
      </c>
      <c r="K14" s="113"/>
      <c r="L14" s="113"/>
      <c r="M14" s="113"/>
      <c r="N14" s="113"/>
      <c r="O14" s="113"/>
      <c r="P14" s="113"/>
      <c r="Q14" s="133">
        <v>163603</v>
      </c>
      <c r="R14" s="133">
        <v>198019</v>
      </c>
      <c r="S14" s="133">
        <v>973</v>
      </c>
      <c r="T14" s="133">
        <v>996</v>
      </c>
      <c r="U14" s="133">
        <v>983</v>
      </c>
      <c r="V14" s="133">
        <v>987</v>
      </c>
      <c r="W14" s="133">
        <v>948</v>
      </c>
      <c r="X14" s="133">
        <v>951</v>
      </c>
      <c r="Y14" s="133">
        <v>817</v>
      </c>
      <c r="Z14" s="133">
        <v>841</v>
      </c>
      <c r="AA14" s="133">
        <v>791</v>
      </c>
      <c r="AB14" s="135">
        <v>785</v>
      </c>
      <c r="AC14" s="132">
        <v>758</v>
      </c>
      <c r="AD14" s="132">
        <v>865</v>
      </c>
      <c r="AE14" s="132">
        <v>919</v>
      </c>
      <c r="AF14" s="136">
        <v>934</v>
      </c>
      <c r="AG14" s="132">
        <v>1035</v>
      </c>
      <c r="AH14" s="136">
        <v>992</v>
      </c>
      <c r="AI14" s="132">
        <v>1082</v>
      </c>
      <c r="AJ14" s="133">
        <v>1134</v>
      </c>
      <c r="AK14" s="133">
        <v>1130</v>
      </c>
      <c r="AL14" s="133">
        <v>1108</v>
      </c>
      <c r="AM14" s="133">
        <v>1194</v>
      </c>
      <c r="AN14" s="133">
        <v>1156</v>
      </c>
      <c r="AO14" s="133">
        <v>1291</v>
      </c>
      <c r="AP14" s="133">
        <v>1235</v>
      </c>
      <c r="AQ14" s="133">
        <v>1242</v>
      </c>
      <c r="AR14" s="133">
        <v>1248</v>
      </c>
      <c r="AS14" s="133">
        <v>1175</v>
      </c>
      <c r="AT14" s="133">
        <v>1252</v>
      </c>
      <c r="AU14" s="133">
        <v>1263</v>
      </c>
      <c r="AV14" s="133">
        <v>1218</v>
      </c>
      <c r="AW14" s="133">
        <v>991</v>
      </c>
      <c r="AX14" s="133">
        <v>993</v>
      </c>
      <c r="AY14" s="133">
        <v>989</v>
      </c>
      <c r="AZ14" s="133">
        <v>1004</v>
      </c>
      <c r="BA14" s="133">
        <v>1006</v>
      </c>
      <c r="BB14" s="133">
        <v>868</v>
      </c>
      <c r="BC14" s="133">
        <v>882</v>
      </c>
      <c r="BD14" s="133">
        <v>806</v>
      </c>
      <c r="BE14" s="133">
        <v>791</v>
      </c>
      <c r="BF14" s="133">
        <v>754</v>
      </c>
      <c r="BG14" s="133">
        <v>860</v>
      </c>
      <c r="BH14" s="133">
        <v>884</v>
      </c>
      <c r="BI14" s="133">
        <v>899</v>
      </c>
      <c r="BJ14" s="133">
        <v>1022</v>
      </c>
      <c r="BK14" s="133">
        <v>960</v>
      </c>
      <c r="BL14" s="133">
        <v>1034</v>
      </c>
      <c r="BM14" s="133">
        <v>1087</v>
      </c>
      <c r="BN14" s="133">
        <v>1089</v>
      </c>
      <c r="BO14" s="133">
        <v>1088</v>
      </c>
      <c r="BP14" s="133">
        <v>1145</v>
      </c>
      <c r="BQ14" s="133">
        <v>1135</v>
      </c>
      <c r="BR14" s="133">
        <v>1255</v>
      </c>
      <c r="BS14" s="133">
        <v>1194</v>
      </c>
      <c r="BT14" s="133">
        <v>1218</v>
      </c>
      <c r="BU14" s="133">
        <v>1236</v>
      </c>
      <c r="BV14" s="133">
        <v>1157</v>
      </c>
      <c r="BW14" s="133">
        <v>1231</v>
      </c>
      <c r="BX14" s="133">
        <v>1229</v>
      </c>
      <c r="BY14" s="133">
        <v>1203</v>
      </c>
      <c r="BZ14" s="133">
        <v>1173</v>
      </c>
      <c r="CA14" s="133">
        <v>985</v>
      </c>
      <c r="CB14" s="133">
        <v>1004</v>
      </c>
      <c r="CC14" s="133">
        <v>1028</v>
      </c>
      <c r="CD14" s="133">
        <v>1057</v>
      </c>
      <c r="CE14" s="133">
        <v>928</v>
      </c>
      <c r="CF14" s="133">
        <v>932</v>
      </c>
      <c r="CG14" s="133">
        <v>818</v>
      </c>
      <c r="CH14" s="133">
        <v>802</v>
      </c>
      <c r="CI14" s="133">
        <v>747</v>
      </c>
      <c r="CJ14" s="133">
        <v>847</v>
      </c>
      <c r="CK14" s="133">
        <v>881</v>
      </c>
      <c r="CL14" s="133">
        <v>861</v>
      </c>
      <c r="CM14" s="133">
        <v>1002</v>
      </c>
      <c r="CN14" s="133">
        <v>948</v>
      </c>
      <c r="CO14" s="133">
        <v>963</v>
      </c>
      <c r="CP14" s="133">
        <v>1028</v>
      </c>
      <c r="CQ14" s="133">
        <v>1055</v>
      </c>
      <c r="CR14" s="133">
        <v>1034</v>
      </c>
      <c r="CS14" s="133">
        <v>1108</v>
      </c>
      <c r="CT14" s="133">
        <v>1097</v>
      </c>
      <c r="CU14" s="133">
        <v>1224</v>
      </c>
      <c r="CV14" s="133">
        <v>1155</v>
      </c>
      <c r="CW14" s="133">
        <v>1182</v>
      </c>
      <c r="CX14" s="133">
        <v>1209</v>
      </c>
      <c r="CY14" s="133">
        <v>1141</v>
      </c>
      <c r="CZ14" s="133">
        <v>1205</v>
      </c>
      <c r="DA14" s="133">
        <v>1208</v>
      </c>
      <c r="DB14" s="133">
        <v>1197</v>
      </c>
      <c r="DC14" s="133">
        <v>1167</v>
      </c>
      <c r="DD14" s="133">
        <v>1180</v>
      </c>
      <c r="DE14" s="133">
        <v>982</v>
      </c>
      <c r="DF14" s="133">
        <v>995</v>
      </c>
      <c r="DG14" s="133">
        <v>986</v>
      </c>
      <c r="DH14" s="133">
        <v>996</v>
      </c>
      <c r="DI14" s="133">
        <v>977</v>
      </c>
      <c r="DJ14" s="133">
        <v>910</v>
      </c>
      <c r="DK14" s="133">
        <v>850</v>
      </c>
      <c r="DL14" s="133">
        <v>824</v>
      </c>
      <c r="DM14" s="133">
        <v>791</v>
      </c>
      <c r="DN14" s="133">
        <v>770</v>
      </c>
      <c r="DO14" s="133">
        <v>809</v>
      </c>
      <c r="DP14" s="133">
        <v>875</v>
      </c>
      <c r="DQ14" s="133">
        <v>909</v>
      </c>
      <c r="DR14" s="133">
        <v>978</v>
      </c>
      <c r="DS14" s="133">
        <v>998</v>
      </c>
      <c r="DT14" s="133">
        <v>1013</v>
      </c>
      <c r="DU14" s="133">
        <v>1085</v>
      </c>
      <c r="DV14" s="133">
        <v>1112</v>
      </c>
      <c r="DW14" s="133">
        <v>1109</v>
      </c>
      <c r="DX14" s="133">
        <v>1127</v>
      </c>
      <c r="DY14" s="133">
        <v>1165</v>
      </c>
      <c r="DZ14" s="133">
        <v>1206</v>
      </c>
      <c r="EA14" s="133">
        <v>1243</v>
      </c>
      <c r="EB14" s="133">
        <v>1227</v>
      </c>
      <c r="EC14" s="133">
        <v>1239</v>
      </c>
      <c r="ED14" s="133">
        <v>1203</v>
      </c>
      <c r="EE14" s="133">
        <v>1203</v>
      </c>
      <c r="EF14" s="133">
        <v>1241</v>
      </c>
      <c r="EG14" s="133">
        <v>1233</v>
      </c>
      <c r="EH14" s="133">
        <v>1196</v>
      </c>
      <c r="EI14" s="133">
        <v>988</v>
      </c>
      <c r="EJ14" s="133">
        <v>999</v>
      </c>
      <c r="EK14" s="133">
        <v>1009</v>
      </c>
      <c r="EL14" s="133">
        <v>1031</v>
      </c>
      <c r="EM14" s="133">
        <v>967</v>
      </c>
      <c r="EN14" s="133">
        <v>900</v>
      </c>
      <c r="EO14" s="133">
        <v>850</v>
      </c>
      <c r="EP14" s="133">
        <v>804</v>
      </c>
      <c r="EQ14" s="133">
        <v>769</v>
      </c>
      <c r="ER14" s="133">
        <v>801</v>
      </c>
      <c r="ES14" s="133">
        <v>871</v>
      </c>
      <c r="ET14" s="133">
        <v>873</v>
      </c>
      <c r="EU14" s="133">
        <v>951</v>
      </c>
      <c r="EV14" s="133">
        <v>985</v>
      </c>
      <c r="EW14" s="133">
        <v>962</v>
      </c>
      <c r="EX14" s="133">
        <v>1031</v>
      </c>
      <c r="EY14" s="133">
        <v>1071</v>
      </c>
      <c r="EZ14" s="133">
        <v>1062</v>
      </c>
      <c r="FA14" s="133">
        <v>1098</v>
      </c>
      <c r="FB14" s="133">
        <v>1121</v>
      </c>
      <c r="FC14" s="133">
        <v>1180</v>
      </c>
      <c r="FD14" s="133">
        <v>1205</v>
      </c>
      <c r="FE14" s="133">
        <v>1188</v>
      </c>
      <c r="FF14" s="133">
        <v>1214</v>
      </c>
      <c r="FG14" s="133">
        <v>1189</v>
      </c>
      <c r="FH14" s="133">
        <v>1181</v>
      </c>
      <c r="FI14" s="133">
        <v>1220</v>
      </c>
      <c r="FJ14" s="133">
        <v>1213</v>
      </c>
      <c r="FK14" s="133">
        <v>1185</v>
      </c>
      <c r="FL14" s="133">
        <v>1177</v>
      </c>
      <c r="FM14" s="133">
        <v>0</v>
      </c>
      <c r="FN14" s="133">
        <v>1</v>
      </c>
      <c r="FO14" s="133">
        <v>3</v>
      </c>
      <c r="FP14" s="133">
        <v>3</v>
      </c>
      <c r="FQ14" s="133">
        <v>11</v>
      </c>
      <c r="FR14" s="133">
        <v>14</v>
      </c>
      <c r="FS14" s="133">
        <v>16</v>
      </c>
      <c r="FT14" s="133">
        <v>37</v>
      </c>
      <c r="FU14" s="133">
        <v>38</v>
      </c>
      <c r="FV14" s="133">
        <v>54</v>
      </c>
      <c r="FW14" s="133">
        <v>67</v>
      </c>
      <c r="FX14" s="133">
        <v>85</v>
      </c>
      <c r="FY14" s="133">
        <v>72</v>
      </c>
      <c r="FZ14" s="133">
        <v>113</v>
      </c>
      <c r="GA14" s="133">
        <v>112</v>
      </c>
      <c r="GB14" s="133">
        <v>139</v>
      </c>
      <c r="GC14" s="133">
        <v>144</v>
      </c>
      <c r="GD14" s="133">
        <v>123</v>
      </c>
      <c r="GE14" s="133">
        <v>104</v>
      </c>
      <c r="GF14" s="133">
        <v>101</v>
      </c>
      <c r="GG14" s="133">
        <v>90</v>
      </c>
      <c r="GH14" s="133">
        <v>77</v>
      </c>
      <c r="GI14" s="133">
        <v>77</v>
      </c>
      <c r="GJ14" s="133">
        <v>57</v>
      </c>
      <c r="GK14" s="133">
        <v>48</v>
      </c>
      <c r="GL14" s="133">
        <v>32</v>
      </c>
      <c r="GM14" s="133">
        <v>20</v>
      </c>
      <c r="GN14" s="133">
        <v>12</v>
      </c>
      <c r="GO14" s="133">
        <v>5</v>
      </c>
      <c r="GP14" s="133">
        <v>6</v>
      </c>
      <c r="GQ14" s="133">
        <v>0</v>
      </c>
      <c r="GR14" s="133">
        <v>4</v>
      </c>
      <c r="GS14" s="133">
        <v>7</v>
      </c>
      <c r="GT14" s="133">
        <v>14</v>
      </c>
      <c r="GU14" s="133">
        <v>18</v>
      </c>
      <c r="GV14" s="133">
        <v>23</v>
      </c>
      <c r="GW14" s="133">
        <v>31</v>
      </c>
      <c r="GX14" s="133">
        <v>36</v>
      </c>
      <c r="GY14" s="133">
        <v>46</v>
      </c>
      <c r="GZ14" s="133">
        <v>56</v>
      </c>
      <c r="HA14" s="133">
        <v>66</v>
      </c>
      <c r="HB14" s="133">
        <v>81</v>
      </c>
      <c r="HC14" s="133">
        <v>102</v>
      </c>
      <c r="HD14" s="133">
        <v>120</v>
      </c>
      <c r="HE14" s="133">
        <v>110</v>
      </c>
      <c r="HF14" s="133">
        <v>136</v>
      </c>
      <c r="HG14" s="133">
        <v>154</v>
      </c>
      <c r="HH14" s="133">
        <v>131</v>
      </c>
      <c r="HI14" s="133">
        <v>158</v>
      </c>
      <c r="HJ14" s="133">
        <v>115</v>
      </c>
      <c r="HK14" s="133">
        <v>84</v>
      </c>
      <c r="HL14" s="133">
        <v>90</v>
      </c>
      <c r="HM14" s="133">
        <v>75</v>
      </c>
      <c r="HN14" s="133">
        <v>69</v>
      </c>
      <c r="HO14" s="133">
        <v>34</v>
      </c>
      <c r="HP14" s="133">
        <v>21</v>
      </c>
      <c r="HQ14" s="133">
        <v>22</v>
      </c>
      <c r="HR14" s="133">
        <v>5</v>
      </c>
      <c r="HS14" s="133">
        <v>6</v>
      </c>
      <c r="HT14" s="133">
        <v>6</v>
      </c>
      <c r="HU14" s="60">
        <v>0</v>
      </c>
      <c r="HV14" s="60">
        <v>1.0050251256281408E-3</v>
      </c>
      <c r="HW14" s="60">
        <v>3.0425963488843813E-3</v>
      </c>
      <c r="HX14" s="60">
        <v>3.0120481927710845E-3</v>
      </c>
      <c r="HY14" s="60">
        <v>1.1258955987717503E-2</v>
      </c>
      <c r="HZ14" s="60">
        <v>1.5384615384615385E-2</v>
      </c>
      <c r="IA14" s="60">
        <v>1.8823529411764704E-2</v>
      </c>
      <c r="IB14" s="60">
        <v>4.4902912621359224E-2</v>
      </c>
      <c r="IC14" s="60">
        <v>4.804045512010114E-2</v>
      </c>
      <c r="ID14" s="60">
        <v>7.0129870129870125E-2</v>
      </c>
      <c r="IE14" s="60">
        <v>8.2818294190358466E-2</v>
      </c>
      <c r="IF14" s="60">
        <v>9.7142857142857142E-2</v>
      </c>
      <c r="IG14" s="60">
        <v>7.9207920792079209E-2</v>
      </c>
      <c r="IH14" s="60">
        <v>0.11554192229038855</v>
      </c>
      <c r="II14" s="60">
        <v>0.11222444889779559</v>
      </c>
      <c r="IJ14" s="60">
        <v>0.1372161895360316</v>
      </c>
      <c r="IK14" s="60">
        <v>0.1327188940092166</v>
      </c>
      <c r="IL14" s="60">
        <v>0.11061151079136691</v>
      </c>
      <c r="IM14" s="60">
        <v>9.377817853922453E-2</v>
      </c>
      <c r="IN14" s="60">
        <v>8.9618456078083414E-2</v>
      </c>
      <c r="IO14" s="60">
        <v>7.7253218884120178E-2</v>
      </c>
      <c r="IP14" s="60">
        <v>6.3847429519071311E-2</v>
      </c>
      <c r="IQ14" s="60">
        <v>6.1946902654867256E-2</v>
      </c>
      <c r="IR14" s="60">
        <v>4.6454767726161368E-2</v>
      </c>
      <c r="IS14" s="60">
        <v>3.8740920096852302E-2</v>
      </c>
      <c r="IT14" s="60">
        <v>2.6600166251039069E-2</v>
      </c>
      <c r="IU14" s="60">
        <v>1.6625103906899419E-2</v>
      </c>
      <c r="IV14" s="60">
        <v>9.6696212731668015E-3</v>
      </c>
      <c r="IW14" s="60">
        <v>4.0551500405515001E-3</v>
      </c>
      <c r="IX14" s="60">
        <v>5.016722408026756E-3</v>
      </c>
      <c r="IY14" s="60">
        <v>0</v>
      </c>
      <c r="IZ14" s="60">
        <v>4.004004004004004E-3</v>
      </c>
      <c r="JA14" s="60">
        <v>6.9375619425173438E-3</v>
      </c>
      <c r="JB14" s="60">
        <v>1.3579049466537343E-2</v>
      </c>
      <c r="JC14" s="60">
        <v>1.8614270941054809E-2</v>
      </c>
      <c r="JD14" s="60">
        <v>2.5555555555555557E-2</v>
      </c>
      <c r="JE14" s="60">
        <v>3.6470588235294116E-2</v>
      </c>
      <c r="JF14" s="60">
        <v>4.4776119402985072E-2</v>
      </c>
      <c r="JG14" s="60">
        <v>5.9817945383615082E-2</v>
      </c>
      <c r="JH14" s="60">
        <v>6.9912609238451939E-2</v>
      </c>
      <c r="JI14" s="60">
        <v>7.5774971297359356E-2</v>
      </c>
      <c r="JJ14" s="60">
        <v>9.2783505154639179E-2</v>
      </c>
      <c r="JK14" s="60">
        <v>0.10725552050473186</v>
      </c>
      <c r="JL14" s="60">
        <v>0.12182741116751269</v>
      </c>
      <c r="JM14" s="60">
        <v>0.11434511434511435</v>
      </c>
      <c r="JN14" s="60">
        <v>0.13191076624636275</v>
      </c>
      <c r="JO14" s="60">
        <v>0.1437908496732026</v>
      </c>
      <c r="JP14" s="60">
        <v>0.12335216572504708</v>
      </c>
      <c r="JQ14" s="60">
        <v>0.14389799635701275</v>
      </c>
      <c r="JR14" s="60">
        <v>0.10258697591436218</v>
      </c>
      <c r="JS14" s="60">
        <v>7.1186440677966104E-2</v>
      </c>
      <c r="JT14" s="60">
        <v>7.4688796680497924E-2</v>
      </c>
      <c r="JU14" s="60">
        <v>6.3131313131313135E-2</v>
      </c>
      <c r="JV14" s="60">
        <v>5.6836902800658978E-2</v>
      </c>
      <c r="JW14" s="60">
        <v>2.8595458368376788E-2</v>
      </c>
      <c r="JX14" s="60">
        <v>1.7781541066892465E-2</v>
      </c>
      <c r="JY14" s="60">
        <v>1.8032786885245903E-2</v>
      </c>
      <c r="JZ14" s="60">
        <v>4.1220115416323163E-3</v>
      </c>
      <c r="KA14" s="60">
        <v>5.0632911392405064E-3</v>
      </c>
      <c r="KB14" s="60">
        <v>5.0977060322854716E-3</v>
      </c>
    </row>
    <row r="15" spans="1:288">
      <c r="A15" s="39" t="s">
        <v>44</v>
      </c>
      <c r="B15" s="77">
        <v>2356</v>
      </c>
      <c r="C15" s="78">
        <v>16.830134226749625</v>
      </c>
      <c r="D15" s="77">
        <v>1277</v>
      </c>
      <c r="E15" s="78">
        <v>7.695042512548885</v>
      </c>
      <c r="F15" s="78">
        <v>1.5004403087424072</v>
      </c>
      <c r="G15" s="77">
        <v>2130</v>
      </c>
      <c r="H15" s="78">
        <v>12.835113979427662</v>
      </c>
      <c r="I15" s="86">
        <v>-853</v>
      </c>
      <c r="J15" s="87">
        <v>-5.1400714668787773</v>
      </c>
      <c r="K15" s="113"/>
      <c r="L15" s="113"/>
      <c r="M15" s="113"/>
      <c r="N15" s="113"/>
      <c r="O15" s="113"/>
      <c r="P15" s="113"/>
      <c r="Q15" s="133">
        <v>139987</v>
      </c>
      <c r="R15" s="133">
        <v>165951</v>
      </c>
      <c r="S15" s="133">
        <v>791</v>
      </c>
      <c r="T15" s="133">
        <v>853</v>
      </c>
      <c r="U15" s="133">
        <v>878</v>
      </c>
      <c r="V15" s="133">
        <v>870</v>
      </c>
      <c r="W15" s="133">
        <v>890</v>
      </c>
      <c r="X15" s="133">
        <v>825</v>
      </c>
      <c r="Y15" s="133">
        <v>807</v>
      </c>
      <c r="Z15" s="133">
        <v>800</v>
      </c>
      <c r="AA15" s="133">
        <v>799</v>
      </c>
      <c r="AB15" s="135">
        <v>827</v>
      </c>
      <c r="AC15" s="132">
        <v>780</v>
      </c>
      <c r="AD15" s="132">
        <v>870</v>
      </c>
      <c r="AE15" s="132">
        <v>792</v>
      </c>
      <c r="AF15" s="136">
        <v>886</v>
      </c>
      <c r="AG15" s="132">
        <v>844</v>
      </c>
      <c r="AH15" s="136">
        <v>849</v>
      </c>
      <c r="AI15" s="132">
        <v>874</v>
      </c>
      <c r="AJ15" s="133">
        <v>875</v>
      </c>
      <c r="AK15" s="133">
        <v>881</v>
      </c>
      <c r="AL15" s="133">
        <v>845</v>
      </c>
      <c r="AM15" s="133">
        <v>826</v>
      </c>
      <c r="AN15" s="133">
        <v>864</v>
      </c>
      <c r="AO15" s="133">
        <v>840</v>
      </c>
      <c r="AP15" s="133">
        <v>882</v>
      </c>
      <c r="AQ15" s="133">
        <v>949</v>
      </c>
      <c r="AR15" s="133">
        <v>956</v>
      </c>
      <c r="AS15" s="133">
        <v>888</v>
      </c>
      <c r="AT15" s="133">
        <v>871</v>
      </c>
      <c r="AU15" s="133">
        <v>901</v>
      </c>
      <c r="AV15" s="133">
        <v>907</v>
      </c>
      <c r="AW15" s="133">
        <v>839</v>
      </c>
      <c r="AX15" s="133">
        <v>873</v>
      </c>
      <c r="AY15" s="133">
        <v>880</v>
      </c>
      <c r="AZ15" s="133">
        <v>906</v>
      </c>
      <c r="BA15" s="133">
        <v>898</v>
      </c>
      <c r="BB15" s="133">
        <v>840</v>
      </c>
      <c r="BC15" s="133">
        <v>831</v>
      </c>
      <c r="BD15" s="133">
        <v>811</v>
      </c>
      <c r="BE15" s="133">
        <v>809</v>
      </c>
      <c r="BF15" s="133">
        <v>772</v>
      </c>
      <c r="BG15" s="133">
        <v>869</v>
      </c>
      <c r="BH15" s="133">
        <v>781</v>
      </c>
      <c r="BI15" s="133">
        <v>862</v>
      </c>
      <c r="BJ15" s="133">
        <v>854</v>
      </c>
      <c r="BK15" s="133">
        <v>845</v>
      </c>
      <c r="BL15" s="133">
        <v>862</v>
      </c>
      <c r="BM15" s="133">
        <v>849</v>
      </c>
      <c r="BN15" s="133">
        <v>870</v>
      </c>
      <c r="BO15" s="133">
        <v>828</v>
      </c>
      <c r="BP15" s="133">
        <v>821</v>
      </c>
      <c r="BQ15" s="133">
        <v>848</v>
      </c>
      <c r="BR15" s="133">
        <v>817</v>
      </c>
      <c r="BS15" s="133">
        <v>866</v>
      </c>
      <c r="BT15" s="133">
        <v>933</v>
      </c>
      <c r="BU15" s="133">
        <v>944</v>
      </c>
      <c r="BV15" s="133">
        <v>883</v>
      </c>
      <c r="BW15" s="133">
        <v>849</v>
      </c>
      <c r="BX15" s="133">
        <v>892</v>
      </c>
      <c r="BY15" s="133">
        <v>894</v>
      </c>
      <c r="BZ15" s="133">
        <v>954</v>
      </c>
      <c r="CA15" s="133">
        <v>873</v>
      </c>
      <c r="CB15" s="133">
        <v>890</v>
      </c>
      <c r="CC15" s="133">
        <v>906</v>
      </c>
      <c r="CD15" s="133">
        <v>924</v>
      </c>
      <c r="CE15" s="133">
        <v>895</v>
      </c>
      <c r="CF15" s="133">
        <v>892</v>
      </c>
      <c r="CG15" s="133">
        <v>819</v>
      </c>
      <c r="CH15" s="133">
        <v>819</v>
      </c>
      <c r="CI15" s="133">
        <v>778</v>
      </c>
      <c r="CJ15" s="133">
        <v>853</v>
      </c>
      <c r="CK15" s="133">
        <v>781</v>
      </c>
      <c r="CL15" s="133">
        <v>860</v>
      </c>
      <c r="CM15" s="133">
        <v>864</v>
      </c>
      <c r="CN15" s="133">
        <v>833</v>
      </c>
      <c r="CO15" s="133">
        <v>854</v>
      </c>
      <c r="CP15" s="133">
        <v>847</v>
      </c>
      <c r="CQ15" s="133">
        <v>853</v>
      </c>
      <c r="CR15" s="133">
        <v>823</v>
      </c>
      <c r="CS15" s="133">
        <v>807</v>
      </c>
      <c r="CT15" s="133">
        <v>842</v>
      </c>
      <c r="CU15" s="133">
        <v>790</v>
      </c>
      <c r="CV15" s="133">
        <v>859</v>
      </c>
      <c r="CW15" s="133">
        <v>921</v>
      </c>
      <c r="CX15" s="133">
        <v>934</v>
      </c>
      <c r="CY15" s="133">
        <v>873</v>
      </c>
      <c r="CZ15" s="133">
        <v>845</v>
      </c>
      <c r="DA15" s="133">
        <v>875</v>
      </c>
      <c r="DB15" s="133">
        <v>881</v>
      </c>
      <c r="DC15" s="133">
        <v>944</v>
      </c>
      <c r="DD15" s="133">
        <v>947</v>
      </c>
      <c r="DE15" s="133">
        <v>815</v>
      </c>
      <c r="DF15" s="133">
        <v>863</v>
      </c>
      <c r="DG15" s="133">
        <v>879</v>
      </c>
      <c r="DH15" s="133">
        <v>888</v>
      </c>
      <c r="DI15" s="133">
        <v>894</v>
      </c>
      <c r="DJ15" s="133">
        <v>833</v>
      </c>
      <c r="DK15" s="133">
        <v>819</v>
      </c>
      <c r="DL15" s="133">
        <v>806</v>
      </c>
      <c r="DM15" s="133">
        <v>804</v>
      </c>
      <c r="DN15" s="133">
        <v>800</v>
      </c>
      <c r="DO15" s="133">
        <v>825</v>
      </c>
      <c r="DP15" s="133">
        <v>826</v>
      </c>
      <c r="DQ15" s="133">
        <v>827</v>
      </c>
      <c r="DR15" s="133">
        <v>870</v>
      </c>
      <c r="DS15" s="133">
        <v>845</v>
      </c>
      <c r="DT15" s="133">
        <v>856</v>
      </c>
      <c r="DU15" s="133">
        <v>862</v>
      </c>
      <c r="DV15" s="133">
        <v>873</v>
      </c>
      <c r="DW15" s="133">
        <v>855</v>
      </c>
      <c r="DX15" s="133">
        <v>833</v>
      </c>
      <c r="DY15" s="133">
        <v>837</v>
      </c>
      <c r="DZ15" s="133">
        <v>841</v>
      </c>
      <c r="EA15" s="133">
        <v>853</v>
      </c>
      <c r="EB15" s="133">
        <v>908</v>
      </c>
      <c r="EC15" s="133">
        <v>947</v>
      </c>
      <c r="ED15" s="133">
        <v>920</v>
      </c>
      <c r="EE15" s="133">
        <v>869</v>
      </c>
      <c r="EF15" s="133">
        <v>882</v>
      </c>
      <c r="EG15" s="133">
        <v>898</v>
      </c>
      <c r="EH15" s="133">
        <v>931</v>
      </c>
      <c r="EI15" s="133">
        <v>856</v>
      </c>
      <c r="EJ15" s="133">
        <v>882</v>
      </c>
      <c r="EK15" s="133">
        <v>893</v>
      </c>
      <c r="EL15" s="133">
        <v>915</v>
      </c>
      <c r="EM15" s="133">
        <v>897</v>
      </c>
      <c r="EN15" s="133">
        <v>866</v>
      </c>
      <c r="EO15" s="133">
        <v>825</v>
      </c>
      <c r="EP15" s="133">
        <v>815</v>
      </c>
      <c r="EQ15" s="133">
        <v>794</v>
      </c>
      <c r="ER15" s="133">
        <v>813</v>
      </c>
      <c r="ES15" s="133">
        <v>825</v>
      </c>
      <c r="ET15" s="133">
        <v>821</v>
      </c>
      <c r="EU15" s="133">
        <v>863</v>
      </c>
      <c r="EV15" s="133">
        <v>844</v>
      </c>
      <c r="EW15" s="133">
        <v>850</v>
      </c>
      <c r="EX15" s="133">
        <v>855</v>
      </c>
      <c r="EY15" s="133">
        <v>851</v>
      </c>
      <c r="EZ15" s="133">
        <v>847</v>
      </c>
      <c r="FA15" s="133">
        <v>818</v>
      </c>
      <c r="FB15" s="133">
        <v>832</v>
      </c>
      <c r="FC15" s="133">
        <v>819</v>
      </c>
      <c r="FD15" s="133">
        <v>838</v>
      </c>
      <c r="FE15" s="133">
        <v>894</v>
      </c>
      <c r="FF15" s="133">
        <v>934</v>
      </c>
      <c r="FG15" s="133">
        <v>909</v>
      </c>
      <c r="FH15" s="133">
        <v>864</v>
      </c>
      <c r="FI15" s="133">
        <v>862</v>
      </c>
      <c r="FJ15" s="133">
        <v>887</v>
      </c>
      <c r="FK15" s="133">
        <v>919</v>
      </c>
      <c r="FL15" s="133">
        <v>951</v>
      </c>
      <c r="FM15" s="133">
        <v>0</v>
      </c>
      <c r="FN15" s="133">
        <v>1</v>
      </c>
      <c r="FO15" s="133">
        <v>3</v>
      </c>
      <c r="FP15" s="133">
        <v>3</v>
      </c>
      <c r="FQ15" s="133">
        <v>8</v>
      </c>
      <c r="FR15" s="133">
        <v>11</v>
      </c>
      <c r="FS15" s="133">
        <v>20</v>
      </c>
      <c r="FT15" s="133">
        <v>37</v>
      </c>
      <c r="FU15" s="133">
        <v>35</v>
      </c>
      <c r="FV15" s="133">
        <v>50</v>
      </c>
      <c r="FW15" s="133">
        <v>51</v>
      </c>
      <c r="FX15" s="133">
        <v>66</v>
      </c>
      <c r="FY15" s="133">
        <v>83</v>
      </c>
      <c r="FZ15" s="133">
        <v>91</v>
      </c>
      <c r="GA15" s="133">
        <v>89</v>
      </c>
      <c r="GB15" s="133">
        <v>94</v>
      </c>
      <c r="GC15" s="133">
        <v>121</v>
      </c>
      <c r="GD15" s="133">
        <v>88</v>
      </c>
      <c r="GE15" s="133">
        <v>70</v>
      </c>
      <c r="GF15" s="133">
        <v>72</v>
      </c>
      <c r="GG15" s="133">
        <v>55</v>
      </c>
      <c r="GH15" s="133">
        <v>57</v>
      </c>
      <c r="GI15" s="133">
        <v>57</v>
      </c>
      <c r="GJ15" s="133">
        <v>34</v>
      </c>
      <c r="GK15" s="133">
        <v>30</v>
      </c>
      <c r="GL15" s="133">
        <v>24</v>
      </c>
      <c r="GM15" s="133">
        <v>11</v>
      </c>
      <c r="GN15" s="133">
        <v>7</v>
      </c>
      <c r="GO15" s="133">
        <v>3</v>
      </c>
      <c r="GP15" s="133">
        <v>3</v>
      </c>
      <c r="GQ15" s="133">
        <v>1</v>
      </c>
      <c r="GR15" s="133">
        <v>3</v>
      </c>
      <c r="GS15" s="133">
        <v>8</v>
      </c>
      <c r="GT15" s="133">
        <v>7</v>
      </c>
      <c r="GU15" s="133">
        <v>10</v>
      </c>
      <c r="GV15" s="133">
        <v>21</v>
      </c>
      <c r="GW15" s="133">
        <v>21</v>
      </c>
      <c r="GX15" s="133">
        <v>37</v>
      </c>
      <c r="GY15" s="133">
        <v>37</v>
      </c>
      <c r="GZ15" s="133">
        <v>56</v>
      </c>
      <c r="HA15" s="133">
        <v>49</v>
      </c>
      <c r="HB15" s="133">
        <v>73</v>
      </c>
      <c r="HC15" s="133">
        <v>72</v>
      </c>
      <c r="HD15" s="133">
        <v>109</v>
      </c>
      <c r="HE15" s="133">
        <v>110</v>
      </c>
      <c r="HF15" s="133">
        <v>121</v>
      </c>
      <c r="HG15" s="133">
        <v>97</v>
      </c>
      <c r="HH15" s="133">
        <v>71</v>
      </c>
      <c r="HI15" s="133">
        <v>66</v>
      </c>
      <c r="HJ15" s="133">
        <v>80</v>
      </c>
      <c r="HK15" s="133">
        <v>70</v>
      </c>
      <c r="HL15" s="133">
        <v>54</v>
      </c>
      <c r="HM15" s="133">
        <v>57</v>
      </c>
      <c r="HN15" s="133">
        <v>24</v>
      </c>
      <c r="HO15" s="133">
        <v>32</v>
      </c>
      <c r="HP15" s="133">
        <v>24</v>
      </c>
      <c r="HQ15" s="133">
        <v>12</v>
      </c>
      <c r="HR15" s="133">
        <v>9</v>
      </c>
      <c r="HS15" s="133">
        <v>3</v>
      </c>
      <c r="HT15" s="133">
        <v>1</v>
      </c>
      <c r="HU15" s="60">
        <v>0</v>
      </c>
      <c r="HV15" s="60">
        <v>1.1587485515643105E-3</v>
      </c>
      <c r="HW15" s="60">
        <v>3.4129692832764505E-3</v>
      </c>
      <c r="HX15" s="60">
        <v>3.3783783783783786E-3</v>
      </c>
      <c r="HY15" s="60">
        <v>8.948545861297539E-3</v>
      </c>
      <c r="HZ15" s="60">
        <v>1.3205282112845138E-2</v>
      </c>
      <c r="IA15" s="60">
        <v>2.442002442002442E-2</v>
      </c>
      <c r="IB15" s="60">
        <v>4.590570719602978E-2</v>
      </c>
      <c r="IC15" s="60">
        <v>4.3532338308457715E-2</v>
      </c>
      <c r="ID15" s="60">
        <v>6.25E-2</v>
      </c>
      <c r="IE15" s="60">
        <v>6.1818181818181821E-2</v>
      </c>
      <c r="IF15" s="60">
        <v>7.990314769975787E-2</v>
      </c>
      <c r="IG15" s="60">
        <v>0.10036275695284159</v>
      </c>
      <c r="IH15" s="60">
        <v>0.10459770114942529</v>
      </c>
      <c r="II15" s="60">
        <v>0.10532544378698225</v>
      </c>
      <c r="IJ15" s="60">
        <v>0.10981308411214953</v>
      </c>
      <c r="IK15" s="60">
        <v>0.14037122969837587</v>
      </c>
      <c r="IL15" s="60">
        <v>0.10080183276059565</v>
      </c>
      <c r="IM15" s="60">
        <v>8.1871345029239762E-2</v>
      </c>
      <c r="IN15" s="60">
        <v>8.6434573829531819E-2</v>
      </c>
      <c r="IO15" s="60">
        <v>6.5710872162485071E-2</v>
      </c>
      <c r="IP15" s="60">
        <v>6.7776456599286564E-2</v>
      </c>
      <c r="IQ15" s="60">
        <v>6.6822977725674096E-2</v>
      </c>
      <c r="IR15" s="60">
        <v>3.7444933920704845E-2</v>
      </c>
      <c r="IS15" s="60">
        <v>3.1678986272439279E-2</v>
      </c>
      <c r="IT15" s="60">
        <v>2.6086956521739129E-2</v>
      </c>
      <c r="IU15" s="60">
        <v>1.2658227848101266E-2</v>
      </c>
      <c r="IV15" s="60">
        <v>7.9365079365079361E-3</v>
      </c>
      <c r="IW15" s="60">
        <v>3.3407572383073497E-3</v>
      </c>
      <c r="IX15" s="60">
        <v>3.22234156820623E-3</v>
      </c>
      <c r="IY15" s="60">
        <v>1.1682242990654205E-3</v>
      </c>
      <c r="IZ15" s="60">
        <v>3.4013605442176869E-3</v>
      </c>
      <c r="JA15" s="60">
        <v>8.9585666293393058E-3</v>
      </c>
      <c r="JB15" s="60">
        <v>7.6502732240437158E-3</v>
      </c>
      <c r="JC15" s="60">
        <v>1.1148272017837236E-2</v>
      </c>
      <c r="JD15" s="60">
        <v>2.4249422632794459E-2</v>
      </c>
      <c r="JE15" s="60">
        <v>2.5454545454545455E-2</v>
      </c>
      <c r="JF15" s="60">
        <v>4.5398773006134971E-2</v>
      </c>
      <c r="JG15" s="60">
        <v>4.659949622166247E-2</v>
      </c>
      <c r="JH15" s="60">
        <v>6.8880688806888066E-2</v>
      </c>
      <c r="JI15" s="60">
        <v>5.9393939393939395E-2</v>
      </c>
      <c r="JJ15" s="60">
        <v>8.8915956151035327E-2</v>
      </c>
      <c r="JK15" s="60">
        <v>8.3429895712630361E-2</v>
      </c>
      <c r="JL15" s="60">
        <v>0.12914691943127962</v>
      </c>
      <c r="JM15" s="60">
        <v>0.12941176470588237</v>
      </c>
      <c r="JN15" s="60">
        <v>0.1415204678362573</v>
      </c>
      <c r="JO15" s="60">
        <v>0.11398354876615746</v>
      </c>
      <c r="JP15" s="60">
        <v>8.3825265643447458E-2</v>
      </c>
      <c r="JQ15" s="60">
        <v>8.0684596577017112E-2</v>
      </c>
      <c r="JR15" s="60">
        <v>9.6153846153846159E-2</v>
      </c>
      <c r="JS15" s="60">
        <v>8.5470085470085472E-2</v>
      </c>
      <c r="JT15" s="60">
        <v>6.4439140811455853E-2</v>
      </c>
      <c r="JU15" s="60">
        <v>6.3758389261744972E-2</v>
      </c>
      <c r="JV15" s="60">
        <v>2.569593147751606E-2</v>
      </c>
      <c r="JW15" s="60">
        <v>3.5203520352035202E-2</v>
      </c>
      <c r="JX15" s="60">
        <v>2.7777777777777776E-2</v>
      </c>
      <c r="JY15" s="60">
        <v>1.3921113689095127E-2</v>
      </c>
      <c r="JZ15" s="60">
        <v>1.0146561443066516E-2</v>
      </c>
      <c r="KA15" s="60">
        <v>3.2644178454842221E-3</v>
      </c>
      <c r="KB15" s="60">
        <v>1.0515247108307045E-3</v>
      </c>
    </row>
    <row r="16" spans="1:288">
      <c r="A16" s="39" t="s">
        <v>45</v>
      </c>
      <c r="B16" s="77">
        <v>1982</v>
      </c>
      <c r="C16" s="78">
        <v>11.552203486643858</v>
      </c>
      <c r="D16" s="77">
        <v>1307</v>
      </c>
      <c r="E16" s="78">
        <v>6.5174355112970543</v>
      </c>
      <c r="F16" s="78">
        <v>1.4077517035328262</v>
      </c>
      <c r="G16" s="77">
        <v>2802</v>
      </c>
      <c r="H16" s="78">
        <v>13.972344531487641</v>
      </c>
      <c r="I16" s="86">
        <v>-1495</v>
      </c>
      <c r="J16" s="87">
        <v>-7.4549090201905859</v>
      </c>
      <c r="K16" s="113"/>
      <c r="L16" s="113"/>
      <c r="M16" s="113"/>
      <c r="N16" s="113"/>
      <c r="O16" s="113"/>
      <c r="P16" s="113"/>
      <c r="Q16" s="133">
        <v>171569</v>
      </c>
      <c r="R16" s="133">
        <v>200539</v>
      </c>
      <c r="S16" s="133">
        <v>841</v>
      </c>
      <c r="T16" s="133">
        <v>906</v>
      </c>
      <c r="U16" s="133">
        <v>958</v>
      </c>
      <c r="V16" s="133">
        <v>923</v>
      </c>
      <c r="W16" s="133">
        <v>956</v>
      </c>
      <c r="X16" s="133">
        <v>791</v>
      </c>
      <c r="Y16" s="133">
        <v>797</v>
      </c>
      <c r="Z16" s="133">
        <v>747</v>
      </c>
      <c r="AA16" s="133">
        <v>782</v>
      </c>
      <c r="AB16" s="135">
        <v>758</v>
      </c>
      <c r="AC16" s="132">
        <v>766</v>
      </c>
      <c r="AD16" s="132">
        <v>784</v>
      </c>
      <c r="AE16" s="132">
        <v>841</v>
      </c>
      <c r="AF16" s="136">
        <v>903</v>
      </c>
      <c r="AG16" s="132">
        <v>939</v>
      </c>
      <c r="AH16" s="136">
        <v>965</v>
      </c>
      <c r="AI16" s="132">
        <v>968</v>
      </c>
      <c r="AJ16" s="133">
        <v>941</v>
      </c>
      <c r="AK16" s="133">
        <v>931</v>
      </c>
      <c r="AL16" s="133">
        <v>936</v>
      </c>
      <c r="AM16" s="133">
        <v>946</v>
      </c>
      <c r="AN16" s="133">
        <v>1004</v>
      </c>
      <c r="AO16" s="133">
        <v>1113</v>
      </c>
      <c r="AP16" s="133">
        <v>1112</v>
      </c>
      <c r="AQ16" s="133">
        <v>1154</v>
      </c>
      <c r="AR16" s="133">
        <v>1131</v>
      </c>
      <c r="AS16" s="133">
        <v>1090</v>
      </c>
      <c r="AT16" s="133">
        <v>1100</v>
      </c>
      <c r="AU16" s="133">
        <v>1115</v>
      </c>
      <c r="AV16" s="133">
        <v>1104</v>
      </c>
      <c r="AW16" s="133">
        <v>897</v>
      </c>
      <c r="AX16" s="133">
        <v>952</v>
      </c>
      <c r="AY16" s="133">
        <v>935</v>
      </c>
      <c r="AZ16" s="133">
        <v>1002</v>
      </c>
      <c r="BA16" s="133">
        <v>851</v>
      </c>
      <c r="BB16" s="133">
        <v>824</v>
      </c>
      <c r="BC16" s="133">
        <v>778</v>
      </c>
      <c r="BD16" s="133">
        <v>785</v>
      </c>
      <c r="BE16" s="133">
        <v>758</v>
      </c>
      <c r="BF16" s="133">
        <v>778</v>
      </c>
      <c r="BG16" s="133">
        <v>769</v>
      </c>
      <c r="BH16" s="133">
        <v>800</v>
      </c>
      <c r="BI16" s="133">
        <v>893</v>
      </c>
      <c r="BJ16" s="133">
        <v>920</v>
      </c>
      <c r="BK16" s="133">
        <v>952</v>
      </c>
      <c r="BL16" s="133">
        <v>920</v>
      </c>
      <c r="BM16" s="133">
        <v>927</v>
      </c>
      <c r="BN16" s="133">
        <v>907</v>
      </c>
      <c r="BO16" s="133">
        <v>917</v>
      </c>
      <c r="BP16" s="133">
        <v>923</v>
      </c>
      <c r="BQ16" s="133">
        <v>978</v>
      </c>
      <c r="BR16" s="133">
        <v>1092</v>
      </c>
      <c r="BS16" s="133">
        <v>1094</v>
      </c>
      <c r="BT16" s="133">
        <v>1154</v>
      </c>
      <c r="BU16" s="133">
        <v>1113</v>
      </c>
      <c r="BV16" s="133">
        <v>1079</v>
      </c>
      <c r="BW16" s="133">
        <v>1089</v>
      </c>
      <c r="BX16" s="133">
        <v>1082</v>
      </c>
      <c r="BY16" s="133">
        <v>1097</v>
      </c>
      <c r="BZ16" s="133">
        <v>1148</v>
      </c>
      <c r="CA16" s="133">
        <v>943</v>
      </c>
      <c r="CB16" s="133">
        <v>924</v>
      </c>
      <c r="CC16" s="133">
        <v>1012</v>
      </c>
      <c r="CD16" s="133">
        <v>938</v>
      </c>
      <c r="CE16" s="133">
        <v>901</v>
      </c>
      <c r="CF16" s="133">
        <v>831</v>
      </c>
      <c r="CG16" s="133">
        <v>837</v>
      </c>
      <c r="CH16" s="133">
        <v>760</v>
      </c>
      <c r="CI16" s="133">
        <v>804</v>
      </c>
      <c r="CJ16" s="133">
        <v>762</v>
      </c>
      <c r="CK16" s="133">
        <v>819</v>
      </c>
      <c r="CL16" s="133">
        <v>861</v>
      </c>
      <c r="CM16" s="133">
        <v>901</v>
      </c>
      <c r="CN16" s="133">
        <v>929</v>
      </c>
      <c r="CO16" s="133">
        <v>896</v>
      </c>
      <c r="CP16" s="133">
        <v>871</v>
      </c>
      <c r="CQ16" s="133">
        <v>873</v>
      </c>
      <c r="CR16" s="133">
        <v>909</v>
      </c>
      <c r="CS16" s="133">
        <v>887</v>
      </c>
      <c r="CT16" s="133">
        <v>961</v>
      </c>
      <c r="CU16" s="133">
        <v>1047</v>
      </c>
      <c r="CV16" s="133">
        <v>1058</v>
      </c>
      <c r="CW16" s="133">
        <v>1127</v>
      </c>
      <c r="CX16" s="133">
        <v>1086</v>
      </c>
      <c r="CY16" s="133">
        <v>1072</v>
      </c>
      <c r="CZ16" s="133">
        <v>1072</v>
      </c>
      <c r="DA16" s="133">
        <v>1062</v>
      </c>
      <c r="DB16" s="133">
        <v>1080</v>
      </c>
      <c r="DC16" s="133">
        <v>1137</v>
      </c>
      <c r="DD16" s="133">
        <v>1149</v>
      </c>
      <c r="DE16" s="133">
        <v>869</v>
      </c>
      <c r="DF16" s="133">
        <v>929</v>
      </c>
      <c r="DG16" s="133">
        <v>947</v>
      </c>
      <c r="DH16" s="133">
        <v>963</v>
      </c>
      <c r="DI16" s="133">
        <v>904</v>
      </c>
      <c r="DJ16" s="133">
        <v>808</v>
      </c>
      <c r="DK16" s="133">
        <v>788</v>
      </c>
      <c r="DL16" s="133">
        <v>766</v>
      </c>
      <c r="DM16" s="133">
        <v>770</v>
      </c>
      <c r="DN16" s="133">
        <v>768</v>
      </c>
      <c r="DO16" s="133">
        <v>768</v>
      </c>
      <c r="DP16" s="133">
        <v>792</v>
      </c>
      <c r="DQ16" s="133">
        <v>867</v>
      </c>
      <c r="DR16" s="133">
        <v>912</v>
      </c>
      <c r="DS16" s="133">
        <v>946</v>
      </c>
      <c r="DT16" s="133">
        <v>943</v>
      </c>
      <c r="DU16" s="133">
        <v>948</v>
      </c>
      <c r="DV16" s="133">
        <v>924</v>
      </c>
      <c r="DW16" s="133">
        <v>924</v>
      </c>
      <c r="DX16" s="133">
        <v>930</v>
      </c>
      <c r="DY16" s="133">
        <v>962</v>
      </c>
      <c r="DZ16" s="133">
        <v>1048</v>
      </c>
      <c r="EA16" s="133">
        <v>1104</v>
      </c>
      <c r="EB16" s="133">
        <v>1133</v>
      </c>
      <c r="EC16" s="133">
        <v>1134</v>
      </c>
      <c r="ED16" s="133">
        <v>1105</v>
      </c>
      <c r="EE16" s="133">
        <v>1090</v>
      </c>
      <c r="EF16" s="133">
        <v>1091</v>
      </c>
      <c r="EG16" s="133">
        <v>1106</v>
      </c>
      <c r="EH16" s="133">
        <v>1126</v>
      </c>
      <c r="EI16" s="133">
        <v>920</v>
      </c>
      <c r="EJ16" s="133">
        <v>938</v>
      </c>
      <c r="EK16" s="133">
        <v>974</v>
      </c>
      <c r="EL16" s="133">
        <v>970</v>
      </c>
      <c r="EM16" s="133">
        <v>876</v>
      </c>
      <c r="EN16" s="133">
        <v>828</v>
      </c>
      <c r="EO16" s="133">
        <v>808</v>
      </c>
      <c r="EP16" s="133">
        <v>773</v>
      </c>
      <c r="EQ16" s="133">
        <v>781</v>
      </c>
      <c r="ER16" s="133">
        <v>770</v>
      </c>
      <c r="ES16" s="133">
        <v>794</v>
      </c>
      <c r="ET16" s="133">
        <v>831</v>
      </c>
      <c r="EU16" s="133">
        <v>897</v>
      </c>
      <c r="EV16" s="133">
        <v>925</v>
      </c>
      <c r="EW16" s="133">
        <v>924</v>
      </c>
      <c r="EX16" s="133">
        <v>896</v>
      </c>
      <c r="EY16" s="133">
        <v>900</v>
      </c>
      <c r="EZ16" s="133">
        <v>908</v>
      </c>
      <c r="FA16" s="133">
        <v>902</v>
      </c>
      <c r="FB16" s="133">
        <v>942</v>
      </c>
      <c r="FC16" s="133">
        <v>1013</v>
      </c>
      <c r="FD16" s="133">
        <v>1075</v>
      </c>
      <c r="FE16" s="133">
        <v>1111</v>
      </c>
      <c r="FF16" s="133">
        <v>1120</v>
      </c>
      <c r="FG16" s="133">
        <v>1093</v>
      </c>
      <c r="FH16" s="133">
        <v>1076</v>
      </c>
      <c r="FI16" s="133">
        <v>1076</v>
      </c>
      <c r="FJ16" s="133">
        <v>1081</v>
      </c>
      <c r="FK16" s="133">
        <v>1117</v>
      </c>
      <c r="FL16" s="133">
        <v>1149</v>
      </c>
      <c r="FM16" s="133">
        <v>1</v>
      </c>
      <c r="FN16" s="133">
        <v>0</v>
      </c>
      <c r="FO16" s="133">
        <v>4</v>
      </c>
      <c r="FP16" s="133">
        <v>6</v>
      </c>
      <c r="FQ16" s="133">
        <v>12</v>
      </c>
      <c r="FR16" s="133">
        <v>20</v>
      </c>
      <c r="FS16" s="133">
        <v>20</v>
      </c>
      <c r="FT16" s="133">
        <v>20</v>
      </c>
      <c r="FU16" s="133">
        <v>28</v>
      </c>
      <c r="FV16" s="133">
        <v>31</v>
      </c>
      <c r="FW16" s="133">
        <v>49</v>
      </c>
      <c r="FX16" s="133">
        <v>58</v>
      </c>
      <c r="FY16" s="133">
        <v>72</v>
      </c>
      <c r="FZ16" s="133">
        <v>72</v>
      </c>
      <c r="GA16" s="133">
        <v>105</v>
      </c>
      <c r="GB16" s="133">
        <v>116</v>
      </c>
      <c r="GC16" s="133">
        <v>110</v>
      </c>
      <c r="GD16" s="133">
        <v>90</v>
      </c>
      <c r="GE16" s="133">
        <v>90</v>
      </c>
      <c r="GF16" s="133">
        <v>78</v>
      </c>
      <c r="GG16" s="133">
        <v>64</v>
      </c>
      <c r="GH16" s="133">
        <v>74</v>
      </c>
      <c r="GI16" s="133">
        <v>52</v>
      </c>
      <c r="GJ16" s="133">
        <v>47</v>
      </c>
      <c r="GK16" s="133">
        <v>32</v>
      </c>
      <c r="GL16" s="133">
        <v>19</v>
      </c>
      <c r="GM16" s="133">
        <v>12</v>
      </c>
      <c r="GN16" s="133">
        <v>15</v>
      </c>
      <c r="GO16" s="133">
        <v>3</v>
      </c>
      <c r="GP16" s="133">
        <v>4</v>
      </c>
      <c r="GQ16" s="133">
        <v>0</v>
      </c>
      <c r="GR16" s="133">
        <v>3</v>
      </c>
      <c r="GS16" s="133">
        <v>2</v>
      </c>
      <c r="GT16" s="133">
        <v>11</v>
      </c>
      <c r="GU16" s="133">
        <v>12</v>
      </c>
      <c r="GV16" s="133">
        <v>23</v>
      </c>
      <c r="GW16" s="133">
        <v>18</v>
      </c>
      <c r="GX16" s="133">
        <v>25</v>
      </c>
      <c r="GY16" s="133">
        <v>33</v>
      </c>
      <c r="GZ16" s="133">
        <v>39</v>
      </c>
      <c r="HA16" s="133">
        <v>47</v>
      </c>
      <c r="HB16" s="133">
        <v>86</v>
      </c>
      <c r="HC16" s="133">
        <v>64</v>
      </c>
      <c r="HD16" s="133">
        <v>117</v>
      </c>
      <c r="HE16" s="133">
        <v>116</v>
      </c>
      <c r="HF16" s="133">
        <v>115</v>
      </c>
      <c r="HG16" s="133">
        <v>116</v>
      </c>
      <c r="HH16" s="133">
        <v>115</v>
      </c>
      <c r="HI16" s="133">
        <v>96</v>
      </c>
      <c r="HJ16" s="133">
        <v>88</v>
      </c>
      <c r="HK16" s="133">
        <v>88</v>
      </c>
      <c r="HL16" s="133">
        <v>68</v>
      </c>
      <c r="HM16" s="133">
        <v>61</v>
      </c>
      <c r="HN16" s="133">
        <v>47</v>
      </c>
      <c r="HO16" s="133">
        <v>31</v>
      </c>
      <c r="HP16" s="133">
        <v>21</v>
      </c>
      <c r="HQ16" s="133">
        <v>18</v>
      </c>
      <c r="HR16" s="133">
        <v>16</v>
      </c>
      <c r="HS16" s="133">
        <v>6</v>
      </c>
      <c r="HT16" s="133">
        <v>3</v>
      </c>
      <c r="HU16" s="60">
        <v>1.1507479861910242E-3</v>
      </c>
      <c r="HV16" s="60">
        <v>0</v>
      </c>
      <c r="HW16" s="60">
        <v>4.2238648363252373E-3</v>
      </c>
      <c r="HX16" s="60">
        <v>6.2305295950155761E-3</v>
      </c>
      <c r="HY16" s="60">
        <v>1.3274336283185841E-2</v>
      </c>
      <c r="HZ16" s="60">
        <v>2.4752475247524754E-2</v>
      </c>
      <c r="IA16" s="60">
        <v>2.5380710659898477E-2</v>
      </c>
      <c r="IB16" s="60">
        <v>2.6109660574412531E-2</v>
      </c>
      <c r="IC16" s="60">
        <v>3.6363636363636362E-2</v>
      </c>
      <c r="ID16" s="60">
        <v>4.0364583333333336E-2</v>
      </c>
      <c r="IE16" s="60">
        <v>6.3802083333333329E-2</v>
      </c>
      <c r="IF16" s="60">
        <v>7.3232323232323232E-2</v>
      </c>
      <c r="IG16" s="60">
        <v>8.3044982698961933E-2</v>
      </c>
      <c r="IH16" s="60">
        <v>7.8947368421052627E-2</v>
      </c>
      <c r="II16" s="60">
        <v>0.11099365750528541</v>
      </c>
      <c r="IJ16" s="60">
        <v>0.12301166489925769</v>
      </c>
      <c r="IK16" s="60">
        <v>0.1160337552742616</v>
      </c>
      <c r="IL16" s="60">
        <v>9.7402597402597407E-2</v>
      </c>
      <c r="IM16" s="60">
        <v>9.7402597402597407E-2</v>
      </c>
      <c r="IN16" s="60">
        <v>8.387096774193549E-2</v>
      </c>
      <c r="IO16" s="60">
        <v>6.6528066528066532E-2</v>
      </c>
      <c r="IP16" s="60">
        <v>7.061068702290077E-2</v>
      </c>
      <c r="IQ16" s="60">
        <v>4.710144927536232E-2</v>
      </c>
      <c r="IR16" s="60">
        <v>4.1482789055604589E-2</v>
      </c>
      <c r="IS16" s="60">
        <v>2.821869488536155E-2</v>
      </c>
      <c r="IT16" s="60">
        <v>1.7194570135746608E-2</v>
      </c>
      <c r="IU16" s="60">
        <v>1.1009174311926606E-2</v>
      </c>
      <c r="IV16" s="60">
        <v>1.3748854262144821E-2</v>
      </c>
      <c r="IW16" s="60">
        <v>2.7124773960216998E-3</v>
      </c>
      <c r="IX16" s="60">
        <v>3.552397868561279E-3</v>
      </c>
      <c r="IY16" s="60">
        <v>0</v>
      </c>
      <c r="IZ16" s="60">
        <v>3.1982942430703624E-3</v>
      </c>
      <c r="JA16" s="60">
        <v>2.0533880903490761E-3</v>
      </c>
      <c r="JB16" s="60">
        <v>1.134020618556701E-2</v>
      </c>
      <c r="JC16" s="60">
        <v>1.3698630136986301E-2</v>
      </c>
      <c r="JD16" s="60">
        <v>2.7777777777777776E-2</v>
      </c>
      <c r="JE16" s="60">
        <v>2.2277227722772276E-2</v>
      </c>
      <c r="JF16" s="60">
        <v>3.2341526520051747E-2</v>
      </c>
      <c r="JG16" s="60">
        <v>4.2253521126760563E-2</v>
      </c>
      <c r="JH16" s="60">
        <v>5.0649350649350652E-2</v>
      </c>
      <c r="JI16" s="60">
        <v>5.9193954659949623E-2</v>
      </c>
      <c r="JJ16" s="60">
        <v>0.10348977135980746</v>
      </c>
      <c r="JK16" s="60">
        <v>7.1348940914158304E-2</v>
      </c>
      <c r="JL16" s="60">
        <v>0.1264864864864865</v>
      </c>
      <c r="JM16" s="60">
        <v>0.12554112554112554</v>
      </c>
      <c r="JN16" s="60">
        <v>0.12834821428571427</v>
      </c>
      <c r="JO16" s="60">
        <v>0.12888888888888889</v>
      </c>
      <c r="JP16" s="60">
        <v>0.12665198237885464</v>
      </c>
      <c r="JQ16" s="60">
        <v>0.10643015521064302</v>
      </c>
      <c r="JR16" s="60">
        <v>9.3418259023354558E-2</v>
      </c>
      <c r="JS16" s="60">
        <v>8.6870681145113524E-2</v>
      </c>
      <c r="JT16" s="60">
        <v>6.3255813953488366E-2</v>
      </c>
      <c r="JU16" s="60">
        <v>5.4905490549054907E-2</v>
      </c>
      <c r="JV16" s="60">
        <v>4.1964285714285711E-2</v>
      </c>
      <c r="JW16" s="60">
        <v>2.8362305580969808E-2</v>
      </c>
      <c r="JX16" s="60">
        <v>1.9516728624535316E-2</v>
      </c>
      <c r="JY16" s="60">
        <v>1.6728624535315983E-2</v>
      </c>
      <c r="JZ16" s="60">
        <v>1.4801110083256245E-2</v>
      </c>
      <c r="KA16" s="60">
        <v>5.3715308863025966E-3</v>
      </c>
      <c r="KB16" s="60">
        <v>2.6109660574412533E-3</v>
      </c>
    </row>
    <row r="17" spans="1:288">
      <c r="A17" s="39" t="s">
        <v>46</v>
      </c>
      <c r="B17" s="77">
        <v>2164</v>
      </c>
      <c r="C17" s="78">
        <v>8.256170190036892</v>
      </c>
      <c r="D17" s="77">
        <v>2781</v>
      </c>
      <c r="E17" s="78">
        <v>8.7977652853658466</v>
      </c>
      <c r="F17" s="78">
        <v>1.6277499168125553</v>
      </c>
      <c r="G17" s="77">
        <v>3587</v>
      </c>
      <c r="H17" s="78">
        <v>11.347567090473675</v>
      </c>
      <c r="I17" s="86">
        <v>-806</v>
      </c>
      <c r="J17" s="87">
        <v>-2.5498018051078288</v>
      </c>
      <c r="K17" s="113"/>
      <c r="L17" s="113"/>
      <c r="M17" s="113"/>
      <c r="N17" s="113"/>
      <c r="O17" s="113"/>
      <c r="P17" s="113"/>
      <c r="Q17" s="133">
        <v>262107</v>
      </c>
      <c r="R17" s="133">
        <v>316103</v>
      </c>
      <c r="S17" s="133">
        <v>1451</v>
      </c>
      <c r="T17" s="133">
        <v>1509</v>
      </c>
      <c r="U17" s="133">
        <v>1507</v>
      </c>
      <c r="V17" s="133">
        <v>1594</v>
      </c>
      <c r="W17" s="133">
        <v>1545</v>
      </c>
      <c r="X17" s="133">
        <v>1490</v>
      </c>
      <c r="Y17" s="133">
        <v>1513</v>
      </c>
      <c r="Z17" s="133">
        <v>1468</v>
      </c>
      <c r="AA17" s="133">
        <v>1514</v>
      </c>
      <c r="AB17" s="135">
        <v>1468</v>
      </c>
      <c r="AC17" s="132">
        <v>1479</v>
      </c>
      <c r="AD17" s="132">
        <v>1453</v>
      </c>
      <c r="AE17" s="132">
        <v>1471</v>
      </c>
      <c r="AF17" s="136">
        <v>1544</v>
      </c>
      <c r="AG17" s="132">
        <v>1642</v>
      </c>
      <c r="AH17" s="136">
        <v>1657</v>
      </c>
      <c r="AI17" s="132">
        <v>1753</v>
      </c>
      <c r="AJ17" s="133">
        <v>1731</v>
      </c>
      <c r="AK17" s="133">
        <v>1805</v>
      </c>
      <c r="AL17" s="133">
        <v>1784</v>
      </c>
      <c r="AM17" s="133">
        <v>1866</v>
      </c>
      <c r="AN17" s="133">
        <v>1915</v>
      </c>
      <c r="AO17" s="133">
        <v>1969</v>
      </c>
      <c r="AP17" s="133">
        <v>2012</v>
      </c>
      <c r="AQ17" s="133">
        <v>2089</v>
      </c>
      <c r="AR17" s="133">
        <v>2029</v>
      </c>
      <c r="AS17" s="133">
        <v>1922</v>
      </c>
      <c r="AT17" s="133">
        <v>2020</v>
      </c>
      <c r="AU17" s="133">
        <v>2033</v>
      </c>
      <c r="AV17" s="133">
        <v>1917</v>
      </c>
      <c r="AW17" s="133">
        <v>1492</v>
      </c>
      <c r="AX17" s="133">
        <v>1500</v>
      </c>
      <c r="AY17" s="133">
        <v>1608</v>
      </c>
      <c r="AZ17" s="133">
        <v>1593</v>
      </c>
      <c r="BA17" s="133">
        <v>1531</v>
      </c>
      <c r="BB17" s="133">
        <v>1528</v>
      </c>
      <c r="BC17" s="133">
        <v>1497</v>
      </c>
      <c r="BD17" s="133">
        <v>1516</v>
      </c>
      <c r="BE17" s="133">
        <v>1477</v>
      </c>
      <c r="BF17" s="133">
        <v>1480</v>
      </c>
      <c r="BG17" s="133">
        <v>1426</v>
      </c>
      <c r="BH17" s="133">
        <v>1439</v>
      </c>
      <c r="BI17" s="133">
        <v>1491</v>
      </c>
      <c r="BJ17" s="133">
        <v>1635</v>
      </c>
      <c r="BK17" s="133">
        <v>1596</v>
      </c>
      <c r="BL17" s="133">
        <v>1692</v>
      </c>
      <c r="BM17" s="133">
        <v>1673</v>
      </c>
      <c r="BN17" s="133">
        <v>1731</v>
      </c>
      <c r="BO17" s="133">
        <v>1748</v>
      </c>
      <c r="BP17" s="133">
        <v>1821</v>
      </c>
      <c r="BQ17" s="133">
        <v>1865</v>
      </c>
      <c r="BR17" s="133">
        <v>1915</v>
      </c>
      <c r="BS17" s="133">
        <v>1965</v>
      </c>
      <c r="BT17" s="133">
        <v>2069</v>
      </c>
      <c r="BU17" s="133">
        <v>1999</v>
      </c>
      <c r="BV17" s="133">
        <v>1883</v>
      </c>
      <c r="BW17" s="133">
        <v>1991</v>
      </c>
      <c r="BX17" s="133">
        <v>2008</v>
      </c>
      <c r="BY17" s="133">
        <v>1894</v>
      </c>
      <c r="BZ17" s="133">
        <v>1914</v>
      </c>
      <c r="CA17" s="133">
        <v>1480</v>
      </c>
      <c r="CB17" s="133">
        <v>1578</v>
      </c>
      <c r="CC17" s="133">
        <v>1589</v>
      </c>
      <c r="CD17" s="133">
        <v>1545</v>
      </c>
      <c r="CE17" s="133">
        <v>1559</v>
      </c>
      <c r="CF17" s="133">
        <v>1517</v>
      </c>
      <c r="CG17" s="133">
        <v>1515</v>
      </c>
      <c r="CH17" s="133">
        <v>1452</v>
      </c>
      <c r="CI17" s="133">
        <v>1457</v>
      </c>
      <c r="CJ17" s="133">
        <v>1407</v>
      </c>
      <c r="CK17" s="133">
        <v>1426</v>
      </c>
      <c r="CL17" s="133">
        <v>1503</v>
      </c>
      <c r="CM17" s="133">
        <v>1616</v>
      </c>
      <c r="CN17" s="133">
        <v>1573</v>
      </c>
      <c r="CO17" s="133">
        <v>1645</v>
      </c>
      <c r="CP17" s="133">
        <v>1616</v>
      </c>
      <c r="CQ17" s="133">
        <v>1693</v>
      </c>
      <c r="CR17" s="133">
        <v>1686</v>
      </c>
      <c r="CS17" s="133">
        <v>1755</v>
      </c>
      <c r="CT17" s="133">
        <v>1799</v>
      </c>
      <c r="CU17" s="133">
        <v>1858</v>
      </c>
      <c r="CV17" s="133">
        <v>1956</v>
      </c>
      <c r="CW17" s="133">
        <v>2023</v>
      </c>
      <c r="CX17" s="133">
        <v>1988</v>
      </c>
      <c r="CY17" s="133">
        <v>1882</v>
      </c>
      <c r="CZ17" s="133">
        <v>1955</v>
      </c>
      <c r="DA17" s="133">
        <v>1981</v>
      </c>
      <c r="DB17" s="133">
        <v>1859</v>
      </c>
      <c r="DC17" s="133">
        <v>1907</v>
      </c>
      <c r="DD17" s="133">
        <v>1936</v>
      </c>
      <c r="DE17" s="133">
        <v>1472</v>
      </c>
      <c r="DF17" s="133">
        <v>1505</v>
      </c>
      <c r="DG17" s="133">
        <v>1558</v>
      </c>
      <c r="DH17" s="133">
        <v>1594</v>
      </c>
      <c r="DI17" s="133">
        <v>1538</v>
      </c>
      <c r="DJ17" s="133">
        <v>1509</v>
      </c>
      <c r="DK17" s="133">
        <v>1505</v>
      </c>
      <c r="DL17" s="133">
        <v>1492</v>
      </c>
      <c r="DM17" s="133">
        <v>1496</v>
      </c>
      <c r="DN17" s="133">
        <v>1474</v>
      </c>
      <c r="DO17" s="133">
        <v>1453</v>
      </c>
      <c r="DP17" s="133">
        <v>1446</v>
      </c>
      <c r="DQ17" s="133">
        <v>1481</v>
      </c>
      <c r="DR17" s="133">
        <v>1590</v>
      </c>
      <c r="DS17" s="133">
        <v>1619</v>
      </c>
      <c r="DT17" s="133">
        <v>1675</v>
      </c>
      <c r="DU17" s="133">
        <v>1713</v>
      </c>
      <c r="DV17" s="133">
        <v>1731</v>
      </c>
      <c r="DW17" s="133">
        <v>1777</v>
      </c>
      <c r="DX17" s="133">
        <v>1803</v>
      </c>
      <c r="DY17" s="133">
        <v>1866</v>
      </c>
      <c r="DZ17" s="133">
        <v>1915</v>
      </c>
      <c r="EA17" s="133">
        <v>1967</v>
      </c>
      <c r="EB17" s="133">
        <v>2041</v>
      </c>
      <c r="EC17" s="133">
        <v>2044</v>
      </c>
      <c r="ED17" s="133">
        <v>1956</v>
      </c>
      <c r="EE17" s="133">
        <v>1957</v>
      </c>
      <c r="EF17" s="133">
        <v>2014</v>
      </c>
      <c r="EG17" s="133">
        <v>1964</v>
      </c>
      <c r="EH17" s="133">
        <v>1916</v>
      </c>
      <c r="EI17" s="133">
        <v>1486</v>
      </c>
      <c r="EJ17" s="133">
        <v>1539</v>
      </c>
      <c r="EK17" s="133">
        <v>1599</v>
      </c>
      <c r="EL17" s="133">
        <v>1569</v>
      </c>
      <c r="EM17" s="133">
        <v>1545</v>
      </c>
      <c r="EN17" s="133">
        <v>1523</v>
      </c>
      <c r="EO17" s="133">
        <v>1506</v>
      </c>
      <c r="EP17" s="133">
        <v>1484</v>
      </c>
      <c r="EQ17" s="133">
        <v>1467</v>
      </c>
      <c r="ER17" s="133">
        <v>1444</v>
      </c>
      <c r="ES17" s="133">
        <v>1426</v>
      </c>
      <c r="ET17" s="133">
        <v>1471</v>
      </c>
      <c r="EU17" s="133">
        <v>1554</v>
      </c>
      <c r="EV17" s="133">
        <v>1604</v>
      </c>
      <c r="EW17" s="133">
        <v>1621</v>
      </c>
      <c r="EX17" s="133">
        <v>1654</v>
      </c>
      <c r="EY17" s="133">
        <v>1683</v>
      </c>
      <c r="EZ17" s="133">
        <v>1709</v>
      </c>
      <c r="FA17" s="133">
        <v>1752</v>
      </c>
      <c r="FB17" s="133">
        <v>1810</v>
      </c>
      <c r="FC17" s="133">
        <v>1862</v>
      </c>
      <c r="FD17" s="133">
        <v>1936</v>
      </c>
      <c r="FE17" s="133">
        <v>1994</v>
      </c>
      <c r="FF17" s="133">
        <v>2029</v>
      </c>
      <c r="FG17" s="133">
        <v>1941</v>
      </c>
      <c r="FH17" s="133">
        <v>1919</v>
      </c>
      <c r="FI17" s="133">
        <v>1986</v>
      </c>
      <c r="FJ17" s="133">
        <v>1934</v>
      </c>
      <c r="FK17" s="133">
        <v>1901</v>
      </c>
      <c r="FL17" s="133">
        <v>1925</v>
      </c>
      <c r="FM17" s="133">
        <v>3</v>
      </c>
      <c r="FN17" s="133">
        <v>1</v>
      </c>
      <c r="FO17" s="133">
        <v>5</v>
      </c>
      <c r="FP17" s="133">
        <v>12</v>
      </c>
      <c r="FQ17" s="133">
        <v>15</v>
      </c>
      <c r="FR17" s="133">
        <v>31</v>
      </c>
      <c r="FS17" s="133">
        <v>38</v>
      </c>
      <c r="FT17" s="133">
        <v>58</v>
      </c>
      <c r="FU17" s="133">
        <v>60</v>
      </c>
      <c r="FV17" s="133">
        <v>74</v>
      </c>
      <c r="FW17" s="133">
        <v>88</v>
      </c>
      <c r="FX17" s="133">
        <v>112</v>
      </c>
      <c r="FY17" s="133">
        <v>134</v>
      </c>
      <c r="FZ17" s="133">
        <v>169</v>
      </c>
      <c r="GA17" s="133">
        <v>195</v>
      </c>
      <c r="GB17" s="133">
        <v>199</v>
      </c>
      <c r="GC17" s="133">
        <v>213</v>
      </c>
      <c r="GD17" s="133">
        <v>212</v>
      </c>
      <c r="GE17" s="133">
        <v>179</v>
      </c>
      <c r="GF17" s="133">
        <v>188</v>
      </c>
      <c r="GG17" s="133">
        <v>189</v>
      </c>
      <c r="GH17" s="133">
        <v>159</v>
      </c>
      <c r="GI17" s="133">
        <v>110</v>
      </c>
      <c r="GJ17" s="133">
        <v>109</v>
      </c>
      <c r="GK17" s="133">
        <v>97</v>
      </c>
      <c r="GL17" s="133">
        <v>43</v>
      </c>
      <c r="GM17" s="133">
        <v>39</v>
      </c>
      <c r="GN17" s="133">
        <v>20</v>
      </c>
      <c r="GO17" s="133">
        <v>14</v>
      </c>
      <c r="GP17" s="133">
        <v>7</v>
      </c>
      <c r="GQ17" s="133">
        <v>1</v>
      </c>
      <c r="GR17" s="133">
        <v>4</v>
      </c>
      <c r="GS17" s="133">
        <v>8</v>
      </c>
      <c r="GT17" s="133">
        <v>11</v>
      </c>
      <c r="GU17" s="133">
        <v>15</v>
      </c>
      <c r="GV17" s="133">
        <v>29</v>
      </c>
      <c r="GW17" s="133">
        <v>51</v>
      </c>
      <c r="GX17" s="133">
        <v>58</v>
      </c>
      <c r="GY17" s="133">
        <v>68</v>
      </c>
      <c r="GZ17" s="133">
        <v>93</v>
      </c>
      <c r="HA17" s="133">
        <v>90</v>
      </c>
      <c r="HB17" s="133">
        <v>102</v>
      </c>
      <c r="HC17" s="133">
        <v>152</v>
      </c>
      <c r="HD17" s="133">
        <v>151</v>
      </c>
      <c r="HE17" s="133">
        <v>231</v>
      </c>
      <c r="HF17" s="133">
        <v>203</v>
      </c>
      <c r="HG17" s="133">
        <v>230</v>
      </c>
      <c r="HH17" s="133">
        <v>205</v>
      </c>
      <c r="HI17" s="133">
        <v>221</v>
      </c>
      <c r="HJ17" s="133">
        <v>207</v>
      </c>
      <c r="HK17" s="133">
        <v>181</v>
      </c>
      <c r="HL17" s="133">
        <v>152</v>
      </c>
      <c r="HM17" s="133">
        <v>165</v>
      </c>
      <c r="HN17" s="133">
        <v>124</v>
      </c>
      <c r="HO17" s="133">
        <v>69</v>
      </c>
      <c r="HP17" s="133">
        <v>64</v>
      </c>
      <c r="HQ17" s="133">
        <v>42</v>
      </c>
      <c r="HR17" s="133">
        <v>25</v>
      </c>
      <c r="HS17" s="133">
        <v>16</v>
      </c>
      <c r="HT17" s="133">
        <v>4</v>
      </c>
      <c r="HU17" s="60">
        <v>2.0380434782608695E-3</v>
      </c>
      <c r="HV17" s="60">
        <v>6.6445182724252495E-4</v>
      </c>
      <c r="HW17" s="60">
        <v>3.2092426187419771E-3</v>
      </c>
      <c r="HX17" s="60">
        <v>7.5282308657465494E-3</v>
      </c>
      <c r="HY17" s="60">
        <v>9.7529258777633299E-3</v>
      </c>
      <c r="HZ17" s="60">
        <v>2.054340622929092E-2</v>
      </c>
      <c r="IA17" s="60">
        <v>2.5249169435215948E-2</v>
      </c>
      <c r="IB17" s="60">
        <v>3.8873994638069703E-2</v>
      </c>
      <c r="IC17" s="60">
        <v>4.0106951871657755E-2</v>
      </c>
      <c r="ID17" s="60">
        <v>5.0203527815468114E-2</v>
      </c>
      <c r="IE17" s="60">
        <v>6.0564349621472814E-2</v>
      </c>
      <c r="IF17" s="60">
        <v>7.7455048409405258E-2</v>
      </c>
      <c r="IG17" s="60">
        <v>9.0479405806887236E-2</v>
      </c>
      <c r="IH17" s="60">
        <v>0.10628930817610063</v>
      </c>
      <c r="II17" s="60">
        <v>0.12044471896232242</v>
      </c>
      <c r="IJ17" s="60">
        <v>0.11880597014925373</v>
      </c>
      <c r="IK17" s="60">
        <v>0.12434325744308231</v>
      </c>
      <c r="IL17" s="60">
        <v>0.12247255921432698</v>
      </c>
      <c r="IM17" s="60">
        <v>0.10073157006190209</v>
      </c>
      <c r="IN17" s="60">
        <v>0.10427066001109263</v>
      </c>
      <c r="IO17" s="60">
        <v>0.10128617363344052</v>
      </c>
      <c r="IP17" s="60">
        <v>8.3028720626631858E-2</v>
      </c>
      <c r="IQ17" s="60">
        <v>5.5922724961870868E-2</v>
      </c>
      <c r="IR17" s="60">
        <v>5.3405193532582065E-2</v>
      </c>
      <c r="IS17" s="60">
        <v>4.7455968688845399E-2</v>
      </c>
      <c r="IT17" s="60">
        <v>2.198364008179959E-2</v>
      </c>
      <c r="IU17" s="60">
        <v>1.9928461931527849E-2</v>
      </c>
      <c r="IV17" s="60">
        <v>9.9304865938430985E-3</v>
      </c>
      <c r="IW17" s="60">
        <v>7.1283095723014261E-3</v>
      </c>
      <c r="IX17" s="60">
        <v>3.6534446764091857E-3</v>
      </c>
      <c r="IY17" s="60">
        <v>6.7294751009421266E-4</v>
      </c>
      <c r="IZ17" s="60">
        <v>2.5990903183885639E-3</v>
      </c>
      <c r="JA17" s="60">
        <v>5.0031269543464665E-3</v>
      </c>
      <c r="JB17" s="60">
        <v>7.0108349267049078E-3</v>
      </c>
      <c r="JC17" s="60">
        <v>9.7087378640776691E-3</v>
      </c>
      <c r="JD17" s="60">
        <v>1.9041365725541694E-2</v>
      </c>
      <c r="JE17" s="60">
        <v>3.386454183266932E-2</v>
      </c>
      <c r="JF17" s="60">
        <v>3.9083557951482481E-2</v>
      </c>
      <c r="JG17" s="60">
        <v>4.6353101567825496E-2</v>
      </c>
      <c r="JH17" s="60">
        <v>6.4404432132963985E-2</v>
      </c>
      <c r="JI17" s="60">
        <v>6.311360448807854E-2</v>
      </c>
      <c r="JJ17" s="60">
        <v>6.9340584636301841E-2</v>
      </c>
      <c r="JK17" s="60">
        <v>9.7812097812097806E-2</v>
      </c>
      <c r="JL17" s="60">
        <v>9.4139650872817948E-2</v>
      </c>
      <c r="JM17" s="60">
        <v>0.14250462677359654</v>
      </c>
      <c r="JN17" s="60">
        <v>0.12273276904474002</v>
      </c>
      <c r="JO17" s="60">
        <v>0.13666072489601902</v>
      </c>
      <c r="JP17" s="60">
        <v>0.11995318899941486</v>
      </c>
      <c r="JQ17" s="60">
        <v>0.12614155251141554</v>
      </c>
      <c r="JR17" s="60">
        <v>0.11436464088397789</v>
      </c>
      <c r="JS17" s="60">
        <v>9.7207303974221268E-2</v>
      </c>
      <c r="JT17" s="60">
        <v>7.8512396694214878E-2</v>
      </c>
      <c r="JU17" s="60">
        <v>8.2748244734202614E-2</v>
      </c>
      <c r="JV17" s="60">
        <v>6.1113849186791525E-2</v>
      </c>
      <c r="JW17" s="60">
        <v>3.5548686244204021E-2</v>
      </c>
      <c r="JX17" s="60">
        <v>3.3350703491401769E-2</v>
      </c>
      <c r="JY17" s="60">
        <v>2.1148036253776436E-2</v>
      </c>
      <c r="JZ17" s="60">
        <v>1.2926577042399173E-2</v>
      </c>
      <c r="KA17" s="60">
        <v>8.4166228300894264E-3</v>
      </c>
      <c r="KB17" s="60">
        <v>2.0779220779220779E-3</v>
      </c>
    </row>
    <row r="18" spans="1:288">
      <c r="A18" s="39" t="s">
        <v>47</v>
      </c>
      <c r="B18" s="77">
        <v>936</v>
      </c>
      <c r="C18" s="78">
        <v>8.6487285629804855</v>
      </c>
      <c r="D18" s="77">
        <v>954</v>
      </c>
      <c r="E18" s="78">
        <v>7.4133938423760162</v>
      </c>
      <c r="F18" s="78">
        <v>1.6119155234136171</v>
      </c>
      <c r="G18" s="77">
        <v>1532</v>
      </c>
      <c r="H18" s="78">
        <v>11.904946925073434</v>
      </c>
      <c r="I18" s="86">
        <v>-578</v>
      </c>
      <c r="J18" s="87">
        <v>-4.4915530826974193</v>
      </c>
      <c r="K18" s="113"/>
      <c r="L18" s="113"/>
      <c r="M18" s="113"/>
      <c r="N18" s="113"/>
      <c r="O18" s="113"/>
      <c r="P18" s="113"/>
      <c r="Q18" s="133">
        <v>108224</v>
      </c>
      <c r="R18" s="133">
        <v>128686</v>
      </c>
      <c r="S18" s="133">
        <v>629</v>
      </c>
      <c r="T18" s="133">
        <v>567</v>
      </c>
      <c r="U18" s="133">
        <v>600</v>
      </c>
      <c r="V18" s="133">
        <v>616</v>
      </c>
      <c r="W18" s="133">
        <v>620</v>
      </c>
      <c r="X18" s="133">
        <v>599</v>
      </c>
      <c r="Y18" s="133">
        <v>500</v>
      </c>
      <c r="Z18" s="133">
        <v>473</v>
      </c>
      <c r="AA18" s="133">
        <v>486</v>
      </c>
      <c r="AB18" s="135">
        <v>468</v>
      </c>
      <c r="AC18" s="132">
        <v>472</v>
      </c>
      <c r="AD18" s="132">
        <v>489</v>
      </c>
      <c r="AE18" s="132">
        <v>514</v>
      </c>
      <c r="AF18" s="136">
        <v>526</v>
      </c>
      <c r="AG18" s="132">
        <v>579</v>
      </c>
      <c r="AH18" s="136">
        <v>613</v>
      </c>
      <c r="AI18" s="132">
        <v>593</v>
      </c>
      <c r="AJ18" s="133">
        <v>604</v>
      </c>
      <c r="AK18" s="133">
        <v>664</v>
      </c>
      <c r="AL18" s="133">
        <v>658</v>
      </c>
      <c r="AM18" s="133">
        <v>618</v>
      </c>
      <c r="AN18" s="133">
        <v>682</v>
      </c>
      <c r="AO18" s="133">
        <v>695</v>
      </c>
      <c r="AP18" s="133">
        <v>716</v>
      </c>
      <c r="AQ18" s="133">
        <v>753</v>
      </c>
      <c r="AR18" s="133">
        <v>702</v>
      </c>
      <c r="AS18" s="133">
        <v>696</v>
      </c>
      <c r="AT18" s="133">
        <v>700</v>
      </c>
      <c r="AU18" s="133">
        <v>700</v>
      </c>
      <c r="AV18" s="133">
        <v>691</v>
      </c>
      <c r="AW18" s="133">
        <v>552</v>
      </c>
      <c r="AX18" s="133">
        <v>609</v>
      </c>
      <c r="AY18" s="133">
        <v>639</v>
      </c>
      <c r="AZ18" s="133">
        <v>672</v>
      </c>
      <c r="BA18" s="133">
        <v>649</v>
      </c>
      <c r="BB18" s="133">
        <v>554</v>
      </c>
      <c r="BC18" s="133">
        <v>517</v>
      </c>
      <c r="BD18" s="133">
        <v>508</v>
      </c>
      <c r="BE18" s="133">
        <v>500</v>
      </c>
      <c r="BF18" s="133">
        <v>482</v>
      </c>
      <c r="BG18" s="133">
        <v>477</v>
      </c>
      <c r="BH18" s="133">
        <v>506</v>
      </c>
      <c r="BI18" s="133">
        <v>515</v>
      </c>
      <c r="BJ18" s="133">
        <v>559</v>
      </c>
      <c r="BK18" s="133">
        <v>586</v>
      </c>
      <c r="BL18" s="133">
        <v>545</v>
      </c>
      <c r="BM18" s="133">
        <v>586</v>
      </c>
      <c r="BN18" s="133">
        <v>626</v>
      </c>
      <c r="BO18" s="133">
        <v>635</v>
      </c>
      <c r="BP18" s="133">
        <v>612</v>
      </c>
      <c r="BQ18" s="133">
        <v>650</v>
      </c>
      <c r="BR18" s="133">
        <v>680</v>
      </c>
      <c r="BS18" s="133">
        <v>695</v>
      </c>
      <c r="BT18" s="133">
        <v>742</v>
      </c>
      <c r="BU18" s="133">
        <v>703</v>
      </c>
      <c r="BV18" s="133">
        <v>694</v>
      </c>
      <c r="BW18" s="133">
        <v>694</v>
      </c>
      <c r="BX18" s="133">
        <v>696</v>
      </c>
      <c r="BY18" s="133">
        <v>694</v>
      </c>
      <c r="BZ18" s="133">
        <v>768</v>
      </c>
      <c r="CA18" s="133">
        <v>616</v>
      </c>
      <c r="CB18" s="133">
        <v>642</v>
      </c>
      <c r="CC18" s="133">
        <v>695</v>
      </c>
      <c r="CD18" s="133">
        <v>705</v>
      </c>
      <c r="CE18" s="133">
        <v>630</v>
      </c>
      <c r="CF18" s="133">
        <v>565</v>
      </c>
      <c r="CG18" s="133">
        <v>554</v>
      </c>
      <c r="CH18" s="133">
        <v>504</v>
      </c>
      <c r="CI18" s="133">
        <v>475</v>
      </c>
      <c r="CJ18" s="133">
        <v>476</v>
      </c>
      <c r="CK18" s="133">
        <v>501</v>
      </c>
      <c r="CL18" s="133">
        <v>509</v>
      </c>
      <c r="CM18" s="133">
        <v>554</v>
      </c>
      <c r="CN18" s="133">
        <v>574</v>
      </c>
      <c r="CO18" s="133">
        <v>523</v>
      </c>
      <c r="CP18" s="133">
        <v>567</v>
      </c>
      <c r="CQ18" s="133">
        <v>611</v>
      </c>
      <c r="CR18" s="133">
        <v>609</v>
      </c>
      <c r="CS18" s="133">
        <v>601</v>
      </c>
      <c r="CT18" s="133">
        <v>631</v>
      </c>
      <c r="CU18" s="133">
        <v>658</v>
      </c>
      <c r="CV18" s="133">
        <v>674</v>
      </c>
      <c r="CW18" s="133">
        <v>724</v>
      </c>
      <c r="CX18" s="133">
        <v>692</v>
      </c>
      <c r="CY18" s="133">
        <v>692</v>
      </c>
      <c r="CZ18" s="133">
        <v>680</v>
      </c>
      <c r="DA18" s="133">
        <v>697</v>
      </c>
      <c r="DB18" s="133">
        <v>691</v>
      </c>
      <c r="DC18" s="133">
        <v>769</v>
      </c>
      <c r="DD18" s="133">
        <v>740</v>
      </c>
      <c r="DE18" s="133">
        <v>591</v>
      </c>
      <c r="DF18" s="133">
        <v>588</v>
      </c>
      <c r="DG18" s="133">
        <v>620</v>
      </c>
      <c r="DH18" s="133">
        <v>644</v>
      </c>
      <c r="DI18" s="133">
        <v>635</v>
      </c>
      <c r="DJ18" s="133">
        <v>577</v>
      </c>
      <c r="DK18" s="133">
        <v>509</v>
      </c>
      <c r="DL18" s="133">
        <v>491</v>
      </c>
      <c r="DM18" s="133">
        <v>493</v>
      </c>
      <c r="DN18" s="133">
        <v>475</v>
      </c>
      <c r="DO18" s="133">
        <v>475</v>
      </c>
      <c r="DP18" s="133">
        <v>498</v>
      </c>
      <c r="DQ18" s="133">
        <v>515</v>
      </c>
      <c r="DR18" s="133">
        <v>543</v>
      </c>
      <c r="DS18" s="133">
        <v>583</v>
      </c>
      <c r="DT18" s="133">
        <v>579</v>
      </c>
      <c r="DU18" s="133">
        <v>590</v>
      </c>
      <c r="DV18" s="133">
        <v>615</v>
      </c>
      <c r="DW18" s="133">
        <v>650</v>
      </c>
      <c r="DX18" s="133">
        <v>635</v>
      </c>
      <c r="DY18" s="133">
        <v>634</v>
      </c>
      <c r="DZ18" s="133">
        <v>681</v>
      </c>
      <c r="EA18" s="133">
        <v>695</v>
      </c>
      <c r="EB18" s="133">
        <v>729</v>
      </c>
      <c r="EC18" s="133">
        <v>728</v>
      </c>
      <c r="ED18" s="133">
        <v>698</v>
      </c>
      <c r="EE18" s="133">
        <v>695</v>
      </c>
      <c r="EF18" s="133">
        <v>698</v>
      </c>
      <c r="EG18" s="133">
        <v>697</v>
      </c>
      <c r="EH18" s="133">
        <v>730</v>
      </c>
      <c r="EI18" s="133">
        <v>584</v>
      </c>
      <c r="EJ18" s="133">
        <v>626</v>
      </c>
      <c r="EK18" s="133">
        <v>667</v>
      </c>
      <c r="EL18" s="133">
        <v>689</v>
      </c>
      <c r="EM18" s="133">
        <v>640</v>
      </c>
      <c r="EN18" s="133">
        <v>560</v>
      </c>
      <c r="EO18" s="133">
        <v>536</v>
      </c>
      <c r="EP18" s="133">
        <v>506</v>
      </c>
      <c r="EQ18" s="133">
        <v>488</v>
      </c>
      <c r="ER18" s="133">
        <v>479</v>
      </c>
      <c r="ES18" s="133">
        <v>489</v>
      </c>
      <c r="ET18" s="133">
        <v>508</v>
      </c>
      <c r="EU18" s="133">
        <v>535</v>
      </c>
      <c r="EV18" s="133">
        <v>567</v>
      </c>
      <c r="EW18" s="133">
        <v>555</v>
      </c>
      <c r="EX18" s="133">
        <v>556</v>
      </c>
      <c r="EY18" s="133">
        <v>599</v>
      </c>
      <c r="EZ18" s="133">
        <v>618</v>
      </c>
      <c r="FA18" s="133">
        <v>618</v>
      </c>
      <c r="FB18" s="133">
        <v>622</v>
      </c>
      <c r="FC18" s="133">
        <v>654</v>
      </c>
      <c r="FD18" s="133">
        <v>677</v>
      </c>
      <c r="FE18" s="133">
        <v>710</v>
      </c>
      <c r="FF18" s="133">
        <v>717</v>
      </c>
      <c r="FG18" s="133">
        <v>698</v>
      </c>
      <c r="FH18" s="133">
        <v>687</v>
      </c>
      <c r="FI18" s="133">
        <v>696</v>
      </c>
      <c r="FJ18" s="133">
        <v>694</v>
      </c>
      <c r="FK18" s="133">
        <v>732</v>
      </c>
      <c r="FL18" s="133">
        <v>754</v>
      </c>
      <c r="FM18" s="133">
        <v>0</v>
      </c>
      <c r="FN18" s="133">
        <v>0</v>
      </c>
      <c r="FO18" s="133">
        <v>1</v>
      </c>
      <c r="FP18" s="133">
        <v>4</v>
      </c>
      <c r="FQ18" s="133">
        <v>4</v>
      </c>
      <c r="FR18" s="133">
        <v>4</v>
      </c>
      <c r="FS18" s="133">
        <v>14</v>
      </c>
      <c r="FT18" s="133">
        <v>14</v>
      </c>
      <c r="FU18" s="133">
        <v>16</v>
      </c>
      <c r="FV18" s="133">
        <v>30</v>
      </c>
      <c r="FW18" s="133">
        <v>28</v>
      </c>
      <c r="FX18" s="133">
        <v>46</v>
      </c>
      <c r="FY18" s="133">
        <v>55</v>
      </c>
      <c r="FZ18" s="133">
        <v>65</v>
      </c>
      <c r="GA18" s="133">
        <v>80</v>
      </c>
      <c r="GB18" s="133">
        <v>80</v>
      </c>
      <c r="GC18" s="133">
        <v>73</v>
      </c>
      <c r="GD18" s="133">
        <v>59</v>
      </c>
      <c r="GE18" s="133">
        <v>68</v>
      </c>
      <c r="GF18" s="133">
        <v>70</v>
      </c>
      <c r="GG18" s="133">
        <v>58</v>
      </c>
      <c r="GH18" s="133">
        <v>45</v>
      </c>
      <c r="GI18" s="133">
        <v>38</v>
      </c>
      <c r="GJ18" s="133">
        <v>37</v>
      </c>
      <c r="GK18" s="133">
        <v>30</v>
      </c>
      <c r="GL18" s="133">
        <v>11</v>
      </c>
      <c r="GM18" s="133">
        <v>13</v>
      </c>
      <c r="GN18" s="133">
        <v>4</v>
      </c>
      <c r="GO18" s="133">
        <v>4</v>
      </c>
      <c r="GP18" s="133">
        <v>1</v>
      </c>
      <c r="GQ18" s="133">
        <v>1</v>
      </c>
      <c r="GR18" s="133">
        <v>0</v>
      </c>
      <c r="GS18" s="133">
        <v>4</v>
      </c>
      <c r="GT18" s="133">
        <v>4</v>
      </c>
      <c r="GU18" s="133">
        <v>13</v>
      </c>
      <c r="GV18" s="133">
        <v>10</v>
      </c>
      <c r="GW18" s="133">
        <v>12</v>
      </c>
      <c r="GX18" s="133">
        <v>12</v>
      </c>
      <c r="GY18" s="133">
        <v>14</v>
      </c>
      <c r="GZ18" s="133">
        <v>30</v>
      </c>
      <c r="HA18" s="133">
        <v>36</v>
      </c>
      <c r="HB18" s="133">
        <v>56</v>
      </c>
      <c r="HC18" s="133">
        <v>62</v>
      </c>
      <c r="HD18" s="133">
        <v>69</v>
      </c>
      <c r="HE18" s="133">
        <v>76</v>
      </c>
      <c r="HF18" s="133">
        <v>71</v>
      </c>
      <c r="HG18" s="133">
        <v>83</v>
      </c>
      <c r="HH18" s="133">
        <v>76</v>
      </c>
      <c r="HI18" s="133">
        <v>96</v>
      </c>
      <c r="HJ18" s="133">
        <v>62</v>
      </c>
      <c r="HK18" s="133">
        <v>53</v>
      </c>
      <c r="HL18" s="133">
        <v>51</v>
      </c>
      <c r="HM18" s="133">
        <v>47</v>
      </c>
      <c r="HN18" s="133">
        <v>26</v>
      </c>
      <c r="HO18" s="133">
        <v>22</v>
      </c>
      <c r="HP18" s="133">
        <v>23</v>
      </c>
      <c r="HQ18" s="133">
        <v>10</v>
      </c>
      <c r="HR18" s="133">
        <v>6</v>
      </c>
      <c r="HS18" s="133">
        <v>6</v>
      </c>
      <c r="HT18" s="133">
        <v>6</v>
      </c>
      <c r="HU18" s="60">
        <v>0</v>
      </c>
      <c r="HV18" s="60">
        <v>0</v>
      </c>
      <c r="HW18" s="60">
        <v>1.6129032258064516E-3</v>
      </c>
      <c r="HX18" s="60">
        <v>6.2111801242236021E-3</v>
      </c>
      <c r="HY18" s="60">
        <v>6.2992125984251968E-3</v>
      </c>
      <c r="HZ18" s="60">
        <v>6.9324090121317154E-3</v>
      </c>
      <c r="IA18" s="60">
        <v>2.75049115913556E-2</v>
      </c>
      <c r="IB18" s="60">
        <v>2.8513238289205704E-2</v>
      </c>
      <c r="IC18" s="60">
        <v>3.2454361054766734E-2</v>
      </c>
      <c r="ID18" s="60">
        <v>6.3157894736842107E-2</v>
      </c>
      <c r="IE18" s="60">
        <v>5.894736842105263E-2</v>
      </c>
      <c r="IF18" s="60">
        <v>9.2369477911646583E-2</v>
      </c>
      <c r="IG18" s="60">
        <v>0.10679611650485436</v>
      </c>
      <c r="IH18" s="60">
        <v>0.11970534069981584</v>
      </c>
      <c r="II18" s="60">
        <v>0.137221269296741</v>
      </c>
      <c r="IJ18" s="60">
        <v>0.1381692573402418</v>
      </c>
      <c r="IK18" s="60">
        <v>0.12372881355932204</v>
      </c>
      <c r="IL18" s="60">
        <v>9.5934959349593493E-2</v>
      </c>
      <c r="IM18" s="60">
        <v>0.10461538461538461</v>
      </c>
      <c r="IN18" s="60">
        <v>0.11023622047244094</v>
      </c>
      <c r="IO18" s="60">
        <v>9.1482649842271294E-2</v>
      </c>
      <c r="IP18" s="60">
        <v>6.6079295154185022E-2</v>
      </c>
      <c r="IQ18" s="60">
        <v>5.4676258992805753E-2</v>
      </c>
      <c r="IR18" s="60">
        <v>5.0754458161865572E-2</v>
      </c>
      <c r="IS18" s="60">
        <v>4.1208791208791208E-2</v>
      </c>
      <c r="IT18" s="60">
        <v>1.5759312320916905E-2</v>
      </c>
      <c r="IU18" s="60">
        <v>1.870503597122302E-2</v>
      </c>
      <c r="IV18" s="60">
        <v>5.7306590257879654E-3</v>
      </c>
      <c r="IW18" s="60">
        <v>5.7388809182209472E-3</v>
      </c>
      <c r="IX18" s="60">
        <v>1.3698630136986301E-3</v>
      </c>
      <c r="IY18" s="60">
        <v>1.7123287671232876E-3</v>
      </c>
      <c r="IZ18" s="60">
        <v>0</v>
      </c>
      <c r="JA18" s="60">
        <v>5.9970014992503746E-3</v>
      </c>
      <c r="JB18" s="60">
        <v>5.8055152394775036E-3</v>
      </c>
      <c r="JC18" s="60">
        <v>2.0312500000000001E-2</v>
      </c>
      <c r="JD18" s="60">
        <v>1.7857142857142856E-2</v>
      </c>
      <c r="JE18" s="60">
        <v>2.2388059701492536E-2</v>
      </c>
      <c r="JF18" s="60">
        <v>2.3715415019762844E-2</v>
      </c>
      <c r="JG18" s="60">
        <v>2.8688524590163935E-2</v>
      </c>
      <c r="JH18" s="60">
        <v>6.2630480167014613E-2</v>
      </c>
      <c r="JI18" s="60">
        <v>7.3619631901840496E-2</v>
      </c>
      <c r="JJ18" s="60">
        <v>0.11023622047244094</v>
      </c>
      <c r="JK18" s="60">
        <v>0.11588785046728972</v>
      </c>
      <c r="JL18" s="60">
        <v>0.12169312169312169</v>
      </c>
      <c r="JM18" s="60">
        <v>0.13693693693693693</v>
      </c>
      <c r="JN18" s="60">
        <v>0.12769784172661872</v>
      </c>
      <c r="JO18" s="60">
        <v>0.13856427378964942</v>
      </c>
      <c r="JP18" s="60">
        <v>0.12297734627831715</v>
      </c>
      <c r="JQ18" s="60">
        <v>0.1553398058252427</v>
      </c>
      <c r="JR18" s="60">
        <v>9.9678456591639875E-2</v>
      </c>
      <c r="JS18" s="60">
        <v>8.1039755351681952E-2</v>
      </c>
      <c r="JT18" s="60">
        <v>7.5332348596750365E-2</v>
      </c>
      <c r="JU18" s="60">
        <v>6.6197183098591544E-2</v>
      </c>
      <c r="JV18" s="60">
        <v>3.626220362622036E-2</v>
      </c>
      <c r="JW18" s="60">
        <v>3.151862464183381E-2</v>
      </c>
      <c r="JX18" s="60">
        <v>3.3478893740902474E-2</v>
      </c>
      <c r="JY18" s="60">
        <v>1.4367816091954023E-2</v>
      </c>
      <c r="JZ18" s="60">
        <v>8.6455331412103754E-3</v>
      </c>
      <c r="KA18" s="60">
        <v>8.1967213114754103E-3</v>
      </c>
      <c r="KB18" s="60">
        <v>7.9575596816976128E-3</v>
      </c>
    </row>
    <row r="19" spans="1:288">
      <c r="A19" s="39" t="s">
        <v>48</v>
      </c>
      <c r="B19" s="77">
        <v>1561</v>
      </c>
      <c r="C19" s="78">
        <v>6.8457405986185726</v>
      </c>
      <c r="D19" s="77">
        <v>2276</v>
      </c>
      <c r="E19" s="78">
        <v>8.3035994425351518</v>
      </c>
      <c r="F19" s="78">
        <v>1.6854910437691</v>
      </c>
      <c r="G19" s="77">
        <v>3317</v>
      </c>
      <c r="H19" s="78">
        <v>12.101511138351976</v>
      </c>
      <c r="I19" s="86">
        <v>-1041</v>
      </c>
      <c r="J19" s="87">
        <v>-3.7979116958168246</v>
      </c>
      <c r="K19" s="113"/>
      <c r="L19" s="113"/>
      <c r="M19" s="113"/>
      <c r="N19" s="113"/>
      <c r="O19" s="113"/>
      <c r="P19" s="113"/>
      <c r="Q19" s="133">
        <v>228025</v>
      </c>
      <c r="R19" s="133">
        <v>274098</v>
      </c>
      <c r="S19" s="133">
        <v>1355</v>
      </c>
      <c r="T19" s="133">
        <v>1388</v>
      </c>
      <c r="U19" s="133">
        <v>1392</v>
      </c>
      <c r="V19" s="133">
        <v>1425</v>
      </c>
      <c r="W19" s="133">
        <v>1446</v>
      </c>
      <c r="X19" s="133">
        <v>1276</v>
      </c>
      <c r="Y19" s="133">
        <v>1170</v>
      </c>
      <c r="Z19" s="133">
        <v>1121</v>
      </c>
      <c r="AA19" s="133">
        <v>1175</v>
      </c>
      <c r="AB19" s="135">
        <v>1085</v>
      </c>
      <c r="AC19" s="132">
        <v>1082</v>
      </c>
      <c r="AD19" s="132">
        <v>1167</v>
      </c>
      <c r="AE19" s="132">
        <v>1254</v>
      </c>
      <c r="AF19" s="136">
        <v>1211</v>
      </c>
      <c r="AG19" s="132">
        <v>1343</v>
      </c>
      <c r="AH19" s="136">
        <v>1359</v>
      </c>
      <c r="AI19" s="132">
        <v>1455</v>
      </c>
      <c r="AJ19" s="133">
        <v>1373</v>
      </c>
      <c r="AK19" s="133">
        <v>1448</v>
      </c>
      <c r="AL19" s="133">
        <v>1435</v>
      </c>
      <c r="AM19" s="133">
        <v>1431</v>
      </c>
      <c r="AN19" s="133">
        <v>1498</v>
      </c>
      <c r="AO19" s="133">
        <v>1575</v>
      </c>
      <c r="AP19" s="133">
        <v>1626</v>
      </c>
      <c r="AQ19" s="133">
        <v>1675</v>
      </c>
      <c r="AR19" s="133">
        <v>1492</v>
      </c>
      <c r="AS19" s="133">
        <v>1570</v>
      </c>
      <c r="AT19" s="133">
        <v>1518</v>
      </c>
      <c r="AU19" s="133">
        <v>1628</v>
      </c>
      <c r="AV19" s="133">
        <v>1591</v>
      </c>
      <c r="AW19" s="133">
        <v>1383</v>
      </c>
      <c r="AX19" s="133">
        <v>1405</v>
      </c>
      <c r="AY19" s="133">
        <v>1435</v>
      </c>
      <c r="AZ19" s="133">
        <v>1553</v>
      </c>
      <c r="BA19" s="133">
        <v>1409</v>
      </c>
      <c r="BB19" s="133">
        <v>1263</v>
      </c>
      <c r="BC19" s="133">
        <v>1191</v>
      </c>
      <c r="BD19" s="133">
        <v>1193</v>
      </c>
      <c r="BE19" s="133">
        <v>1073</v>
      </c>
      <c r="BF19" s="133">
        <v>1099</v>
      </c>
      <c r="BG19" s="133">
        <v>1161</v>
      </c>
      <c r="BH19" s="133">
        <v>1220</v>
      </c>
      <c r="BI19" s="133">
        <v>1170</v>
      </c>
      <c r="BJ19" s="133">
        <v>1292</v>
      </c>
      <c r="BK19" s="133">
        <v>1299</v>
      </c>
      <c r="BL19" s="133">
        <v>1390</v>
      </c>
      <c r="BM19" s="133">
        <v>1311</v>
      </c>
      <c r="BN19" s="133">
        <v>1374</v>
      </c>
      <c r="BO19" s="133">
        <v>1388</v>
      </c>
      <c r="BP19" s="133">
        <v>1391</v>
      </c>
      <c r="BQ19" s="133">
        <v>1438</v>
      </c>
      <c r="BR19" s="133">
        <v>1526</v>
      </c>
      <c r="BS19" s="133">
        <v>1602</v>
      </c>
      <c r="BT19" s="133">
        <v>1640</v>
      </c>
      <c r="BU19" s="133">
        <v>1472</v>
      </c>
      <c r="BV19" s="133">
        <v>1543</v>
      </c>
      <c r="BW19" s="133">
        <v>1504</v>
      </c>
      <c r="BX19" s="133">
        <v>1617</v>
      </c>
      <c r="BY19" s="133">
        <v>1556</v>
      </c>
      <c r="BZ19" s="133">
        <v>1528</v>
      </c>
      <c r="CA19" s="133">
        <v>1370</v>
      </c>
      <c r="CB19" s="133">
        <v>1442</v>
      </c>
      <c r="CC19" s="133">
        <v>1546</v>
      </c>
      <c r="CD19" s="133">
        <v>1540</v>
      </c>
      <c r="CE19" s="133">
        <v>1448</v>
      </c>
      <c r="CF19" s="133">
        <v>1360</v>
      </c>
      <c r="CG19" s="133">
        <v>1271</v>
      </c>
      <c r="CH19" s="133">
        <v>1083</v>
      </c>
      <c r="CI19" s="133">
        <v>1091</v>
      </c>
      <c r="CJ19" s="133">
        <v>1161</v>
      </c>
      <c r="CK19" s="133">
        <v>1186</v>
      </c>
      <c r="CL19" s="133">
        <v>1154</v>
      </c>
      <c r="CM19" s="133">
        <v>1259</v>
      </c>
      <c r="CN19" s="133">
        <v>1251</v>
      </c>
      <c r="CO19" s="133">
        <v>1323</v>
      </c>
      <c r="CP19" s="133">
        <v>1260</v>
      </c>
      <c r="CQ19" s="133">
        <v>1329</v>
      </c>
      <c r="CR19" s="133">
        <v>1335</v>
      </c>
      <c r="CS19" s="133">
        <v>1330</v>
      </c>
      <c r="CT19" s="133">
        <v>1398</v>
      </c>
      <c r="CU19" s="133">
        <v>1492</v>
      </c>
      <c r="CV19" s="133">
        <v>1577</v>
      </c>
      <c r="CW19" s="133">
        <v>1631</v>
      </c>
      <c r="CX19" s="133">
        <v>1457</v>
      </c>
      <c r="CY19" s="133">
        <v>1526</v>
      </c>
      <c r="CZ19" s="133">
        <v>1483</v>
      </c>
      <c r="DA19" s="133">
        <v>1610</v>
      </c>
      <c r="DB19" s="133">
        <v>1548</v>
      </c>
      <c r="DC19" s="133">
        <v>1526</v>
      </c>
      <c r="DD19" s="133">
        <v>1669</v>
      </c>
      <c r="DE19" s="133">
        <v>1369</v>
      </c>
      <c r="DF19" s="133">
        <v>1397</v>
      </c>
      <c r="DG19" s="133">
        <v>1414</v>
      </c>
      <c r="DH19" s="133">
        <v>1489</v>
      </c>
      <c r="DI19" s="133">
        <v>1428</v>
      </c>
      <c r="DJ19" s="133">
        <v>1270</v>
      </c>
      <c r="DK19" s="133">
        <v>1181</v>
      </c>
      <c r="DL19" s="133">
        <v>1157</v>
      </c>
      <c r="DM19" s="133">
        <v>1124</v>
      </c>
      <c r="DN19" s="133">
        <v>1092</v>
      </c>
      <c r="DO19" s="133">
        <v>1122</v>
      </c>
      <c r="DP19" s="133">
        <v>1194</v>
      </c>
      <c r="DQ19" s="133">
        <v>1212</v>
      </c>
      <c r="DR19" s="133">
        <v>1252</v>
      </c>
      <c r="DS19" s="133">
        <v>1321</v>
      </c>
      <c r="DT19" s="133">
        <v>1375</v>
      </c>
      <c r="DU19" s="133">
        <v>1383</v>
      </c>
      <c r="DV19" s="133">
        <v>1374</v>
      </c>
      <c r="DW19" s="133">
        <v>1418</v>
      </c>
      <c r="DX19" s="133">
        <v>1413</v>
      </c>
      <c r="DY19" s="133">
        <v>1435</v>
      </c>
      <c r="DZ19" s="133">
        <v>1512</v>
      </c>
      <c r="EA19" s="133">
        <v>1589</v>
      </c>
      <c r="EB19" s="133">
        <v>1633</v>
      </c>
      <c r="EC19" s="133">
        <v>1574</v>
      </c>
      <c r="ED19" s="133">
        <v>1518</v>
      </c>
      <c r="EE19" s="133">
        <v>1537</v>
      </c>
      <c r="EF19" s="133">
        <v>1568</v>
      </c>
      <c r="EG19" s="133">
        <v>1592</v>
      </c>
      <c r="EH19" s="133">
        <v>1560</v>
      </c>
      <c r="EI19" s="133">
        <v>1377</v>
      </c>
      <c r="EJ19" s="133">
        <v>1424</v>
      </c>
      <c r="EK19" s="133">
        <v>1491</v>
      </c>
      <c r="EL19" s="133">
        <v>1547</v>
      </c>
      <c r="EM19" s="133">
        <v>1429</v>
      </c>
      <c r="EN19" s="133">
        <v>1312</v>
      </c>
      <c r="EO19" s="133">
        <v>1231</v>
      </c>
      <c r="EP19" s="133">
        <v>1138</v>
      </c>
      <c r="EQ19" s="133">
        <v>1082</v>
      </c>
      <c r="ER19" s="133">
        <v>1130</v>
      </c>
      <c r="ES19" s="133">
        <v>1174</v>
      </c>
      <c r="ET19" s="133">
        <v>1187</v>
      </c>
      <c r="EU19" s="133">
        <v>1215</v>
      </c>
      <c r="EV19" s="133">
        <v>1272</v>
      </c>
      <c r="EW19" s="133">
        <v>1311</v>
      </c>
      <c r="EX19" s="133">
        <v>1325</v>
      </c>
      <c r="EY19" s="133">
        <v>1320</v>
      </c>
      <c r="EZ19" s="133">
        <v>1355</v>
      </c>
      <c r="FA19" s="133">
        <v>1359</v>
      </c>
      <c r="FB19" s="133">
        <v>1395</v>
      </c>
      <c r="FC19" s="133">
        <v>1465</v>
      </c>
      <c r="FD19" s="133">
        <v>1552</v>
      </c>
      <c r="FE19" s="133">
        <v>1617</v>
      </c>
      <c r="FF19" s="133">
        <v>1549</v>
      </c>
      <c r="FG19" s="133">
        <v>1499</v>
      </c>
      <c r="FH19" s="133">
        <v>1513</v>
      </c>
      <c r="FI19" s="133">
        <v>1557</v>
      </c>
      <c r="FJ19" s="133">
        <v>1583</v>
      </c>
      <c r="FK19" s="133">
        <v>1541</v>
      </c>
      <c r="FL19" s="133">
        <v>1599</v>
      </c>
      <c r="FM19" s="133">
        <v>0</v>
      </c>
      <c r="FN19" s="133">
        <v>0</v>
      </c>
      <c r="FO19" s="133">
        <v>7</v>
      </c>
      <c r="FP19" s="133">
        <v>9</v>
      </c>
      <c r="FQ19" s="133">
        <v>21</v>
      </c>
      <c r="FR19" s="133">
        <v>28</v>
      </c>
      <c r="FS19" s="133">
        <v>43</v>
      </c>
      <c r="FT19" s="133">
        <v>29</v>
      </c>
      <c r="FU19" s="133">
        <v>52</v>
      </c>
      <c r="FV19" s="133">
        <v>56</v>
      </c>
      <c r="FW19" s="133">
        <v>73</v>
      </c>
      <c r="FX19" s="133">
        <v>103</v>
      </c>
      <c r="FY19" s="133">
        <v>137</v>
      </c>
      <c r="FZ19" s="133">
        <v>151</v>
      </c>
      <c r="GA19" s="133">
        <v>166</v>
      </c>
      <c r="GB19" s="133">
        <v>197</v>
      </c>
      <c r="GC19" s="133">
        <v>175</v>
      </c>
      <c r="GD19" s="133">
        <v>183</v>
      </c>
      <c r="GE19" s="133">
        <v>153</v>
      </c>
      <c r="GF19" s="133">
        <v>135</v>
      </c>
      <c r="GG19" s="133">
        <v>130</v>
      </c>
      <c r="GH19" s="133">
        <v>115</v>
      </c>
      <c r="GI19" s="133">
        <v>104</v>
      </c>
      <c r="GJ19" s="133">
        <v>74</v>
      </c>
      <c r="GK19" s="133">
        <v>55</v>
      </c>
      <c r="GL19" s="133">
        <v>31</v>
      </c>
      <c r="GM19" s="133">
        <v>22</v>
      </c>
      <c r="GN19" s="133">
        <v>9</v>
      </c>
      <c r="GO19" s="133">
        <v>12</v>
      </c>
      <c r="GP19" s="133">
        <v>2</v>
      </c>
      <c r="GQ19" s="133">
        <v>1</v>
      </c>
      <c r="GR19" s="133">
        <v>6</v>
      </c>
      <c r="GS19" s="133">
        <v>6</v>
      </c>
      <c r="GT19" s="133">
        <v>7</v>
      </c>
      <c r="GU19" s="133">
        <v>12</v>
      </c>
      <c r="GV19" s="133">
        <v>24</v>
      </c>
      <c r="GW19" s="133">
        <v>23</v>
      </c>
      <c r="GX19" s="133">
        <v>39</v>
      </c>
      <c r="GY19" s="133">
        <v>40</v>
      </c>
      <c r="GZ19" s="133">
        <v>66</v>
      </c>
      <c r="HA19" s="133">
        <v>87</v>
      </c>
      <c r="HB19" s="133">
        <v>81</v>
      </c>
      <c r="HC19" s="133">
        <v>108</v>
      </c>
      <c r="HD19" s="133">
        <v>137</v>
      </c>
      <c r="HE19" s="133">
        <v>170</v>
      </c>
      <c r="HF19" s="133">
        <v>176</v>
      </c>
      <c r="HG19" s="133">
        <v>164</v>
      </c>
      <c r="HH19" s="133">
        <v>167</v>
      </c>
      <c r="HI19" s="133">
        <v>131</v>
      </c>
      <c r="HJ19" s="133">
        <v>152</v>
      </c>
      <c r="HK19" s="133">
        <v>143</v>
      </c>
      <c r="HL19" s="133">
        <v>132</v>
      </c>
      <c r="HM19" s="133">
        <v>82</v>
      </c>
      <c r="HN19" s="133">
        <v>71</v>
      </c>
      <c r="HO19" s="133">
        <v>55</v>
      </c>
      <c r="HP19" s="133">
        <v>39</v>
      </c>
      <c r="HQ19" s="133">
        <v>22</v>
      </c>
      <c r="HR19" s="133">
        <v>18</v>
      </c>
      <c r="HS19" s="133">
        <v>10</v>
      </c>
      <c r="HT19" s="133">
        <v>2</v>
      </c>
      <c r="HU19" s="60">
        <v>0</v>
      </c>
      <c r="HV19" s="60">
        <v>0</v>
      </c>
      <c r="HW19" s="60">
        <v>4.9504950495049506E-3</v>
      </c>
      <c r="HX19" s="60">
        <v>6.044325050369375E-3</v>
      </c>
      <c r="HY19" s="60">
        <v>1.4705882352941176E-2</v>
      </c>
      <c r="HZ19" s="60">
        <v>2.2047244094488189E-2</v>
      </c>
      <c r="IA19" s="60">
        <v>3.6409822184589331E-2</v>
      </c>
      <c r="IB19" s="60">
        <v>2.5064822817631807E-2</v>
      </c>
      <c r="IC19" s="60">
        <v>4.6263345195729534E-2</v>
      </c>
      <c r="ID19" s="60">
        <v>5.128205128205128E-2</v>
      </c>
      <c r="IE19" s="60">
        <v>6.5062388591800357E-2</v>
      </c>
      <c r="IF19" s="60">
        <v>8.6264656616415414E-2</v>
      </c>
      <c r="IG19" s="60">
        <v>0.11303630363036303</v>
      </c>
      <c r="IH19" s="60">
        <v>0.12060702875399361</v>
      </c>
      <c r="II19" s="60">
        <v>0.12566237698713095</v>
      </c>
      <c r="IJ19" s="60">
        <v>0.14327272727272727</v>
      </c>
      <c r="IK19" s="60">
        <v>0.12653651482284889</v>
      </c>
      <c r="IL19" s="60">
        <v>0.1331877729257642</v>
      </c>
      <c r="IM19" s="60">
        <v>0.1078984485190409</v>
      </c>
      <c r="IN19" s="60">
        <v>9.5541401273885357E-2</v>
      </c>
      <c r="IO19" s="60">
        <v>9.0592334494773524E-2</v>
      </c>
      <c r="IP19" s="60">
        <v>7.6058201058201061E-2</v>
      </c>
      <c r="IQ19" s="60">
        <v>6.5449968533668967E-2</v>
      </c>
      <c r="IR19" s="60">
        <v>4.5315370483772197E-2</v>
      </c>
      <c r="IS19" s="60">
        <v>3.4942820838627701E-2</v>
      </c>
      <c r="IT19" s="60">
        <v>2.0421607378129116E-2</v>
      </c>
      <c r="IU19" s="60">
        <v>1.4313597918022121E-2</v>
      </c>
      <c r="IV19" s="60">
        <v>5.7397959183673472E-3</v>
      </c>
      <c r="IW19" s="60">
        <v>7.537688442211055E-3</v>
      </c>
      <c r="IX19" s="60">
        <v>1.2820512820512821E-3</v>
      </c>
      <c r="IY19" s="60">
        <v>7.2621641249092229E-4</v>
      </c>
      <c r="IZ19" s="60">
        <v>4.2134831460674156E-3</v>
      </c>
      <c r="JA19" s="60">
        <v>4.0241448692152921E-3</v>
      </c>
      <c r="JB19" s="60">
        <v>4.5248868778280547E-3</v>
      </c>
      <c r="JC19" s="60">
        <v>8.3974807557732675E-3</v>
      </c>
      <c r="JD19" s="60">
        <v>1.8292682926829267E-2</v>
      </c>
      <c r="JE19" s="60">
        <v>1.868399675060926E-2</v>
      </c>
      <c r="JF19" s="60">
        <v>3.4270650263620389E-2</v>
      </c>
      <c r="JG19" s="60">
        <v>3.6968576709796676E-2</v>
      </c>
      <c r="JH19" s="60">
        <v>5.8407079646017698E-2</v>
      </c>
      <c r="JI19" s="60">
        <v>7.4105621805792166E-2</v>
      </c>
      <c r="JJ19" s="60">
        <v>6.8239258635214822E-2</v>
      </c>
      <c r="JK19" s="60">
        <v>8.8888888888888892E-2</v>
      </c>
      <c r="JL19" s="60">
        <v>0.10770440251572327</v>
      </c>
      <c r="JM19" s="60">
        <v>0.12967200610221205</v>
      </c>
      <c r="JN19" s="60">
        <v>0.13283018867924529</v>
      </c>
      <c r="JO19" s="60">
        <v>0.12424242424242424</v>
      </c>
      <c r="JP19" s="60">
        <v>0.12324723247232472</v>
      </c>
      <c r="JQ19" s="60">
        <v>9.6394407652685796E-2</v>
      </c>
      <c r="JR19" s="60">
        <v>0.10896057347670252</v>
      </c>
      <c r="JS19" s="60">
        <v>9.7610921501706485E-2</v>
      </c>
      <c r="JT19" s="60">
        <v>8.505154639175258E-2</v>
      </c>
      <c r="JU19" s="60">
        <v>5.0711193568336428E-2</v>
      </c>
      <c r="JV19" s="60">
        <v>4.5836023240800515E-2</v>
      </c>
      <c r="JW19" s="60">
        <v>3.6691127418278853E-2</v>
      </c>
      <c r="JX19" s="60">
        <v>2.5776602775941838E-2</v>
      </c>
      <c r="JY19" s="60">
        <v>1.4129736673089274E-2</v>
      </c>
      <c r="JZ19" s="60">
        <v>1.1370814908401769E-2</v>
      </c>
      <c r="KA19" s="60">
        <v>6.4892926670992862E-3</v>
      </c>
      <c r="KB19" s="60">
        <v>1.2507817385866166E-3</v>
      </c>
    </row>
    <row r="20" spans="1:288">
      <c r="A20" s="39" t="s">
        <v>49</v>
      </c>
      <c r="B20" s="77">
        <v>1341</v>
      </c>
      <c r="C20" s="78">
        <v>8.0273925041753209</v>
      </c>
      <c r="D20" s="77">
        <v>1748</v>
      </c>
      <c r="E20" s="78">
        <v>8.6897731114160148</v>
      </c>
      <c r="F20" s="78">
        <v>1.7152634619043399</v>
      </c>
      <c r="G20" s="77">
        <v>2466</v>
      </c>
      <c r="H20" s="78">
        <v>12.259142158324881</v>
      </c>
      <c r="I20" s="86">
        <v>-718</v>
      </c>
      <c r="J20" s="87">
        <v>-3.5693690469088666</v>
      </c>
      <c r="K20" s="113"/>
      <c r="L20" s="113"/>
      <c r="M20" s="113"/>
      <c r="N20" s="113"/>
      <c r="O20" s="113"/>
      <c r="P20" s="113"/>
      <c r="Q20" s="133">
        <v>167053</v>
      </c>
      <c r="R20" s="133">
        <v>201156</v>
      </c>
      <c r="S20" s="133">
        <v>1030</v>
      </c>
      <c r="T20" s="133">
        <v>997</v>
      </c>
      <c r="U20" s="133">
        <v>1071</v>
      </c>
      <c r="V20" s="133">
        <v>1018</v>
      </c>
      <c r="W20" s="133">
        <v>1025</v>
      </c>
      <c r="X20" s="133">
        <v>952</v>
      </c>
      <c r="Y20" s="133">
        <v>851</v>
      </c>
      <c r="Z20" s="133">
        <v>877</v>
      </c>
      <c r="AA20" s="133">
        <v>852</v>
      </c>
      <c r="AB20" s="135">
        <v>847</v>
      </c>
      <c r="AC20" s="132">
        <v>880</v>
      </c>
      <c r="AD20" s="132">
        <v>935</v>
      </c>
      <c r="AE20" s="132">
        <v>958</v>
      </c>
      <c r="AF20" s="136">
        <v>979</v>
      </c>
      <c r="AG20" s="132">
        <v>1079</v>
      </c>
      <c r="AH20" s="136">
        <v>1061</v>
      </c>
      <c r="AI20" s="132">
        <v>1059</v>
      </c>
      <c r="AJ20" s="133">
        <v>1101</v>
      </c>
      <c r="AK20" s="133">
        <v>1097</v>
      </c>
      <c r="AL20" s="133">
        <v>1051</v>
      </c>
      <c r="AM20" s="133">
        <v>1073</v>
      </c>
      <c r="AN20" s="133">
        <v>990</v>
      </c>
      <c r="AO20" s="133">
        <v>1098</v>
      </c>
      <c r="AP20" s="133">
        <v>1133</v>
      </c>
      <c r="AQ20" s="133">
        <v>1165</v>
      </c>
      <c r="AR20" s="133">
        <v>1120</v>
      </c>
      <c r="AS20" s="133">
        <v>1144</v>
      </c>
      <c r="AT20" s="133">
        <v>1096</v>
      </c>
      <c r="AU20" s="133">
        <v>1181</v>
      </c>
      <c r="AV20" s="133">
        <v>1060</v>
      </c>
      <c r="AW20" s="133">
        <v>980</v>
      </c>
      <c r="AX20" s="133">
        <v>1057</v>
      </c>
      <c r="AY20" s="133">
        <v>1031</v>
      </c>
      <c r="AZ20" s="133">
        <v>1106</v>
      </c>
      <c r="BA20" s="133">
        <v>1044</v>
      </c>
      <c r="BB20" s="133">
        <v>889</v>
      </c>
      <c r="BC20" s="133">
        <v>881</v>
      </c>
      <c r="BD20" s="133">
        <v>837</v>
      </c>
      <c r="BE20" s="133">
        <v>856</v>
      </c>
      <c r="BF20" s="133">
        <v>855</v>
      </c>
      <c r="BG20" s="133">
        <v>919</v>
      </c>
      <c r="BH20" s="133">
        <v>927</v>
      </c>
      <c r="BI20" s="133">
        <v>957</v>
      </c>
      <c r="BJ20" s="133">
        <v>1053</v>
      </c>
      <c r="BK20" s="133">
        <v>1003</v>
      </c>
      <c r="BL20" s="133">
        <v>1039</v>
      </c>
      <c r="BM20" s="133">
        <v>1051</v>
      </c>
      <c r="BN20" s="133">
        <v>1068</v>
      </c>
      <c r="BO20" s="133">
        <v>1012</v>
      </c>
      <c r="BP20" s="133">
        <v>1018</v>
      </c>
      <c r="BQ20" s="133">
        <v>967</v>
      </c>
      <c r="BR20" s="133">
        <v>1068</v>
      </c>
      <c r="BS20" s="133">
        <v>1103</v>
      </c>
      <c r="BT20" s="133">
        <v>1158</v>
      </c>
      <c r="BU20" s="133">
        <v>1098</v>
      </c>
      <c r="BV20" s="133">
        <v>1130</v>
      </c>
      <c r="BW20" s="133">
        <v>1073</v>
      </c>
      <c r="BX20" s="133">
        <v>1175</v>
      </c>
      <c r="BY20" s="133">
        <v>1069</v>
      </c>
      <c r="BZ20" s="133">
        <v>1115</v>
      </c>
      <c r="CA20" s="133">
        <v>1046</v>
      </c>
      <c r="CB20" s="133">
        <v>1026</v>
      </c>
      <c r="CC20" s="133">
        <v>1144</v>
      </c>
      <c r="CD20" s="133">
        <v>1149</v>
      </c>
      <c r="CE20" s="133">
        <v>992</v>
      </c>
      <c r="CF20" s="133">
        <v>959</v>
      </c>
      <c r="CG20" s="133">
        <v>874</v>
      </c>
      <c r="CH20" s="133">
        <v>887</v>
      </c>
      <c r="CI20" s="133">
        <v>833</v>
      </c>
      <c r="CJ20" s="133">
        <v>901</v>
      </c>
      <c r="CK20" s="133">
        <v>903</v>
      </c>
      <c r="CL20" s="133">
        <v>918</v>
      </c>
      <c r="CM20" s="133">
        <v>1010</v>
      </c>
      <c r="CN20" s="133">
        <v>966</v>
      </c>
      <c r="CO20" s="133">
        <v>1000</v>
      </c>
      <c r="CP20" s="133">
        <v>1006</v>
      </c>
      <c r="CQ20" s="133">
        <v>1030</v>
      </c>
      <c r="CR20" s="133">
        <v>991</v>
      </c>
      <c r="CS20" s="133">
        <v>986</v>
      </c>
      <c r="CT20" s="133">
        <v>969</v>
      </c>
      <c r="CU20" s="133">
        <v>1056</v>
      </c>
      <c r="CV20" s="133">
        <v>1098</v>
      </c>
      <c r="CW20" s="133">
        <v>1131</v>
      </c>
      <c r="CX20" s="133">
        <v>1072</v>
      </c>
      <c r="CY20" s="133">
        <v>1108</v>
      </c>
      <c r="CZ20" s="133">
        <v>1057</v>
      </c>
      <c r="DA20" s="133">
        <v>1154</v>
      </c>
      <c r="DB20" s="133">
        <v>1059</v>
      </c>
      <c r="DC20" s="133">
        <v>1096</v>
      </c>
      <c r="DD20" s="133">
        <v>1122</v>
      </c>
      <c r="DE20" s="133">
        <v>1005</v>
      </c>
      <c r="DF20" s="133">
        <v>1027</v>
      </c>
      <c r="DG20" s="133">
        <v>1051</v>
      </c>
      <c r="DH20" s="133">
        <v>1062</v>
      </c>
      <c r="DI20" s="133">
        <v>1035</v>
      </c>
      <c r="DJ20" s="133">
        <v>921</v>
      </c>
      <c r="DK20" s="133">
        <v>866</v>
      </c>
      <c r="DL20" s="133">
        <v>857</v>
      </c>
      <c r="DM20" s="133">
        <v>854</v>
      </c>
      <c r="DN20" s="133">
        <v>851</v>
      </c>
      <c r="DO20" s="133">
        <v>900</v>
      </c>
      <c r="DP20" s="133">
        <v>931</v>
      </c>
      <c r="DQ20" s="133">
        <v>958</v>
      </c>
      <c r="DR20" s="133">
        <v>1016</v>
      </c>
      <c r="DS20" s="133">
        <v>1041</v>
      </c>
      <c r="DT20" s="133">
        <v>1050</v>
      </c>
      <c r="DU20" s="133">
        <v>1055</v>
      </c>
      <c r="DV20" s="133">
        <v>1085</v>
      </c>
      <c r="DW20" s="133">
        <v>1055</v>
      </c>
      <c r="DX20" s="133">
        <v>1035</v>
      </c>
      <c r="DY20" s="133">
        <v>1020</v>
      </c>
      <c r="DZ20" s="133">
        <v>1029</v>
      </c>
      <c r="EA20" s="133">
        <v>1101</v>
      </c>
      <c r="EB20" s="133">
        <v>1146</v>
      </c>
      <c r="EC20" s="133">
        <v>1132</v>
      </c>
      <c r="ED20" s="133">
        <v>1125</v>
      </c>
      <c r="EE20" s="133">
        <v>1109</v>
      </c>
      <c r="EF20" s="133">
        <v>1136</v>
      </c>
      <c r="EG20" s="133">
        <v>1125</v>
      </c>
      <c r="EH20" s="133">
        <v>1088</v>
      </c>
      <c r="EI20" s="133">
        <v>1013</v>
      </c>
      <c r="EJ20" s="133">
        <v>1042</v>
      </c>
      <c r="EK20" s="133">
        <v>1088</v>
      </c>
      <c r="EL20" s="133">
        <v>1128</v>
      </c>
      <c r="EM20" s="133">
        <v>1018</v>
      </c>
      <c r="EN20" s="133">
        <v>924</v>
      </c>
      <c r="EO20" s="133">
        <v>878</v>
      </c>
      <c r="EP20" s="133">
        <v>862</v>
      </c>
      <c r="EQ20" s="133">
        <v>845</v>
      </c>
      <c r="ER20" s="133">
        <v>878</v>
      </c>
      <c r="ES20" s="133">
        <v>911</v>
      </c>
      <c r="ET20" s="133">
        <v>923</v>
      </c>
      <c r="EU20" s="133">
        <v>984</v>
      </c>
      <c r="EV20" s="133">
        <v>1010</v>
      </c>
      <c r="EW20" s="133">
        <v>1002</v>
      </c>
      <c r="EX20" s="133">
        <v>1023</v>
      </c>
      <c r="EY20" s="133">
        <v>1041</v>
      </c>
      <c r="EZ20" s="133">
        <v>1030</v>
      </c>
      <c r="FA20" s="133">
        <v>999</v>
      </c>
      <c r="FB20" s="133">
        <v>994</v>
      </c>
      <c r="FC20" s="133">
        <v>1012</v>
      </c>
      <c r="FD20" s="133">
        <v>1083</v>
      </c>
      <c r="FE20" s="133">
        <v>1117</v>
      </c>
      <c r="FF20" s="133">
        <v>1115</v>
      </c>
      <c r="FG20" s="133">
        <v>1103</v>
      </c>
      <c r="FH20" s="133">
        <v>1094</v>
      </c>
      <c r="FI20" s="133">
        <v>1114</v>
      </c>
      <c r="FJ20" s="133">
        <v>1117</v>
      </c>
      <c r="FK20" s="133">
        <v>1083</v>
      </c>
      <c r="FL20" s="133">
        <v>1119</v>
      </c>
      <c r="FM20" s="133">
        <v>0</v>
      </c>
      <c r="FN20" s="133">
        <v>3</v>
      </c>
      <c r="FO20" s="133">
        <v>7</v>
      </c>
      <c r="FP20" s="133">
        <v>11</v>
      </c>
      <c r="FQ20" s="133">
        <v>21</v>
      </c>
      <c r="FR20" s="133">
        <v>29</v>
      </c>
      <c r="FS20" s="133">
        <v>26</v>
      </c>
      <c r="FT20" s="133">
        <v>31</v>
      </c>
      <c r="FU20" s="133">
        <v>42</v>
      </c>
      <c r="FV20" s="133">
        <v>60</v>
      </c>
      <c r="FW20" s="133">
        <v>79</v>
      </c>
      <c r="FX20" s="133">
        <v>74</v>
      </c>
      <c r="FY20" s="133">
        <v>102</v>
      </c>
      <c r="FZ20" s="133">
        <v>114</v>
      </c>
      <c r="GA20" s="133">
        <v>143</v>
      </c>
      <c r="GB20" s="133">
        <v>151</v>
      </c>
      <c r="GC20" s="133">
        <v>120</v>
      </c>
      <c r="GD20" s="133">
        <v>121</v>
      </c>
      <c r="GE20" s="133">
        <v>114</v>
      </c>
      <c r="GF20" s="133">
        <v>102</v>
      </c>
      <c r="GG20" s="133">
        <v>88</v>
      </c>
      <c r="GH20" s="133">
        <v>59</v>
      </c>
      <c r="GI20" s="133">
        <v>60</v>
      </c>
      <c r="GJ20" s="133">
        <v>65</v>
      </c>
      <c r="GK20" s="133">
        <v>52</v>
      </c>
      <c r="GL20" s="133">
        <v>23</v>
      </c>
      <c r="GM20" s="133">
        <v>20</v>
      </c>
      <c r="GN20" s="133">
        <v>14</v>
      </c>
      <c r="GO20" s="133">
        <v>8</v>
      </c>
      <c r="GP20" s="133">
        <v>0</v>
      </c>
      <c r="GQ20" s="133">
        <v>1</v>
      </c>
      <c r="GR20" s="133">
        <v>4</v>
      </c>
      <c r="GS20" s="133">
        <v>7</v>
      </c>
      <c r="GT20" s="133">
        <v>11</v>
      </c>
      <c r="GU20" s="133">
        <v>18</v>
      </c>
      <c r="GV20" s="133">
        <v>29</v>
      </c>
      <c r="GW20" s="133">
        <v>34</v>
      </c>
      <c r="GX20" s="133">
        <v>27</v>
      </c>
      <c r="GY20" s="133">
        <v>48</v>
      </c>
      <c r="GZ20" s="133">
        <v>59</v>
      </c>
      <c r="HA20" s="133">
        <v>75</v>
      </c>
      <c r="HB20" s="133">
        <v>82</v>
      </c>
      <c r="HC20" s="133">
        <v>115</v>
      </c>
      <c r="HD20" s="133">
        <v>127</v>
      </c>
      <c r="HE20" s="133">
        <v>112</v>
      </c>
      <c r="HF20" s="133">
        <v>128</v>
      </c>
      <c r="HG20" s="133">
        <v>125</v>
      </c>
      <c r="HH20" s="133">
        <v>125</v>
      </c>
      <c r="HI20" s="133">
        <v>111</v>
      </c>
      <c r="HJ20" s="133">
        <v>79</v>
      </c>
      <c r="HK20" s="133">
        <v>79</v>
      </c>
      <c r="HL20" s="133">
        <v>72</v>
      </c>
      <c r="HM20" s="133">
        <v>60</v>
      </c>
      <c r="HN20" s="133">
        <v>49</v>
      </c>
      <c r="HO20" s="133">
        <v>45</v>
      </c>
      <c r="HP20" s="133">
        <v>25</v>
      </c>
      <c r="HQ20" s="133">
        <v>12</v>
      </c>
      <c r="HR20" s="133">
        <v>14</v>
      </c>
      <c r="HS20" s="133">
        <v>8</v>
      </c>
      <c r="HT20" s="133">
        <v>4</v>
      </c>
      <c r="HU20" s="60">
        <v>0</v>
      </c>
      <c r="HV20" s="60">
        <v>2.9211295034079843E-3</v>
      </c>
      <c r="HW20" s="60">
        <v>6.6603235014272124E-3</v>
      </c>
      <c r="HX20" s="60">
        <v>1.0357815442561206E-2</v>
      </c>
      <c r="HY20" s="60">
        <v>2.0289855072463767E-2</v>
      </c>
      <c r="HZ20" s="60">
        <v>3.1487513572204126E-2</v>
      </c>
      <c r="IA20" s="60">
        <v>3.0023094688221709E-2</v>
      </c>
      <c r="IB20" s="60">
        <v>3.6172695449241538E-2</v>
      </c>
      <c r="IC20" s="60">
        <v>4.9180327868852458E-2</v>
      </c>
      <c r="ID20" s="60">
        <v>7.0505287896592245E-2</v>
      </c>
      <c r="IE20" s="60">
        <v>8.7777777777777774E-2</v>
      </c>
      <c r="IF20" s="60">
        <v>7.9484425349087007E-2</v>
      </c>
      <c r="IG20" s="60">
        <v>0.10647181628392484</v>
      </c>
      <c r="IH20" s="60">
        <v>0.11220472440944881</v>
      </c>
      <c r="II20" s="60">
        <v>0.13736791546589819</v>
      </c>
      <c r="IJ20" s="60">
        <v>0.1438095238095238</v>
      </c>
      <c r="IK20" s="60">
        <v>0.11374407582938388</v>
      </c>
      <c r="IL20" s="60">
        <v>0.11152073732718894</v>
      </c>
      <c r="IM20" s="60">
        <v>0.1080568720379147</v>
      </c>
      <c r="IN20" s="60">
        <v>9.8550724637681164E-2</v>
      </c>
      <c r="IO20" s="60">
        <v>8.6274509803921567E-2</v>
      </c>
      <c r="IP20" s="60">
        <v>5.7337220602526724E-2</v>
      </c>
      <c r="IQ20" s="60">
        <v>5.4495912806539509E-2</v>
      </c>
      <c r="IR20" s="60">
        <v>5.6719022687609075E-2</v>
      </c>
      <c r="IS20" s="60">
        <v>4.5936395759717315E-2</v>
      </c>
      <c r="IT20" s="60">
        <v>2.0444444444444446E-2</v>
      </c>
      <c r="IU20" s="60">
        <v>1.8034265103697024E-2</v>
      </c>
      <c r="IV20" s="60">
        <v>1.232394366197183E-2</v>
      </c>
      <c r="IW20" s="60">
        <v>7.1111111111111115E-3</v>
      </c>
      <c r="IX20" s="60">
        <v>0</v>
      </c>
      <c r="IY20" s="60">
        <v>9.871668311944718E-4</v>
      </c>
      <c r="IZ20" s="60">
        <v>3.838771593090211E-3</v>
      </c>
      <c r="JA20" s="60">
        <v>6.4338235294117644E-3</v>
      </c>
      <c r="JB20" s="60">
        <v>9.7517730496453903E-3</v>
      </c>
      <c r="JC20" s="60">
        <v>1.768172888015717E-2</v>
      </c>
      <c r="JD20" s="60">
        <v>3.1385281385281384E-2</v>
      </c>
      <c r="JE20" s="60">
        <v>3.8724373576309798E-2</v>
      </c>
      <c r="JF20" s="60">
        <v>3.1322505800464036E-2</v>
      </c>
      <c r="JG20" s="60">
        <v>5.6804733727810648E-2</v>
      </c>
      <c r="JH20" s="60">
        <v>6.7198177676537588E-2</v>
      </c>
      <c r="JI20" s="60">
        <v>8.232711306256861E-2</v>
      </c>
      <c r="JJ20" s="60">
        <v>8.8840736728060671E-2</v>
      </c>
      <c r="JK20" s="60">
        <v>0.11686991869918699</v>
      </c>
      <c r="JL20" s="60">
        <v>0.12574257425742574</v>
      </c>
      <c r="JM20" s="60">
        <v>0.11177644710578842</v>
      </c>
      <c r="JN20" s="60">
        <v>0.12512218963831867</v>
      </c>
      <c r="JO20" s="60">
        <v>0.12007684918347743</v>
      </c>
      <c r="JP20" s="60">
        <v>0.12135922330097088</v>
      </c>
      <c r="JQ20" s="60">
        <v>0.1111111111111111</v>
      </c>
      <c r="JR20" s="60">
        <v>7.9476861167002005E-2</v>
      </c>
      <c r="JS20" s="60">
        <v>7.8063241106719361E-2</v>
      </c>
      <c r="JT20" s="60">
        <v>6.6481994459833799E-2</v>
      </c>
      <c r="JU20" s="60">
        <v>5.371530886302596E-2</v>
      </c>
      <c r="JV20" s="60">
        <v>4.3946188340807178E-2</v>
      </c>
      <c r="JW20" s="60">
        <v>4.0797824116047147E-2</v>
      </c>
      <c r="JX20" s="60">
        <v>2.2851919561243144E-2</v>
      </c>
      <c r="JY20" s="60">
        <v>1.0771992818671455E-2</v>
      </c>
      <c r="JZ20" s="60">
        <v>1.2533572068039392E-2</v>
      </c>
      <c r="KA20" s="60">
        <v>7.3868882733148658E-3</v>
      </c>
      <c r="KB20" s="60">
        <v>3.5746201966041107E-3</v>
      </c>
    </row>
    <row r="21" spans="1:288">
      <c r="A21" s="39" t="s">
        <v>50</v>
      </c>
      <c r="B21" s="77">
        <v>1284</v>
      </c>
      <c r="C21" s="78">
        <v>5.5788247970941445</v>
      </c>
      <c r="D21" s="77">
        <v>2411</v>
      </c>
      <c r="E21" s="78">
        <v>8.6984756922521864</v>
      </c>
      <c r="F21" s="78">
        <v>1.5809121458457711</v>
      </c>
      <c r="G21" s="77">
        <v>2980</v>
      </c>
      <c r="H21" s="78">
        <v>10.751330386939658</v>
      </c>
      <c r="I21" s="86">
        <v>-569</v>
      </c>
      <c r="J21" s="87">
        <v>-2.0528546946874719</v>
      </c>
      <c r="K21" s="113"/>
      <c r="L21" s="113"/>
      <c r="M21" s="113"/>
      <c r="N21" s="113"/>
      <c r="O21" s="113"/>
      <c r="P21" s="113"/>
      <c r="Q21" s="133">
        <v>230156</v>
      </c>
      <c r="R21" s="133">
        <v>277175</v>
      </c>
      <c r="S21" s="133">
        <v>1322</v>
      </c>
      <c r="T21" s="133">
        <v>1383</v>
      </c>
      <c r="U21" s="133">
        <v>1304</v>
      </c>
      <c r="V21" s="133">
        <v>1388</v>
      </c>
      <c r="W21" s="133">
        <v>1369</v>
      </c>
      <c r="X21" s="133">
        <v>1216</v>
      </c>
      <c r="Y21" s="133">
        <v>1203</v>
      </c>
      <c r="Z21" s="133">
        <v>1229</v>
      </c>
      <c r="AA21" s="133">
        <v>1250</v>
      </c>
      <c r="AB21" s="135">
        <v>1233</v>
      </c>
      <c r="AC21" s="132">
        <v>1221</v>
      </c>
      <c r="AD21" s="132">
        <v>1252</v>
      </c>
      <c r="AE21" s="132">
        <v>1277</v>
      </c>
      <c r="AF21" s="136">
        <v>1432</v>
      </c>
      <c r="AG21" s="132">
        <v>1534</v>
      </c>
      <c r="AH21" s="136">
        <v>1542</v>
      </c>
      <c r="AI21" s="132">
        <v>1611</v>
      </c>
      <c r="AJ21" s="133">
        <v>1646</v>
      </c>
      <c r="AK21" s="133">
        <v>1622</v>
      </c>
      <c r="AL21" s="133">
        <v>1650</v>
      </c>
      <c r="AM21" s="133">
        <v>1544</v>
      </c>
      <c r="AN21" s="133">
        <v>1745</v>
      </c>
      <c r="AO21" s="133">
        <v>1838</v>
      </c>
      <c r="AP21" s="133">
        <v>1830</v>
      </c>
      <c r="AQ21" s="133">
        <v>1798</v>
      </c>
      <c r="AR21" s="133">
        <v>1740</v>
      </c>
      <c r="AS21" s="133">
        <v>1760</v>
      </c>
      <c r="AT21" s="133">
        <v>1818</v>
      </c>
      <c r="AU21" s="133">
        <v>1659</v>
      </c>
      <c r="AV21" s="133">
        <v>1649</v>
      </c>
      <c r="AW21" s="133">
        <v>1372</v>
      </c>
      <c r="AX21" s="133">
        <v>1308</v>
      </c>
      <c r="AY21" s="133">
        <v>1411</v>
      </c>
      <c r="AZ21" s="133">
        <v>1426</v>
      </c>
      <c r="BA21" s="133">
        <v>1288</v>
      </c>
      <c r="BB21" s="133">
        <v>1270</v>
      </c>
      <c r="BC21" s="133">
        <v>1246</v>
      </c>
      <c r="BD21" s="133">
        <v>1274</v>
      </c>
      <c r="BE21" s="133">
        <v>1190</v>
      </c>
      <c r="BF21" s="133">
        <v>1202</v>
      </c>
      <c r="BG21" s="133">
        <v>1234</v>
      </c>
      <c r="BH21" s="133">
        <v>1239</v>
      </c>
      <c r="BI21" s="133">
        <v>1380</v>
      </c>
      <c r="BJ21" s="133">
        <v>1435</v>
      </c>
      <c r="BK21" s="133">
        <v>1478</v>
      </c>
      <c r="BL21" s="133">
        <v>1578</v>
      </c>
      <c r="BM21" s="133">
        <v>1584</v>
      </c>
      <c r="BN21" s="133">
        <v>1577</v>
      </c>
      <c r="BO21" s="133">
        <v>1611</v>
      </c>
      <c r="BP21" s="133">
        <v>1528</v>
      </c>
      <c r="BQ21" s="133">
        <v>1711</v>
      </c>
      <c r="BR21" s="133">
        <v>1799</v>
      </c>
      <c r="BS21" s="133">
        <v>1780</v>
      </c>
      <c r="BT21" s="133">
        <v>1786</v>
      </c>
      <c r="BU21" s="133">
        <v>1704</v>
      </c>
      <c r="BV21" s="133">
        <v>1733</v>
      </c>
      <c r="BW21" s="133">
        <v>1815</v>
      </c>
      <c r="BX21" s="133">
        <v>1659</v>
      </c>
      <c r="BY21" s="133">
        <v>1655</v>
      </c>
      <c r="BZ21" s="133">
        <v>1651</v>
      </c>
      <c r="CA21" s="133">
        <v>1282</v>
      </c>
      <c r="CB21" s="133">
        <v>1405</v>
      </c>
      <c r="CC21" s="133">
        <v>1424</v>
      </c>
      <c r="CD21" s="133">
        <v>1389</v>
      </c>
      <c r="CE21" s="133">
        <v>1374</v>
      </c>
      <c r="CF21" s="133">
        <v>1297</v>
      </c>
      <c r="CG21" s="133">
        <v>1306</v>
      </c>
      <c r="CH21" s="133">
        <v>1152</v>
      </c>
      <c r="CI21" s="133">
        <v>1188</v>
      </c>
      <c r="CJ21" s="133">
        <v>1196</v>
      </c>
      <c r="CK21" s="133">
        <v>1192</v>
      </c>
      <c r="CL21" s="133">
        <v>1314</v>
      </c>
      <c r="CM21" s="133">
        <v>1392</v>
      </c>
      <c r="CN21" s="133">
        <v>1408</v>
      </c>
      <c r="CO21" s="133">
        <v>1479</v>
      </c>
      <c r="CP21" s="133">
        <v>1514</v>
      </c>
      <c r="CQ21" s="133">
        <v>1512</v>
      </c>
      <c r="CR21" s="133">
        <v>1533</v>
      </c>
      <c r="CS21" s="133">
        <v>1498</v>
      </c>
      <c r="CT21" s="133">
        <v>1678</v>
      </c>
      <c r="CU21" s="133">
        <v>1752</v>
      </c>
      <c r="CV21" s="133">
        <v>1743</v>
      </c>
      <c r="CW21" s="133">
        <v>1745</v>
      </c>
      <c r="CX21" s="133">
        <v>1659</v>
      </c>
      <c r="CY21" s="133">
        <v>1717</v>
      </c>
      <c r="CZ21" s="133">
        <v>1800</v>
      </c>
      <c r="DA21" s="133">
        <v>1643</v>
      </c>
      <c r="DB21" s="133">
        <v>1621</v>
      </c>
      <c r="DC21" s="133">
        <v>1619</v>
      </c>
      <c r="DD21" s="133">
        <v>1685</v>
      </c>
      <c r="DE21" s="133">
        <v>1347</v>
      </c>
      <c r="DF21" s="133">
        <v>1346</v>
      </c>
      <c r="DG21" s="133">
        <v>1358</v>
      </c>
      <c r="DH21" s="133">
        <v>1407</v>
      </c>
      <c r="DI21" s="133">
        <v>1329</v>
      </c>
      <c r="DJ21" s="133">
        <v>1243</v>
      </c>
      <c r="DK21" s="133">
        <v>1225</v>
      </c>
      <c r="DL21" s="133">
        <v>1252</v>
      </c>
      <c r="DM21" s="133">
        <v>1220</v>
      </c>
      <c r="DN21" s="133">
        <v>1218</v>
      </c>
      <c r="DO21" s="133">
        <v>1228</v>
      </c>
      <c r="DP21" s="133">
        <v>1246</v>
      </c>
      <c r="DQ21" s="133">
        <v>1329</v>
      </c>
      <c r="DR21" s="133">
        <v>1434</v>
      </c>
      <c r="DS21" s="133">
        <v>1506</v>
      </c>
      <c r="DT21" s="133">
        <v>1560</v>
      </c>
      <c r="DU21" s="133">
        <v>1598</v>
      </c>
      <c r="DV21" s="133">
        <v>1612</v>
      </c>
      <c r="DW21" s="133">
        <v>1617</v>
      </c>
      <c r="DX21" s="133">
        <v>1589</v>
      </c>
      <c r="DY21" s="133">
        <v>1628</v>
      </c>
      <c r="DZ21" s="133">
        <v>1772</v>
      </c>
      <c r="EA21" s="133">
        <v>1809</v>
      </c>
      <c r="EB21" s="133">
        <v>1808</v>
      </c>
      <c r="EC21" s="133">
        <v>1751</v>
      </c>
      <c r="ED21" s="133">
        <v>1737</v>
      </c>
      <c r="EE21" s="133">
        <v>1788</v>
      </c>
      <c r="EF21" s="133">
        <v>1739</v>
      </c>
      <c r="EG21" s="133">
        <v>1657</v>
      </c>
      <c r="EH21" s="133">
        <v>1650</v>
      </c>
      <c r="EI21" s="133">
        <v>1327</v>
      </c>
      <c r="EJ21" s="133">
        <v>1357</v>
      </c>
      <c r="EK21" s="133">
        <v>1418</v>
      </c>
      <c r="EL21" s="133">
        <v>1408</v>
      </c>
      <c r="EM21" s="133">
        <v>1331</v>
      </c>
      <c r="EN21" s="133">
        <v>1284</v>
      </c>
      <c r="EO21" s="133">
        <v>1276</v>
      </c>
      <c r="EP21" s="133">
        <v>1213</v>
      </c>
      <c r="EQ21" s="133">
        <v>1189</v>
      </c>
      <c r="ER21" s="133">
        <v>1199</v>
      </c>
      <c r="ES21" s="133">
        <v>1213</v>
      </c>
      <c r="ET21" s="133">
        <v>1277</v>
      </c>
      <c r="EU21" s="133">
        <v>1386</v>
      </c>
      <c r="EV21" s="133">
        <v>1422</v>
      </c>
      <c r="EW21" s="133">
        <v>1479</v>
      </c>
      <c r="EX21" s="133">
        <v>1546</v>
      </c>
      <c r="EY21" s="133">
        <v>1548</v>
      </c>
      <c r="EZ21" s="133">
        <v>1555</v>
      </c>
      <c r="FA21" s="133">
        <v>1555</v>
      </c>
      <c r="FB21" s="133">
        <v>1603</v>
      </c>
      <c r="FC21" s="133">
        <v>1732</v>
      </c>
      <c r="FD21" s="133">
        <v>1771</v>
      </c>
      <c r="FE21" s="133">
        <v>1763</v>
      </c>
      <c r="FF21" s="133">
        <v>1723</v>
      </c>
      <c r="FG21" s="133">
        <v>1711</v>
      </c>
      <c r="FH21" s="133">
        <v>1767</v>
      </c>
      <c r="FI21" s="133">
        <v>1729</v>
      </c>
      <c r="FJ21" s="133">
        <v>1640</v>
      </c>
      <c r="FK21" s="133">
        <v>1637</v>
      </c>
      <c r="FL21" s="133">
        <v>1668</v>
      </c>
      <c r="FM21" s="133">
        <v>1</v>
      </c>
      <c r="FN21" s="133">
        <v>2</v>
      </c>
      <c r="FO21" s="133">
        <v>5</v>
      </c>
      <c r="FP21" s="133">
        <v>7</v>
      </c>
      <c r="FQ21" s="133">
        <v>18</v>
      </c>
      <c r="FR21" s="133">
        <v>26</v>
      </c>
      <c r="FS21" s="133">
        <v>39</v>
      </c>
      <c r="FT21" s="133">
        <v>30</v>
      </c>
      <c r="FU21" s="133">
        <v>50</v>
      </c>
      <c r="FV21" s="133">
        <v>75</v>
      </c>
      <c r="FW21" s="133">
        <v>76</v>
      </c>
      <c r="FX21" s="133">
        <v>95</v>
      </c>
      <c r="FY21" s="133">
        <v>120</v>
      </c>
      <c r="FZ21" s="133">
        <v>144</v>
      </c>
      <c r="GA21" s="133">
        <v>184</v>
      </c>
      <c r="GB21" s="133">
        <v>182</v>
      </c>
      <c r="GC21" s="133">
        <v>203</v>
      </c>
      <c r="GD21" s="133">
        <v>163</v>
      </c>
      <c r="GE21" s="133">
        <v>212</v>
      </c>
      <c r="GF21" s="133">
        <v>139</v>
      </c>
      <c r="GG21" s="133">
        <v>121</v>
      </c>
      <c r="GH21" s="133">
        <v>139</v>
      </c>
      <c r="GI21" s="133">
        <v>105</v>
      </c>
      <c r="GJ21" s="133">
        <v>85</v>
      </c>
      <c r="GK21" s="133">
        <v>70</v>
      </c>
      <c r="GL21" s="133">
        <v>54</v>
      </c>
      <c r="GM21" s="133">
        <v>26</v>
      </c>
      <c r="GN21" s="133">
        <v>20</v>
      </c>
      <c r="GO21" s="133">
        <v>10</v>
      </c>
      <c r="GP21" s="133">
        <v>3</v>
      </c>
      <c r="GQ21" s="133">
        <v>0</v>
      </c>
      <c r="GR21" s="133">
        <v>3</v>
      </c>
      <c r="GS21" s="133">
        <v>7</v>
      </c>
      <c r="GT21" s="133">
        <v>15</v>
      </c>
      <c r="GU21" s="133">
        <v>25</v>
      </c>
      <c r="GV21" s="133">
        <v>19</v>
      </c>
      <c r="GW21" s="133">
        <v>40</v>
      </c>
      <c r="GX21" s="133">
        <v>38</v>
      </c>
      <c r="GY21" s="133">
        <v>58</v>
      </c>
      <c r="GZ21" s="133">
        <v>72</v>
      </c>
      <c r="HA21" s="133">
        <v>74</v>
      </c>
      <c r="HB21" s="133">
        <v>96</v>
      </c>
      <c r="HC21" s="133">
        <v>164</v>
      </c>
      <c r="HD21" s="133">
        <v>160</v>
      </c>
      <c r="HE21" s="133">
        <v>174</v>
      </c>
      <c r="HF21" s="133">
        <v>202</v>
      </c>
      <c r="HG21" s="133">
        <v>180</v>
      </c>
      <c r="HH21" s="133">
        <v>192</v>
      </c>
      <c r="HI21" s="133">
        <v>162</v>
      </c>
      <c r="HJ21" s="133">
        <v>149</v>
      </c>
      <c r="HK21" s="133">
        <v>155</v>
      </c>
      <c r="HL21" s="133">
        <v>133</v>
      </c>
      <c r="HM21" s="133">
        <v>88</v>
      </c>
      <c r="HN21" s="133">
        <v>71</v>
      </c>
      <c r="HO21" s="133">
        <v>57</v>
      </c>
      <c r="HP21" s="133">
        <v>43</v>
      </c>
      <c r="HQ21" s="133">
        <v>40</v>
      </c>
      <c r="HR21" s="133">
        <v>10</v>
      </c>
      <c r="HS21" s="133">
        <v>9</v>
      </c>
      <c r="HT21" s="133">
        <v>1</v>
      </c>
      <c r="HU21" s="60">
        <v>7.4239049740163323E-4</v>
      </c>
      <c r="HV21" s="60">
        <v>1.4858841010401188E-3</v>
      </c>
      <c r="HW21" s="60">
        <v>3.6818851251840942E-3</v>
      </c>
      <c r="HX21" s="60">
        <v>4.9751243781094526E-3</v>
      </c>
      <c r="HY21" s="60">
        <v>1.3544018058690745E-2</v>
      </c>
      <c r="HZ21" s="60">
        <v>2.091713596138375E-2</v>
      </c>
      <c r="IA21" s="60">
        <v>3.1836734693877551E-2</v>
      </c>
      <c r="IB21" s="60">
        <v>2.3961661341853034E-2</v>
      </c>
      <c r="IC21" s="60">
        <v>4.0983606557377046E-2</v>
      </c>
      <c r="ID21" s="60">
        <v>6.1576354679802957E-2</v>
      </c>
      <c r="IE21" s="60">
        <v>6.1889250814332247E-2</v>
      </c>
      <c r="IF21" s="60">
        <v>7.6243980738362763E-2</v>
      </c>
      <c r="IG21" s="60">
        <v>9.0293453724604969E-2</v>
      </c>
      <c r="IH21" s="60">
        <v>0.100418410041841</v>
      </c>
      <c r="II21" s="60">
        <v>0.12217795484727756</v>
      </c>
      <c r="IJ21" s="60">
        <v>0.11666666666666667</v>
      </c>
      <c r="IK21" s="60">
        <v>0.12703379224030037</v>
      </c>
      <c r="IL21" s="60">
        <v>0.10111662531017369</v>
      </c>
      <c r="IM21" s="60">
        <v>0.1311069882498454</v>
      </c>
      <c r="IN21" s="60">
        <v>8.7476400251730646E-2</v>
      </c>
      <c r="IO21" s="60">
        <v>7.4324324324324328E-2</v>
      </c>
      <c r="IP21" s="60">
        <v>7.8442437923250563E-2</v>
      </c>
      <c r="IQ21" s="60">
        <v>5.8043117744610281E-2</v>
      </c>
      <c r="IR21" s="60">
        <v>4.7013274336283183E-2</v>
      </c>
      <c r="IS21" s="60">
        <v>3.9977155910908051E-2</v>
      </c>
      <c r="IT21" s="60">
        <v>3.1088082901554404E-2</v>
      </c>
      <c r="IU21" s="60">
        <v>1.45413870246085E-2</v>
      </c>
      <c r="IV21" s="60">
        <v>1.1500862564692352E-2</v>
      </c>
      <c r="IW21" s="60">
        <v>6.0350030175015086E-3</v>
      </c>
      <c r="IX21" s="60">
        <v>1.8181818181818182E-3</v>
      </c>
      <c r="IY21" s="60">
        <v>0</v>
      </c>
      <c r="IZ21" s="60">
        <v>2.2107590272660281E-3</v>
      </c>
      <c r="JA21" s="60">
        <v>4.9365303244005643E-3</v>
      </c>
      <c r="JB21" s="60">
        <v>1.065340909090909E-2</v>
      </c>
      <c r="JC21" s="60">
        <v>1.8782870022539443E-2</v>
      </c>
      <c r="JD21" s="60">
        <v>1.4797507788161994E-2</v>
      </c>
      <c r="JE21" s="60">
        <v>3.1347962382445138E-2</v>
      </c>
      <c r="JF21" s="60">
        <v>3.1327287716405604E-2</v>
      </c>
      <c r="JG21" s="60">
        <v>4.878048780487805E-2</v>
      </c>
      <c r="JH21" s="60">
        <v>6.0050041701417846E-2</v>
      </c>
      <c r="JI21" s="60">
        <v>6.1005770816158288E-2</v>
      </c>
      <c r="JJ21" s="60">
        <v>7.517619420516837E-2</v>
      </c>
      <c r="JK21" s="60">
        <v>0.11832611832611832</v>
      </c>
      <c r="JL21" s="60">
        <v>0.11251758087201125</v>
      </c>
      <c r="JM21" s="60">
        <v>0.11764705882352941</v>
      </c>
      <c r="JN21" s="60">
        <v>0.13065976714100905</v>
      </c>
      <c r="JO21" s="60">
        <v>0.11627906976744186</v>
      </c>
      <c r="JP21" s="60">
        <v>0.12347266881028938</v>
      </c>
      <c r="JQ21" s="60">
        <v>0.10418006430868167</v>
      </c>
      <c r="JR21" s="60">
        <v>9.2950717404865879E-2</v>
      </c>
      <c r="JS21" s="60">
        <v>8.9491916859122403E-2</v>
      </c>
      <c r="JT21" s="60">
        <v>7.5098814229249009E-2</v>
      </c>
      <c r="JU21" s="60">
        <v>4.9914917753828704E-2</v>
      </c>
      <c r="JV21" s="60">
        <v>4.1207196749854902E-2</v>
      </c>
      <c r="JW21" s="60">
        <v>3.331385154880187E-2</v>
      </c>
      <c r="JX21" s="60">
        <v>2.4335031126202604E-2</v>
      </c>
      <c r="JY21" s="60">
        <v>2.3134759976865239E-2</v>
      </c>
      <c r="JZ21" s="60">
        <v>6.0975609756097563E-3</v>
      </c>
      <c r="KA21" s="60">
        <v>5.4978619425778861E-3</v>
      </c>
      <c r="KB21" s="60">
        <v>5.9952038369304552E-4</v>
      </c>
    </row>
    <row r="22" spans="1:288">
      <c r="A22" s="39" t="s">
        <v>51</v>
      </c>
      <c r="B22" s="77">
        <v>732</v>
      </c>
      <c r="C22" s="78">
        <v>6.6655739496257445</v>
      </c>
      <c r="D22" s="77">
        <v>1055</v>
      </c>
      <c r="E22" s="78">
        <v>8.0526359979544022</v>
      </c>
      <c r="F22" s="78">
        <v>1.5681818241929979</v>
      </c>
      <c r="G22" s="77">
        <v>1744</v>
      </c>
      <c r="H22" s="78">
        <v>13.311656095196659</v>
      </c>
      <c r="I22" s="86">
        <v>-689</v>
      </c>
      <c r="J22" s="87">
        <v>-5.2590200972422583</v>
      </c>
      <c r="K22" s="113"/>
      <c r="L22" s="113"/>
      <c r="M22" s="113"/>
      <c r="N22" s="113"/>
      <c r="O22" s="113"/>
      <c r="P22" s="113"/>
      <c r="Q22" s="133">
        <v>109818</v>
      </c>
      <c r="R22" s="133">
        <v>131013</v>
      </c>
      <c r="S22" s="133">
        <v>645</v>
      </c>
      <c r="T22" s="133">
        <v>632</v>
      </c>
      <c r="U22" s="133">
        <v>661</v>
      </c>
      <c r="V22" s="133">
        <v>663</v>
      </c>
      <c r="W22" s="133">
        <v>655</v>
      </c>
      <c r="X22" s="133">
        <v>632</v>
      </c>
      <c r="Y22" s="133">
        <v>612</v>
      </c>
      <c r="Z22" s="133">
        <v>569</v>
      </c>
      <c r="AA22" s="133">
        <v>603</v>
      </c>
      <c r="AB22" s="135">
        <v>584</v>
      </c>
      <c r="AC22" s="132">
        <v>582</v>
      </c>
      <c r="AD22" s="132">
        <v>642</v>
      </c>
      <c r="AE22" s="132">
        <v>620</v>
      </c>
      <c r="AF22" s="136">
        <v>655</v>
      </c>
      <c r="AG22" s="132">
        <v>705</v>
      </c>
      <c r="AH22" s="136">
        <v>659</v>
      </c>
      <c r="AI22" s="132">
        <v>746</v>
      </c>
      <c r="AJ22" s="133">
        <v>742</v>
      </c>
      <c r="AK22" s="133">
        <v>719</v>
      </c>
      <c r="AL22" s="133">
        <v>709</v>
      </c>
      <c r="AM22" s="133">
        <v>685</v>
      </c>
      <c r="AN22" s="133">
        <v>670</v>
      </c>
      <c r="AO22" s="133">
        <v>712</v>
      </c>
      <c r="AP22" s="133">
        <v>691</v>
      </c>
      <c r="AQ22" s="133">
        <v>728</v>
      </c>
      <c r="AR22" s="133">
        <v>691</v>
      </c>
      <c r="AS22" s="133">
        <v>758</v>
      </c>
      <c r="AT22" s="133">
        <v>698</v>
      </c>
      <c r="AU22" s="133">
        <v>736</v>
      </c>
      <c r="AV22" s="133">
        <v>726</v>
      </c>
      <c r="AW22" s="133">
        <v>635</v>
      </c>
      <c r="AX22" s="133">
        <v>663</v>
      </c>
      <c r="AY22" s="133">
        <v>678</v>
      </c>
      <c r="AZ22" s="133">
        <v>725</v>
      </c>
      <c r="BA22" s="133">
        <v>700</v>
      </c>
      <c r="BB22" s="133">
        <v>633</v>
      </c>
      <c r="BC22" s="133">
        <v>588</v>
      </c>
      <c r="BD22" s="133">
        <v>613</v>
      </c>
      <c r="BE22" s="133">
        <v>570</v>
      </c>
      <c r="BF22" s="133">
        <v>571</v>
      </c>
      <c r="BG22" s="133">
        <v>634</v>
      </c>
      <c r="BH22" s="133">
        <v>617</v>
      </c>
      <c r="BI22" s="133">
        <v>658</v>
      </c>
      <c r="BJ22" s="133">
        <v>684</v>
      </c>
      <c r="BK22" s="133">
        <v>646</v>
      </c>
      <c r="BL22" s="133">
        <v>728</v>
      </c>
      <c r="BM22" s="133">
        <v>732</v>
      </c>
      <c r="BN22" s="133">
        <v>708</v>
      </c>
      <c r="BO22" s="133">
        <v>682</v>
      </c>
      <c r="BP22" s="133">
        <v>660</v>
      </c>
      <c r="BQ22" s="133">
        <v>657</v>
      </c>
      <c r="BR22" s="133">
        <v>706</v>
      </c>
      <c r="BS22" s="133">
        <v>684</v>
      </c>
      <c r="BT22" s="133">
        <v>713</v>
      </c>
      <c r="BU22" s="133">
        <v>676</v>
      </c>
      <c r="BV22" s="133">
        <v>750</v>
      </c>
      <c r="BW22" s="133">
        <v>694</v>
      </c>
      <c r="BX22" s="133">
        <v>733</v>
      </c>
      <c r="BY22" s="133">
        <v>721</v>
      </c>
      <c r="BZ22" s="133">
        <v>708</v>
      </c>
      <c r="CA22" s="133">
        <v>668</v>
      </c>
      <c r="CB22" s="133">
        <v>680</v>
      </c>
      <c r="CC22" s="133">
        <v>750</v>
      </c>
      <c r="CD22" s="133">
        <v>753</v>
      </c>
      <c r="CE22" s="133">
        <v>691</v>
      </c>
      <c r="CF22" s="133">
        <v>613</v>
      </c>
      <c r="CG22" s="133">
        <v>649</v>
      </c>
      <c r="CH22" s="133">
        <v>602</v>
      </c>
      <c r="CI22" s="133">
        <v>592</v>
      </c>
      <c r="CJ22" s="133">
        <v>634</v>
      </c>
      <c r="CK22" s="133">
        <v>574</v>
      </c>
      <c r="CL22" s="133">
        <v>633</v>
      </c>
      <c r="CM22" s="133">
        <v>672</v>
      </c>
      <c r="CN22" s="133">
        <v>624</v>
      </c>
      <c r="CO22" s="133">
        <v>696</v>
      </c>
      <c r="CP22" s="133">
        <v>706</v>
      </c>
      <c r="CQ22" s="133">
        <v>684</v>
      </c>
      <c r="CR22" s="133">
        <v>656</v>
      </c>
      <c r="CS22" s="133">
        <v>647</v>
      </c>
      <c r="CT22" s="133">
        <v>646</v>
      </c>
      <c r="CU22" s="133">
        <v>691</v>
      </c>
      <c r="CV22" s="133">
        <v>675</v>
      </c>
      <c r="CW22" s="133">
        <v>709</v>
      </c>
      <c r="CX22" s="133">
        <v>669</v>
      </c>
      <c r="CY22" s="133">
        <v>731</v>
      </c>
      <c r="CZ22" s="133">
        <v>683</v>
      </c>
      <c r="DA22" s="133">
        <v>729</v>
      </c>
      <c r="DB22" s="133">
        <v>727</v>
      </c>
      <c r="DC22" s="133">
        <v>707</v>
      </c>
      <c r="DD22" s="133">
        <v>724</v>
      </c>
      <c r="DE22" s="133">
        <v>640</v>
      </c>
      <c r="DF22" s="133">
        <v>648</v>
      </c>
      <c r="DG22" s="133">
        <v>670</v>
      </c>
      <c r="DH22" s="133">
        <v>694</v>
      </c>
      <c r="DI22" s="133">
        <v>678</v>
      </c>
      <c r="DJ22" s="133">
        <v>633</v>
      </c>
      <c r="DK22" s="133">
        <v>600</v>
      </c>
      <c r="DL22" s="133">
        <v>591</v>
      </c>
      <c r="DM22" s="133">
        <v>587</v>
      </c>
      <c r="DN22" s="133">
        <v>578</v>
      </c>
      <c r="DO22" s="133">
        <v>608</v>
      </c>
      <c r="DP22" s="133">
        <v>630</v>
      </c>
      <c r="DQ22" s="133">
        <v>639</v>
      </c>
      <c r="DR22" s="133">
        <v>670</v>
      </c>
      <c r="DS22" s="133">
        <v>676</v>
      </c>
      <c r="DT22" s="133">
        <v>694</v>
      </c>
      <c r="DU22" s="133">
        <v>739</v>
      </c>
      <c r="DV22" s="133">
        <v>725</v>
      </c>
      <c r="DW22" s="133">
        <v>701</v>
      </c>
      <c r="DX22" s="133">
        <v>685</v>
      </c>
      <c r="DY22" s="133">
        <v>671</v>
      </c>
      <c r="DZ22" s="133">
        <v>688</v>
      </c>
      <c r="EA22" s="133">
        <v>698</v>
      </c>
      <c r="EB22" s="133">
        <v>702</v>
      </c>
      <c r="EC22" s="133">
        <v>702</v>
      </c>
      <c r="ED22" s="133">
        <v>721</v>
      </c>
      <c r="EE22" s="133">
        <v>726</v>
      </c>
      <c r="EF22" s="133">
        <v>716</v>
      </c>
      <c r="EG22" s="133">
        <v>729</v>
      </c>
      <c r="EH22" s="133">
        <v>717</v>
      </c>
      <c r="EI22" s="133">
        <v>652</v>
      </c>
      <c r="EJ22" s="133">
        <v>672</v>
      </c>
      <c r="EK22" s="133">
        <v>714</v>
      </c>
      <c r="EL22" s="133">
        <v>739</v>
      </c>
      <c r="EM22" s="133">
        <v>696</v>
      </c>
      <c r="EN22" s="133">
        <v>623</v>
      </c>
      <c r="EO22" s="133">
        <v>619</v>
      </c>
      <c r="EP22" s="133">
        <v>608</v>
      </c>
      <c r="EQ22" s="133">
        <v>581</v>
      </c>
      <c r="ER22" s="133">
        <v>603</v>
      </c>
      <c r="ES22" s="133">
        <v>604</v>
      </c>
      <c r="ET22" s="133">
        <v>625</v>
      </c>
      <c r="EU22" s="133">
        <v>665</v>
      </c>
      <c r="EV22" s="133">
        <v>654</v>
      </c>
      <c r="EW22" s="133">
        <v>671</v>
      </c>
      <c r="EX22" s="133">
        <v>717</v>
      </c>
      <c r="EY22" s="133">
        <v>708</v>
      </c>
      <c r="EZ22" s="133">
        <v>682</v>
      </c>
      <c r="FA22" s="133">
        <v>665</v>
      </c>
      <c r="FB22" s="133">
        <v>653</v>
      </c>
      <c r="FC22" s="133">
        <v>674</v>
      </c>
      <c r="FD22" s="133">
        <v>691</v>
      </c>
      <c r="FE22" s="133">
        <v>697</v>
      </c>
      <c r="FF22" s="133">
        <v>691</v>
      </c>
      <c r="FG22" s="133">
        <v>704</v>
      </c>
      <c r="FH22" s="133">
        <v>717</v>
      </c>
      <c r="FI22" s="133">
        <v>712</v>
      </c>
      <c r="FJ22" s="133">
        <v>730</v>
      </c>
      <c r="FK22" s="133">
        <v>714</v>
      </c>
      <c r="FL22" s="133">
        <v>716</v>
      </c>
      <c r="FM22" s="133">
        <v>1</v>
      </c>
      <c r="FN22" s="133">
        <v>2</v>
      </c>
      <c r="FO22" s="133">
        <v>4</v>
      </c>
      <c r="FP22" s="133">
        <v>5</v>
      </c>
      <c r="FQ22" s="133">
        <v>10</v>
      </c>
      <c r="FR22" s="133">
        <v>17</v>
      </c>
      <c r="FS22" s="133">
        <v>26</v>
      </c>
      <c r="FT22" s="133">
        <v>28</v>
      </c>
      <c r="FU22" s="133">
        <v>22</v>
      </c>
      <c r="FV22" s="133">
        <v>33</v>
      </c>
      <c r="FW22" s="133">
        <v>49</v>
      </c>
      <c r="FX22" s="133">
        <v>52</v>
      </c>
      <c r="FY22" s="133">
        <v>69</v>
      </c>
      <c r="FZ22" s="133">
        <v>65</v>
      </c>
      <c r="GA22" s="133">
        <v>88</v>
      </c>
      <c r="GB22" s="133">
        <v>90</v>
      </c>
      <c r="GC22" s="133">
        <v>85</v>
      </c>
      <c r="GD22" s="133">
        <v>85</v>
      </c>
      <c r="GE22" s="133">
        <v>59</v>
      </c>
      <c r="GF22" s="133">
        <v>49</v>
      </c>
      <c r="GG22" s="133">
        <v>42</v>
      </c>
      <c r="GH22" s="133">
        <v>47</v>
      </c>
      <c r="GI22" s="133">
        <v>40</v>
      </c>
      <c r="GJ22" s="133">
        <v>23</v>
      </c>
      <c r="GK22" s="133">
        <v>18</v>
      </c>
      <c r="GL22" s="133">
        <v>24</v>
      </c>
      <c r="GM22" s="133">
        <v>10</v>
      </c>
      <c r="GN22" s="133">
        <v>5</v>
      </c>
      <c r="GO22" s="133">
        <v>5</v>
      </c>
      <c r="GP22" s="133">
        <v>0</v>
      </c>
      <c r="GQ22" s="133">
        <v>3</v>
      </c>
      <c r="GR22" s="133">
        <v>0</v>
      </c>
      <c r="GS22" s="133">
        <v>5</v>
      </c>
      <c r="GT22" s="133">
        <v>3</v>
      </c>
      <c r="GU22" s="133">
        <v>7</v>
      </c>
      <c r="GV22" s="133">
        <v>17</v>
      </c>
      <c r="GW22" s="133">
        <v>19</v>
      </c>
      <c r="GX22" s="133">
        <v>31</v>
      </c>
      <c r="GY22" s="133">
        <v>32</v>
      </c>
      <c r="GZ22" s="133">
        <v>37</v>
      </c>
      <c r="HA22" s="133">
        <v>41</v>
      </c>
      <c r="HB22" s="133">
        <v>48</v>
      </c>
      <c r="HC22" s="133">
        <v>54</v>
      </c>
      <c r="HD22" s="133">
        <v>65</v>
      </c>
      <c r="HE22" s="133">
        <v>79</v>
      </c>
      <c r="HF22" s="133">
        <v>81</v>
      </c>
      <c r="HG22" s="133">
        <v>69</v>
      </c>
      <c r="HH22" s="133">
        <v>63</v>
      </c>
      <c r="HI22" s="133">
        <v>77</v>
      </c>
      <c r="HJ22" s="133">
        <v>57</v>
      </c>
      <c r="HK22" s="133">
        <v>39</v>
      </c>
      <c r="HL22" s="133">
        <v>52</v>
      </c>
      <c r="HM22" s="133">
        <v>29</v>
      </c>
      <c r="HN22" s="133">
        <v>40</v>
      </c>
      <c r="HO22" s="133">
        <v>22</v>
      </c>
      <c r="HP22" s="133">
        <v>19</v>
      </c>
      <c r="HQ22" s="133">
        <v>10</v>
      </c>
      <c r="HR22" s="133">
        <v>14</v>
      </c>
      <c r="HS22" s="133">
        <v>4</v>
      </c>
      <c r="HT22" s="133">
        <v>2</v>
      </c>
      <c r="HU22" s="60">
        <v>1.5625000000000001E-3</v>
      </c>
      <c r="HV22" s="60">
        <v>3.0864197530864196E-3</v>
      </c>
      <c r="HW22" s="60">
        <v>5.9701492537313433E-3</v>
      </c>
      <c r="HX22" s="60">
        <v>7.2046109510086453E-3</v>
      </c>
      <c r="HY22" s="60">
        <v>1.4749262536873156E-2</v>
      </c>
      <c r="HZ22" s="60">
        <v>2.6856240126382307E-2</v>
      </c>
      <c r="IA22" s="60">
        <v>4.3333333333333335E-2</v>
      </c>
      <c r="IB22" s="60">
        <v>4.7377326565143825E-2</v>
      </c>
      <c r="IC22" s="60">
        <v>3.7478705281090291E-2</v>
      </c>
      <c r="ID22" s="60">
        <v>5.7093425605536333E-2</v>
      </c>
      <c r="IE22" s="60">
        <v>8.0592105263157895E-2</v>
      </c>
      <c r="IF22" s="60">
        <v>8.2539682539682538E-2</v>
      </c>
      <c r="IG22" s="60">
        <v>0.107981220657277</v>
      </c>
      <c r="IH22" s="60">
        <v>9.7014925373134331E-2</v>
      </c>
      <c r="II22" s="60">
        <v>0.13017751479289941</v>
      </c>
      <c r="IJ22" s="60">
        <v>0.12968299711815562</v>
      </c>
      <c r="IK22" s="60">
        <v>0.11502029769959404</v>
      </c>
      <c r="IL22" s="60">
        <v>0.11724137931034483</v>
      </c>
      <c r="IM22" s="60">
        <v>8.4165477888730383E-2</v>
      </c>
      <c r="IN22" s="60">
        <v>7.153284671532846E-2</v>
      </c>
      <c r="IO22" s="60">
        <v>6.259314456035768E-2</v>
      </c>
      <c r="IP22" s="60">
        <v>6.8313953488372089E-2</v>
      </c>
      <c r="IQ22" s="60">
        <v>5.730659025787966E-2</v>
      </c>
      <c r="IR22" s="60">
        <v>3.2763532763532763E-2</v>
      </c>
      <c r="IS22" s="60">
        <v>2.564102564102564E-2</v>
      </c>
      <c r="IT22" s="60">
        <v>3.3287101248266296E-2</v>
      </c>
      <c r="IU22" s="60">
        <v>1.3774104683195593E-2</v>
      </c>
      <c r="IV22" s="60">
        <v>6.9832402234636867E-3</v>
      </c>
      <c r="IW22" s="60">
        <v>6.8587105624142658E-3</v>
      </c>
      <c r="IX22" s="60">
        <v>0</v>
      </c>
      <c r="IY22" s="60">
        <v>4.601226993865031E-3</v>
      </c>
      <c r="IZ22" s="60">
        <v>0</v>
      </c>
      <c r="JA22" s="60">
        <v>7.0028011204481795E-3</v>
      </c>
      <c r="JB22" s="60">
        <v>4.0595399188092015E-3</v>
      </c>
      <c r="JC22" s="60">
        <v>1.0057471264367816E-2</v>
      </c>
      <c r="JD22" s="60">
        <v>2.7287319422150885E-2</v>
      </c>
      <c r="JE22" s="60">
        <v>3.0694668820678513E-2</v>
      </c>
      <c r="JF22" s="60">
        <v>5.0986842105263157E-2</v>
      </c>
      <c r="JG22" s="60">
        <v>5.5077452667814115E-2</v>
      </c>
      <c r="JH22" s="60">
        <v>6.1359867330016582E-2</v>
      </c>
      <c r="JI22" s="60">
        <v>6.7880794701986755E-2</v>
      </c>
      <c r="JJ22" s="60">
        <v>7.6799999999999993E-2</v>
      </c>
      <c r="JK22" s="60">
        <v>8.1203007518796999E-2</v>
      </c>
      <c r="JL22" s="60">
        <v>9.9388379204892963E-2</v>
      </c>
      <c r="JM22" s="60">
        <v>0.11773472429210134</v>
      </c>
      <c r="JN22" s="60">
        <v>0.11297071129707113</v>
      </c>
      <c r="JO22" s="60">
        <v>9.7457627118644072E-2</v>
      </c>
      <c r="JP22" s="60">
        <v>9.2375366568914957E-2</v>
      </c>
      <c r="JQ22" s="60">
        <v>0.11578947368421053</v>
      </c>
      <c r="JR22" s="60">
        <v>8.7289433384379791E-2</v>
      </c>
      <c r="JS22" s="60">
        <v>5.7863501483679525E-2</v>
      </c>
      <c r="JT22" s="60">
        <v>7.5253256150506515E-2</v>
      </c>
      <c r="JU22" s="60">
        <v>4.1606886657101862E-2</v>
      </c>
      <c r="JV22" s="60">
        <v>5.7887120115774238E-2</v>
      </c>
      <c r="JW22" s="60">
        <v>3.125E-2</v>
      </c>
      <c r="JX22" s="60">
        <v>2.6499302649930265E-2</v>
      </c>
      <c r="JY22" s="60">
        <v>1.4044943820224719E-2</v>
      </c>
      <c r="JZ22" s="60">
        <v>1.9178082191780823E-2</v>
      </c>
      <c r="KA22" s="60">
        <v>5.6022408963585435E-3</v>
      </c>
      <c r="KB22" s="60">
        <v>2.7932960893854749E-3</v>
      </c>
    </row>
    <row r="23" spans="1:288">
      <c r="A23" s="39" t="s">
        <v>136</v>
      </c>
      <c r="B23" s="77">
        <v>1242</v>
      </c>
      <c r="C23" s="78">
        <v>6.1486974860639423</v>
      </c>
      <c r="D23" s="77">
        <v>2044</v>
      </c>
      <c r="E23" s="78">
        <v>8.3716967840233281</v>
      </c>
      <c r="F23" s="78">
        <v>1.6279335233319805</v>
      </c>
      <c r="G23" s="77">
        <v>2695</v>
      </c>
      <c r="H23" s="78">
        <v>11.038024869345829</v>
      </c>
      <c r="I23" s="86">
        <v>-651</v>
      </c>
      <c r="J23" s="87">
        <v>-2.6663280853224984</v>
      </c>
      <c r="K23" s="113"/>
      <c r="L23" s="113"/>
      <c r="M23" s="113"/>
      <c r="N23" s="113"/>
      <c r="O23" s="113"/>
      <c r="P23" s="113"/>
      <c r="Q23" s="133">
        <v>201994</v>
      </c>
      <c r="R23" s="133">
        <v>244156</v>
      </c>
      <c r="S23" s="133">
        <v>1161</v>
      </c>
      <c r="T23" s="133">
        <v>1205</v>
      </c>
      <c r="U23" s="133">
        <v>1144</v>
      </c>
      <c r="V23" s="133">
        <v>1240</v>
      </c>
      <c r="W23" s="133">
        <v>1191</v>
      </c>
      <c r="X23" s="133">
        <v>1165</v>
      </c>
      <c r="Y23" s="133">
        <v>988</v>
      </c>
      <c r="Z23" s="133">
        <v>976</v>
      </c>
      <c r="AA23" s="133">
        <v>998</v>
      </c>
      <c r="AB23" s="135">
        <v>923</v>
      </c>
      <c r="AC23" s="132">
        <v>969</v>
      </c>
      <c r="AD23" s="132">
        <v>978</v>
      </c>
      <c r="AE23" s="132">
        <v>948</v>
      </c>
      <c r="AF23" s="136">
        <v>1064</v>
      </c>
      <c r="AG23" s="132">
        <v>1101</v>
      </c>
      <c r="AH23" s="136">
        <v>1119</v>
      </c>
      <c r="AI23" s="132">
        <v>1212</v>
      </c>
      <c r="AJ23" s="133">
        <v>1323</v>
      </c>
      <c r="AK23" s="133">
        <v>1330</v>
      </c>
      <c r="AL23" s="133">
        <v>1370</v>
      </c>
      <c r="AM23" s="133">
        <v>1451</v>
      </c>
      <c r="AN23" s="133">
        <v>1474</v>
      </c>
      <c r="AO23" s="133">
        <v>1619</v>
      </c>
      <c r="AP23" s="133">
        <v>1585</v>
      </c>
      <c r="AQ23" s="133">
        <v>1710</v>
      </c>
      <c r="AR23" s="133">
        <v>1602</v>
      </c>
      <c r="AS23" s="133">
        <v>1595</v>
      </c>
      <c r="AT23" s="133">
        <v>1518</v>
      </c>
      <c r="AU23" s="133">
        <v>1584</v>
      </c>
      <c r="AV23" s="133">
        <v>1490</v>
      </c>
      <c r="AW23" s="133">
        <v>1200</v>
      </c>
      <c r="AX23" s="133">
        <v>1139</v>
      </c>
      <c r="AY23" s="133">
        <v>1242</v>
      </c>
      <c r="AZ23" s="133">
        <v>1274</v>
      </c>
      <c r="BA23" s="133">
        <v>1279</v>
      </c>
      <c r="BB23" s="133">
        <v>1076</v>
      </c>
      <c r="BC23" s="133">
        <v>1029</v>
      </c>
      <c r="BD23" s="133">
        <v>996</v>
      </c>
      <c r="BE23" s="133">
        <v>900</v>
      </c>
      <c r="BF23" s="133">
        <v>927</v>
      </c>
      <c r="BG23" s="133">
        <v>943</v>
      </c>
      <c r="BH23" s="133">
        <v>926</v>
      </c>
      <c r="BI23" s="133">
        <v>1030</v>
      </c>
      <c r="BJ23" s="133">
        <v>1033</v>
      </c>
      <c r="BK23" s="133">
        <v>1096</v>
      </c>
      <c r="BL23" s="133">
        <v>1159</v>
      </c>
      <c r="BM23" s="133">
        <v>1248</v>
      </c>
      <c r="BN23" s="133">
        <v>1260</v>
      </c>
      <c r="BO23" s="133">
        <v>1322</v>
      </c>
      <c r="BP23" s="133">
        <v>1415</v>
      </c>
      <c r="BQ23" s="133">
        <v>1441</v>
      </c>
      <c r="BR23" s="133">
        <v>1578</v>
      </c>
      <c r="BS23" s="133">
        <v>1551</v>
      </c>
      <c r="BT23" s="133">
        <v>1683</v>
      </c>
      <c r="BU23" s="133">
        <v>1565</v>
      </c>
      <c r="BV23" s="133">
        <v>1579</v>
      </c>
      <c r="BW23" s="133">
        <v>1510</v>
      </c>
      <c r="BX23" s="133">
        <v>1561</v>
      </c>
      <c r="BY23" s="133">
        <v>1472</v>
      </c>
      <c r="BZ23" s="133">
        <v>1471</v>
      </c>
      <c r="CA23" s="133">
        <v>1131</v>
      </c>
      <c r="CB23" s="133">
        <v>1230</v>
      </c>
      <c r="CC23" s="133">
        <v>1310</v>
      </c>
      <c r="CD23" s="133">
        <v>1324</v>
      </c>
      <c r="CE23" s="133">
        <v>1169</v>
      </c>
      <c r="CF23" s="133">
        <v>1100</v>
      </c>
      <c r="CG23" s="133">
        <v>1041</v>
      </c>
      <c r="CH23" s="133">
        <v>953</v>
      </c>
      <c r="CI23" s="133">
        <v>938</v>
      </c>
      <c r="CJ23" s="133">
        <v>968</v>
      </c>
      <c r="CK23" s="133">
        <v>893</v>
      </c>
      <c r="CL23" s="133">
        <v>988</v>
      </c>
      <c r="CM23" s="133">
        <v>991</v>
      </c>
      <c r="CN23" s="133">
        <v>1049</v>
      </c>
      <c r="CO23" s="133">
        <v>1112</v>
      </c>
      <c r="CP23" s="133">
        <v>1201</v>
      </c>
      <c r="CQ23" s="133">
        <v>1209</v>
      </c>
      <c r="CR23" s="133">
        <v>1264</v>
      </c>
      <c r="CS23" s="133">
        <v>1361</v>
      </c>
      <c r="CT23" s="133">
        <v>1392</v>
      </c>
      <c r="CU23" s="133">
        <v>1541</v>
      </c>
      <c r="CV23" s="133">
        <v>1523</v>
      </c>
      <c r="CW23" s="133">
        <v>1658</v>
      </c>
      <c r="CX23" s="133">
        <v>1538</v>
      </c>
      <c r="CY23" s="133">
        <v>1552</v>
      </c>
      <c r="CZ23" s="133">
        <v>1497</v>
      </c>
      <c r="DA23" s="133">
        <v>1529</v>
      </c>
      <c r="DB23" s="133">
        <v>1478</v>
      </c>
      <c r="DC23" s="133">
        <v>1464</v>
      </c>
      <c r="DD23" s="133">
        <v>1511</v>
      </c>
      <c r="DE23" s="133">
        <v>1181</v>
      </c>
      <c r="DF23" s="133">
        <v>1172</v>
      </c>
      <c r="DG23" s="133">
        <v>1193</v>
      </c>
      <c r="DH23" s="133">
        <v>1257</v>
      </c>
      <c r="DI23" s="133">
        <v>1235</v>
      </c>
      <c r="DJ23" s="133">
        <v>1121</v>
      </c>
      <c r="DK23" s="133">
        <v>1009</v>
      </c>
      <c r="DL23" s="133">
        <v>986</v>
      </c>
      <c r="DM23" s="133">
        <v>949</v>
      </c>
      <c r="DN23" s="133">
        <v>925</v>
      </c>
      <c r="DO23" s="133">
        <v>956</v>
      </c>
      <c r="DP23" s="133">
        <v>952</v>
      </c>
      <c r="DQ23" s="133">
        <v>989</v>
      </c>
      <c r="DR23" s="133">
        <v>1049</v>
      </c>
      <c r="DS23" s="133">
        <v>1099</v>
      </c>
      <c r="DT23" s="133">
        <v>1139</v>
      </c>
      <c r="DU23" s="133">
        <v>1230</v>
      </c>
      <c r="DV23" s="133">
        <v>1292</v>
      </c>
      <c r="DW23" s="133">
        <v>1326</v>
      </c>
      <c r="DX23" s="133">
        <v>1393</v>
      </c>
      <c r="DY23" s="133">
        <v>1446</v>
      </c>
      <c r="DZ23" s="133">
        <v>1526</v>
      </c>
      <c r="EA23" s="133">
        <v>1585</v>
      </c>
      <c r="EB23" s="133">
        <v>1634</v>
      </c>
      <c r="EC23" s="133">
        <v>1638</v>
      </c>
      <c r="ED23" s="133">
        <v>1591</v>
      </c>
      <c r="EE23" s="133">
        <v>1553</v>
      </c>
      <c r="EF23" s="133">
        <v>1540</v>
      </c>
      <c r="EG23" s="133">
        <v>1528</v>
      </c>
      <c r="EH23" s="133">
        <v>1481</v>
      </c>
      <c r="EI23" s="133">
        <v>1166</v>
      </c>
      <c r="EJ23" s="133">
        <v>1185</v>
      </c>
      <c r="EK23" s="133">
        <v>1276</v>
      </c>
      <c r="EL23" s="133">
        <v>1299</v>
      </c>
      <c r="EM23" s="133">
        <v>1224</v>
      </c>
      <c r="EN23" s="133">
        <v>1088</v>
      </c>
      <c r="EO23" s="133">
        <v>1035</v>
      </c>
      <c r="EP23" s="133">
        <v>975</v>
      </c>
      <c r="EQ23" s="133">
        <v>919</v>
      </c>
      <c r="ER23" s="133">
        <v>948</v>
      </c>
      <c r="ES23" s="133">
        <v>918</v>
      </c>
      <c r="ET23" s="133">
        <v>957</v>
      </c>
      <c r="EU23" s="133">
        <v>1011</v>
      </c>
      <c r="EV23" s="133">
        <v>1041</v>
      </c>
      <c r="EW23" s="133">
        <v>1104</v>
      </c>
      <c r="EX23" s="133">
        <v>1180</v>
      </c>
      <c r="EY23" s="133">
        <v>1229</v>
      </c>
      <c r="EZ23" s="133">
        <v>1262</v>
      </c>
      <c r="FA23" s="133">
        <v>1342</v>
      </c>
      <c r="FB23" s="133">
        <v>1404</v>
      </c>
      <c r="FC23" s="133">
        <v>1491</v>
      </c>
      <c r="FD23" s="133">
        <v>1551</v>
      </c>
      <c r="FE23" s="133">
        <v>1605</v>
      </c>
      <c r="FF23" s="133">
        <v>1611</v>
      </c>
      <c r="FG23" s="133">
        <v>1559</v>
      </c>
      <c r="FH23" s="133">
        <v>1538</v>
      </c>
      <c r="FI23" s="133">
        <v>1520</v>
      </c>
      <c r="FJ23" s="133">
        <v>1520</v>
      </c>
      <c r="FK23" s="133">
        <v>1468</v>
      </c>
      <c r="FL23" s="133">
        <v>1491</v>
      </c>
      <c r="FM23" s="133">
        <v>0</v>
      </c>
      <c r="FN23" s="133">
        <v>1</v>
      </c>
      <c r="FO23" s="133">
        <v>2</v>
      </c>
      <c r="FP23" s="133">
        <v>9</v>
      </c>
      <c r="FQ23" s="133">
        <v>10</v>
      </c>
      <c r="FR23" s="133">
        <v>19</v>
      </c>
      <c r="FS23" s="133">
        <v>16</v>
      </c>
      <c r="FT23" s="133">
        <v>26</v>
      </c>
      <c r="FU23" s="133">
        <v>42</v>
      </c>
      <c r="FV23" s="133">
        <v>32</v>
      </c>
      <c r="FW23" s="133">
        <v>47</v>
      </c>
      <c r="FX23" s="133">
        <v>68</v>
      </c>
      <c r="FY23" s="133">
        <v>92</v>
      </c>
      <c r="FZ23" s="133">
        <v>112</v>
      </c>
      <c r="GA23" s="133">
        <v>125</v>
      </c>
      <c r="GB23" s="133">
        <v>167</v>
      </c>
      <c r="GC23" s="133">
        <v>150</v>
      </c>
      <c r="GD23" s="133">
        <v>161</v>
      </c>
      <c r="GE23" s="133">
        <v>190</v>
      </c>
      <c r="GF23" s="133">
        <v>140</v>
      </c>
      <c r="GG23" s="133">
        <v>149</v>
      </c>
      <c r="GH23" s="133">
        <v>118</v>
      </c>
      <c r="GI23" s="133">
        <v>101</v>
      </c>
      <c r="GJ23" s="133">
        <v>67</v>
      </c>
      <c r="GK23" s="133">
        <v>84</v>
      </c>
      <c r="GL23" s="133">
        <v>43</v>
      </c>
      <c r="GM23" s="133">
        <v>30</v>
      </c>
      <c r="GN23" s="133">
        <v>13</v>
      </c>
      <c r="GO23" s="133">
        <v>13</v>
      </c>
      <c r="GP23" s="133">
        <v>2</v>
      </c>
      <c r="GQ23" s="133">
        <v>0</v>
      </c>
      <c r="GR23" s="133">
        <v>1</v>
      </c>
      <c r="GS23" s="133">
        <v>1</v>
      </c>
      <c r="GT23" s="133">
        <v>5</v>
      </c>
      <c r="GU23" s="133">
        <v>11</v>
      </c>
      <c r="GV23" s="133">
        <v>13</v>
      </c>
      <c r="GW23" s="133">
        <v>29</v>
      </c>
      <c r="GX23" s="133">
        <v>19</v>
      </c>
      <c r="GY23" s="133">
        <v>34</v>
      </c>
      <c r="GZ23" s="133">
        <v>62</v>
      </c>
      <c r="HA23" s="133">
        <v>52</v>
      </c>
      <c r="HB23" s="133">
        <v>68</v>
      </c>
      <c r="HC23" s="133">
        <v>107</v>
      </c>
      <c r="HD23" s="133">
        <v>123</v>
      </c>
      <c r="HE23" s="133">
        <v>152</v>
      </c>
      <c r="HF23" s="133">
        <v>150</v>
      </c>
      <c r="HG23" s="133">
        <v>168</v>
      </c>
      <c r="HH23" s="133">
        <v>152</v>
      </c>
      <c r="HI23" s="133">
        <v>164</v>
      </c>
      <c r="HJ23" s="133">
        <v>173</v>
      </c>
      <c r="HK23" s="133">
        <v>144</v>
      </c>
      <c r="HL23" s="133">
        <v>127</v>
      </c>
      <c r="HM23" s="133">
        <v>116</v>
      </c>
      <c r="HN23" s="133">
        <v>85</v>
      </c>
      <c r="HO23" s="133">
        <v>71</v>
      </c>
      <c r="HP23" s="133">
        <v>38</v>
      </c>
      <c r="HQ23" s="133">
        <v>22</v>
      </c>
      <c r="HR23" s="133">
        <v>16</v>
      </c>
      <c r="HS23" s="133">
        <v>12</v>
      </c>
      <c r="HT23" s="133">
        <v>5</v>
      </c>
      <c r="HU23" s="60">
        <v>0</v>
      </c>
      <c r="HV23" s="60">
        <v>8.5324232081911264E-4</v>
      </c>
      <c r="HW23" s="60">
        <v>1.6764459346186086E-3</v>
      </c>
      <c r="HX23" s="60">
        <v>7.1599045346062056E-3</v>
      </c>
      <c r="HY23" s="60">
        <v>8.0971659919028341E-3</v>
      </c>
      <c r="HZ23" s="60">
        <v>1.6949152542372881E-2</v>
      </c>
      <c r="IA23" s="60">
        <v>1.5857284440039643E-2</v>
      </c>
      <c r="IB23" s="60">
        <v>2.6369168356997971E-2</v>
      </c>
      <c r="IC23" s="60">
        <v>4.4257112750263436E-2</v>
      </c>
      <c r="ID23" s="60">
        <v>3.4594594594594595E-2</v>
      </c>
      <c r="IE23" s="60">
        <v>4.9163179916317995E-2</v>
      </c>
      <c r="IF23" s="60">
        <v>7.1428571428571425E-2</v>
      </c>
      <c r="IG23" s="60">
        <v>9.3023255813953487E-2</v>
      </c>
      <c r="IH23" s="60">
        <v>0.10676835081029552</v>
      </c>
      <c r="II23" s="60">
        <v>0.11373976342129208</v>
      </c>
      <c r="IJ23" s="60">
        <v>0.14661984196663741</v>
      </c>
      <c r="IK23" s="60">
        <v>0.12195121951219512</v>
      </c>
      <c r="IL23" s="60">
        <v>0.12461300309597523</v>
      </c>
      <c r="IM23" s="60">
        <v>0.14328808446455504</v>
      </c>
      <c r="IN23" s="60">
        <v>0.10050251256281408</v>
      </c>
      <c r="IO23" s="60">
        <v>0.10304287690179806</v>
      </c>
      <c r="IP23" s="60">
        <v>7.7326343381389259E-2</v>
      </c>
      <c r="IQ23" s="60">
        <v>6.3722397476340689E-2</v>
      </c>
      <c r="IR23" s="60">
        <v>4.1003671970624232E-2</v>
      </c>
      <c r="IS23" s="60">
        <v>5.128205128205128E-2</v>
      </c>
      <c r="IT23" s="60">
        <v>2.7027027027027029E-2</v>
      </c>
      <c r="IU23" s="60">
        <v>1.9317450096587252E-2</v>
      </c>
      <c r="IV23" s="60">
        <v>8.4415584415584409E-3</v>
      </c>
      <c r="IW23" s="60">
        <v>8.5078534031413616E-3</v>
      </c>
      <c r="IX23" s="60">
        <v>1.3504388926401081E-3</v>
      </c>
      <c r="IY23" s="60">
        <v>0</v>
      </c>
      <c r="IZ23" s="60">
        <v>8.438818565400844E-4</v>
      </c>
      <c r="JA23" s="60">
        <v>7.836990595611285E-4</v>
      </c>
      <c r="JB23" s="60">
        <v>3.8491147036181679E-3</v>
      </c>
      <c r="JC23" s="60">
        <v>8.9869281045751627E-3</v>
      </c>
      <c r="JD23" s="60">
        <v>1.1948529411764705E-2</v>
      </c>
      <c r="JE23" s="60">
        <v>2.8019323671497585E-2</v>
      </c>
      <c r="JF23" s="60">
        <v>1.9487179487179488E-2</v>
      </c>
      <c r="JG23" s="60">
        <v>3.6996735582154515E-2</v>
      </c>
      <c r="JH23" s="60">
        <v>6.5400843881856546E-2</v>
      </c>
      <c r="JI23" s="60">
        <v>5.6644880174291937E-2</v>
      </c>
      <c r="JJ23" s="60">
        <v>7.1055381400208992E-2</v>
      </c>
      <c r="JK23" s="60">
        <v>0.10583580613254204</v>
      </c>
      <c r="JL23" s="60">
        <v>0.11815561959654179</v>
      </c>
      <c r="JM23" s="60">
        <v>0.13768115942028986</v>
      </c>
      <c r="JN23" s="60">
        <v>0.1271186440677966</v>
      </c>
      <c r="JO23" s="60">
        <v>0.13669650122050447</v>
      </c>
      <c r="JP23" s="60">
        <v>0.12044374009508717</v>
      </c>
      <c r="JQ23" s="60">
        <v>0.12220566318926974</v>
      </c>
      <c r="JR23" s="60">
        <v>0.12321937321937322</v>
      </c>
      <c r="JS23" s="60">
        <v>9.6579476861166996E-2</v>
      </c>
      <c r="JT23" s="60">
        <v>8.1882656350741462E-2</v>
      </c>
      <c r="JU23" s="60">
        <v>7.2274143302180682E-2</v>
      </c>
      <c r="JV23" s="60">
        <v>5.2762259466170081E-2</v>
      </c>
      <c r="JW23" s="60">
        <v>4.5542014111610005E-2</v>
      </c>
      <c r="JX23" s="60">
        <v>2.47074122236671E-2</v>
      </c>
      <c r="JY23" s="60">
        <v>1.4473684210526316E-2</v>
      </c>
      <c r="JZ23" s="60">
        <v>1.0526315789473684E-2</v>
      </c>
      <c r="KA23" s="60">
        <v>8.1743869209809257E-3</v>
      </c>
      <c r="KB23" s="60">
        <v>3.3534540576794099E-3</v>
      </c>
    </row>
    <row r="24" spans="1:288" s="57" customFormat="1" ht="7.15" customHeight="1">
      <c r="A24" s="61"/>
      <c r="B24" s="38"/>
      <c r="C24" s="38"/>
      <c r="D24" s="38"/>
      <c r="E24" s="38"/>
      <c r="F24" s="78"/>
      <c r="G24" s="38"/>
      <c r="H24" s="38"/>
      <c r="I24" s="67"/>
      <c r="J24" s="68"/>
      <c r="K24" s="113"/>
      <c r="L24" s="113"/>
      <c r="M24" s="113"/>
      <c r="N24" s="113"/>
      <c r="O24" s="113"/>
      <c r="P24" s="113"/>
      <c r="Q24" s="46"/>
      <c r="R24" s="46"/>
      <c r="T24" s="49"/>
      <c r="U24" s="49"/>
      <c r="V24" s="49"/>
      <c r="W24" s="46"/>
      <c r="X24" s="46"/>
      <c r="Y24" s="46"/>
      <c r="AB24" s="122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</row>
    <row r="25" spans="1:288">
      <c r="A25" s="50" t="s">
        <v>53</v>
      </c>
      <c r="B25" s="77">
        <v>0</v>
      </c>
      <c r="C25" s="78">
        <v>0</v>
      </c>
      <c r="D25" s="77">
        <v>194</v>
      </c>
      <c r="E25" s="78">
        <v>8.8779059125022872</v>
      </c>
      <c r="F25" s="78">
        <v>1.4949873222405938</v>
      </c>
      <c r="G25" s="77">
        <v>300</v>
      </c>
      <c r="H25" s="78">
        <v>13.728720483250962</v>
      </c>
      <c r="I25" s="86">
        <v>-106</v>
      </c>
      <c r="J25" s="87">
        <v>-4.8508145707486729</v>
      </c>
      <c r="K25" s="113"/>
      <c r="L25" s="113"/>
      <c r="M25" s="113"/>
      <c r="N25" s="113"/>
      <c r="O25" s="113"/>
      <c r="P25" s="113"/>
      <c r="Q25" s="133">
        <v>18474</v>
      </c>
      <c r="R25" s="133">
        <v>21852</v>
      </c>
      <c r="S25" s="133">
        <v>102</v>
      </c>
      <c r="T25" s="133">
        <v>110</v>
      </c>
      <c r="U25" s="133">
        <v>101</v>
      </c>
      <c r="V25" s="133">
        <v>130</v>
      </c>
      <c r="W25" s="133">
        <v>153</v>
      </c>
      <c r="X25" s="133">
        <v>194</v>
      </c>
      <c r="Y25" s="133">
        <v>244</v>
      </c>
      <c r="Z25" s="133">
        <v>222</v>
      </c>
      <c r="AA25" s="133">
        <v>194</v>
      </c>
      <c r="AB25" s="135">
        <v>164</v>
      </c>
      <c r="AC25" s="132">
        <v>154</v>
      </c>
      <c r="AD25" s="132">
        <v>154</v>
      </c>
      <c r="AE25" s="132">
        <v>109</v>
      </c>
      <c r="AF25" s="136">
        <v>136</v>
      </c>
      <c r="AG25" s="132">
        <v>129</v>
      </c>
      <c r="AH25" s="136">
        <v>115</v>
      </c>
      <c r="AI25" s="132">
        <v>135</v>
      </c>
      <c r="AJ25" s="133">
        <v>130</v>
      </c>
      <c r="AK25" s="133">
        <v>102</v>
      </c>
      <c r="AL25" s="133">
        <v>98</v>
      </c>
      <c r="AM25" s="133">
        <v>110</v>
      </c>
      <c r="AN25" s="133">
        <v>105</v>
      </c>
      <c r="AO25" s="133">
        <v>118</v>
      </c>
      <c r="AP25" s="133">
        <v>115</v>
      </c>
      <c r="AQ25" s="133">
        <v>124</v>
      </c>
      <c r="AR25" s="133">
        <v>101</v>
      </c>
      <c r="AS25" s="133">
        <v>111</v>
      </c>
      <c r="AT25" s="133">
        <v>129</v>
      </c>
      <c r="AU25" s="133">
        <v>106</v>
      </c>
      <c r="AV25" s="133">
        <v>120</v>
      </c>
      <c r="AW25" s="133">
        <v>108</v>
      </c>
      <c r="AX25" s="133">
        <v>97</v>
      </c>
      <c r="AY25" s="133">
        <v>113</v>
      </c>
      <c r="AZ25" s="133">
        <v>120</v>
      </c>
      <c r="BA25" s="133">
        <v>186</v>
      </c>
      <c r="BB25" s="133">
        <v>229</v>
      </c>
      <c r="BC25" s="133">
        <v>223</v>
      </c>
      <c r="BD25" s="133">
        <v>207</v>
      </c>
      <c r="BE25" s="133">
        <v>166</v>
      </c>
      <c r="BF25" s="133">
        <v>157</v>
      </c>
      <c r="BG25" s="133">
        <v>160</v>
      </c>
      <c r="BH25" s="133">
        <v>118</v>
      </c>
      <c r="BI25" s="133">
        <v>137</v>
      </c>
      <c r="BJ25" s="133">
        <v>143</v>
      </c>
      <c r="BK25" s="133">
        <v>114</v>
      </c>
      <c r="BL25" s="133">
        <v>140</v>
      </c>
      <c r="BM25" s="133">
        <v>128</v>
      </c>
      <c r="BN25" s="133">
        <v>98</v>
      </c>
      <c r="BO25" s="133">
        <v>100</v>
      </c>
      <c r="BP25" s="133">
        <v>110</v>
      </c>
      <c r="BQ25" s="133">
        <v>108</v>
      </c>
      <c r="BR25" s="133">
        <v>117</v>
      </c>
      <c r="BS25" s="133">
        <v>111</v>
      </c>
      <c r="BT25" s="133">
        <v>129</v>
      </c>
      <c r="BU25" s="133">
        <v>97</v>
      </c>
      <c r="BV25" s="133">
        <v>110</v>
      </c>
      <c r="BW25" s="133">
        <v>129</v>
      </c>
      <c r="BX25" s="133">
        <v>109</v>
      </c>
      <c r="BY25" s="133">
        <v>119</v>
      </c>
      <c r="BZ25" s="133">
        <v>114</v>
      </c>
      <c r="CA25" s="133">
        <v>97</v>
      </c>
      <c r="CB25" s="133">
        <v>102</v>
      </c>
      <c r="CC25" s="133">
        <v>111</v>
      </c>
      <c r="CD25" s="133">
        <v>128</v>
      </c>
      <c r="CE25" s="133">
        <v>182</v>
      </c>
      <c r="CF25" s="133">
        <v>198</v>
      </c>
      <c r="CG25" s="133">
        <v>232</v>
      </c>
      <c r="CH25" s="133">
        <v>188</v>
      </c>
      <c r="CI25" s="133">
        <v>156</v>
      </c>
      <c r="CJ25" s="133">
        <v>169</v>
      </c>
      <c r="CK25" s="133">
        <v>138</v>
      </c>
      <c r="CL25" s="133">
        <v>144</v>
      </c>
      <c r="CM25" s="133">
        <v>154</v>
      </c>
      <c r="CN25" s="133">
        <v>114</v>
      </c>
      <c r="CO25" s="133">
        <v>137</v>
      </c>
      <c r="CP25" s="133">
        <v>135</v>
      </c>
      <c r="CQ25" s="133">
        <v>114</v>
      </c>
      <c r="CR25" s="133">
        <v>103</v>
      </c>
      <c r="CS25" s="133">
        <v>118</v>
      </c>
      <c r="CT25" s="133">
        <v>108</v>
      </c>
      <c r="CU25" s="133">
        <v>118</v>
      </c>
      <c r="CV25" s="133">
        <v>113</v>
      </c>
      <c r="CW25" s="133">
        <v>120</v>
      </c>
      <c r="CX25" s="133">
        <v>96</v>
      </c>
      <c r="CY25" s="133">
        <v>109</v>
      </c>
      <c r="CZ25" s="133">
        <v>124</v>
      </c>
      <c r="DA25" s="133">
        <v>113</v>
      </c>
      <c r="DB25" s="133">
        <v>117</v>
      </c>
      <c r="DC25" s="133">
        <v>119</v>
      </c>
      <c r="DD25" s="133">
        <v>123</v>
      </c>
      <c r="DE25" s="133">
        <v>105</v>
      </c>
      <c r="DF25" s="133">
        <v>104</v>
      </c>
      <c r="DG25" s="133">
        <v>107</v>
      </c>
      <c r="DH25" s="133">
        <v>125</v>
      </c>
      <c r="DI25" s="133">
        <v>170</v>
      </c>
      <c r="DJ25" s="133">
        <v>212</v>
      </c>
      <c r="DK25" s="133">
        <v>234</v>
      </c>
      <c r="DL25" s="133">
        <v>215</v>
      </c>
      <c r="DM25" s="133">
        <v>180</v>
      </c>
      <c r="DN25" s="133">
        <v>161</v>
      </c>
      <c r="DO25" s="133">
        <v>157</v>
      </c>
      <c r="DP25" s="133">
        <v>136</v>
      </c>
      <c r="DQ25" s="133">
        <v>123</v>
      </c>
      <c r="DR25" s="133">
        <v>140</v>
      </c>
      <c r="DS25" s="133">
        <v>122</v>
      </c>
      <c r="DT25" s="133">
        <v>128</v>
      </c>
      <c r="DU25" s="133">
        <v>132</v>
      </c>
      <c r="DV25" s="133">
        <v>114</v>
      </c>
      <c r="DW25" s="133">
        <v>101</v>
      </c>
      <c r="DX25" s="133">
        <v>104</v>
      </c>
      <c r="DY25" s="133">
        <v>109</v>
      </c>
      <c r="DZ25" s="133">
        <v>111</v>
      </c>
      <c r="EA25" s="133">
        <v>115</v>
      </c>
      <c r="EB25" s="133">
        <v>122</v>
      </c>
      <c r="EC25" s="133">
        <v>111</v>
      </c>
      <c r="ED25" s="133">
        <v>106</v>
      </c>
      <c r="EE25" s="133">
        <v>120</v>
      </c>
      <c r="EF25" s="133">
        <v>119</v>
      </c>
      <c r="EG25" s="133">
        <v>113</v>
      </c>
      <c r="EH25" s="133">
        <v>117</v>
      </c>
      <c r="EI25" s="133">
        <v>103</v>
      </c>
      <c r="EJ25" s="133">
        <v>100</v>
      </c>
      <c r="EK25" s="133">
        <v>112</v>
      </c>
      <c r="EL25" s="133">
        <v>124</v>
      </c>
      <c r="EM25" s="133">
        <v>184</v>
      </c>
      <c r="EN25" s="133">
        <v>214</v>
      </c>
      <c r="EO25" s="133">
        <v>228</v>
      </c>
      <c r="EP25" s="133">
        <v>198</v>
      </c>
      <c r="EQ25" s="133">
        <v>161</v>
      </c>
      <c r="ER25" s="133">
        <v>163</v>
      </c>
      <c r="ES25" s="133">
        <v>149</v>
      </c>
      <c r="ET25" s="133">
        <v>131</v>
      </c>
      <c r="EU25" s="133">
        <v>146</v>
      </c>
      <c r="EV25" s="133">
        <v>129</v>
      </c>
      <c r="EW25" s="133">
        <v>126</v>
      </c>
      <c r="EX25" s="133">
        <v>138</v>
      </c>
      <c r="EY25" s="133">
        <v>121</v>
      </c>
      <c r="EZ25" s="133">
        <v>101</v>
      </c>
      <c r="FA25" s="133">
        <v>109</v>
      </c>
      <c r="FB25" s="133">
        <v>109</v>
      </c>
      <c r="FC25" s="133">
        <v>113</v>
      </c>
      <c r="FD25" s="133">
        <v>115</v>
      </c>
      <c r="FE25" s="133">
        <v>116</v>
      </c>
      <c r="FF25" s="133">
        <v>113</v>
      </c>
      <c r="FG25" s="133">
        <v>103</v>
      </c>
      <c r="FH25" s="133">
        <v>117</v>
      </c>
      <c r="FI25" s="133">
        <v>121</v>
      </c>
      <c r="FJ25" s="133">
        <v>113</v>
      </c>
      <c r="FK25" s="133">
        <v>119</v>
      </c>
      <c r="FL25" s="133">
        <v>119</v>
      </c>
      <c r="FM25" s="133">
        <v>1</v>
      </c>
      <c r="FN25" s="133">
        <v>2</v>
      </c>
      <c r="FO25" s="133">
        <v>2</v>
      </c>
      <c r="FP25" s="133">
        <v>1</v>
      </c>
      <c r="FQ25" s="133">
        <v>6</v>
      </c>
      <c r="FR25" s="133">
        <v>3</v>
      </c>
      <c r="FS25" s="133">
        <v>8</v>
      </c>
      <c r="FT25" s="133">
        <v>1</v>
      </c>
      <c r="FU25" s="133">
        <v>11</v>
      </c>
      <c r="FV25" s="133">
        <v>5</v>
      </c>
      <c r="FW25" s="133">
        <v>6</v>
      </c>
      <c r="FX25" s="133">
        <v>11</v>
      </c>
      <c r="FY25" s="133">
        <v>10</v>
      </c>
      <c r="FZ25" s="133">
        <v>15</v>
      </c>
      <c r="GA25" s="133">
        <v>9</v>
      </c>
      <c r="GB25" s="133">
        <v>10</v>
      </c>
      <c r="GC25" s="133">
        <v>12</v>
      </c>
      <c r="GD25" s="133">
        <v>16</v>
      </c>
      <c r="GE25" s="133">
        <v>12</v>
      </c>
      <c r="GF25" s="133">
        <v>10</v>
      </c>
      <c r="GG25" s="133">
        <v>4</v>
      </c>
      <c r="GH25" s="133">
        <v>14</v>
      </c>
      <c r="GI25" s="133">
        <v>6</v>
      </c>
      <c r="GJ25" s="133">
        <v>6</v>
      </c>
      <c r="GK25" s="133">
        <v>3</v>
      </c>
      <c r="GL25" s="133">
        <v>3</v>
      </c>
      <c r="GM25" s="133">
        <v>2</v>
      </c>
      <c r="GN25" s="133">
        <v>1</v>
      </c>
      <c r="GO25" s="133">
        <v>1</v>
      </c>
      <c r="GP25" s="133">
        <v>0</v>
      </c>
      <c r="GQ25" s="133">
        <v>0</v>
      </c>
      <c r="GR25" s="133">
        <v>0</v>
      </c>
      <c r="GS25" s="133">
        <v>2</v>
      </c>
      <c r="GT25" s="133">
        <v>4</v>
      </c>
      <c r="GU25" s="133">
        <v>5</v>
      </c>
      <c r="GV25" s="133">
        <v>4</v>
      </c>
      <c r="GW25" s="133">
        <v>5</v>
      </c>
      <c r="GX25" s="133">
        <v>13</v>
      </c>
      <c r="GY25" s="133">
        <v>8</v>
      </c>
      <c r="GZ25" s="133">
        <v>7</v>
      </c>
      <c r="HA25" s="133">
        <v>8</v>
      </c>
      <c r="HB25" s="133">
        <v>7</v>
      </c>
      <c r="HC25" s="133">
        <v>10</v>
      </c>
      <c r="HD25" s="133">
        <v>11</v>
      </c>
      <c r="HE25" s="133">
        <v>8</v>
      </c>
      <c r="HF25" s="133">
        <v>13</v>
      </c>
      <c r="HG25" s="133">
        <v>14</v>
      </c>
      <c r="HH25" s="133">
        <v>11</v>
      </c>
      <c r="HI25" s="133">
        <v>7</v>
      </c>
      <c r="HJ25" s="133">
        <v>13</v>
      </c>
      <c r="HK25" s="133">
        <v>9</v>
      </c>
      <c r="HL25" s="133">
        <v>8</v>
      </c>
      <c r="HM25" s="133">
        <v>8</v>
      </c>
      <c r="HN25" s="133">
        <v>4</v>
      </c>
      <c r="HO25" s="133">
        <v>3</v>
      </c>
      <c r="HP25" s="133">
        <v>2</v>
      </c>
      <c r="HQ25" s="133">
        <v>1</v>
      </c>
      <c r="HR25" s="133">
        <v>3</v>
      </c>
      <c r="HS25" s="133">
        <v>2</v>
      </c>
      <c r="HT25" s="133">
        <v>1</v>
      </c>
      <c r="HU25" s="60">
        <v>9.5238095238095247E-3</v>
      </c>
      <c r="HV25" s="60">
        <v>1.9230769230769232E-2</v>
      </c>
      <c r="HW25" s="60">
        <v>1.8691588785046728E-2</v>
      </c>
      <c r="HX25" s="60">
        <v>8.0000000000000002E-3</v>
      </c>
      <c r="HY25" s="60">
        <v>3.5294117647058823E-2</v>
      </c>
      <c r="HZ25" s="60">
        <v>1.4150943396226415E-2</v>
      </c>
      <c r="IA25" s="60">
        <v>3.4188034188034191E-2</v>
      </c>
      <c r="IB25" s="60">
        <v>4.6511627906976744E-3</v>
      </c>
      <c r="IC25" s="60">
        <v>6.1111111111111109E-2</v>
      </c>
      <c r="ID25" s="60">
        <v>3.1055900621118012E-2</v>
      </c>
      <c r="IE25" s="60">
        <v>3.8216560509554139E-2</v>
      </c>
      <c r="IF25" s="60">
        <v>8.0882352941176475E-2</v>
      </c>
      <c r="IG25" s="60">
        <v>8.1300813008130079E-2</v>
      </c>
      <c r="IH25" s="60">
        <v>0.10714285714285714</v>
      </c>
      <c r="II25" s="60">
        <v>7.3770491803278687E-2</v>
      </c>
      <c r="IJ25" s="60">
        <v>7.8125E-2</v>
      </c>
      <c r="IK25" s="60">
        <v>9.0909090909090912E-2</v>
      </c>
      <c r="IL25" s="60">
        <v>0.14035087719298245</v>
      </c>
      <c r="IM25" s="60">
        <v>0.11881188118811881</v>
      </c>
      <c r="IN25" s="60">
        <v>9.6153846153846159E-2</v>
      </c>
      <c r="IO25" s="60">
        <v>3.669724770642202E-2</v>
      </c>
      <c r="IP25" s="60">
        <v>0.12612612612612611</v>
      </c>
      <c r="IQ25" s="60">
        <v>5.2173913043478258E-2</v>
      </c>
      <c r="IR25" s="60">
        <v>4.9180327868852458E-2</v>
      </c>
      <c r="IS25" s="60">
        <v>2.7027027027027029E-2</v>
      </c>
      <c r="IT25" s="60">
        <v>2.8301886792452831E-2</v>
      </c>
      <c r="IU25" s="60">
        <v>1.6666666666666666E-2</v>
      </c>
      <c r="IV25" s="60">
        <v>8.4033613445378148E-3</v>
      </c>
      <c r="IW25" s="60">
        <v>8.8495575221238937E-3</v>
      </c>
      <c r="IX25" s="60">
        <v>0</v>
      </c>
      <c r="IY25" s="60">
        <v>0</v>
      </c>
      <c r="IZ25" s="60">
        <v>0</v>
      </c>
      <c r="JA25" s="60">
        <v>1.7857142857142856E-2</v>
      </c>
      <c r="JB25" s="60">
        <v>3.2258064516129031E-2</v>
      </c>
      <c r="JC25" s="60">
        <v>2.717391304347826E-2</v>
      </c>
      <c r="JD25" s="60">
        <v>1.8691588785046728E-2</v>
      </c>
      <c r="JE25" s="60">
        <v>2.1929824561403508E-2</v>
      </c>
      <c r="JF25" s="60">
        <v>6.5656565656565663E-2</v>
      </c>
      <c r="JG25" s="60">
        <v>4.9689440993788817E-2</v>
      </c>
      <c r="JH25" s="60">
        <v>4.2944785276073622E-2</v>
      </c>
      <c r="JI25" s="60">
        <v>5.3691275167785234E-2</v>
      </c>
      <c r="JJ25" s="60">
        <v>5.3435114503816793E-2</v>
      </c>
      <c r="JK25" s="60">
        <v>6.8493150684931503E-2</v>
      </c>
      <c r="JL25" s="60">
        <v>8.5271317829457363E-2</v>
      </c>
      <c r="JM25" s="60">
        <v>6.3492063492063489E-2</v>
      </c>
      <c r="JN25" s="60">
        <v>9.420289855072464E-2</v>
      </c>
      <c r="JO25" s="60">
        <v>0.11570247933884298</v>
      </c>
      <c r="JP25" s="60">
        <v>0.10891089108910891</v>
      </c>
      <c r="JQ25" s="60">
        <v>6.4220183486238536E-2</v>
      </c>
      <c r="JR25" s="60">
        <v>0.11926605504587157</v>
      </c>
      <c r="JS25" s="60">
        <v>7.9646017699115043E-2</v>
      </c>
      <c r="JT25" s="60">
        <v>6.9565217391304349E-2</v>
      </c>
      <c r="JU25" s="60">
        <v>6.8965517241379309E-2</v>
      </c>
      <c r="JV25" s="60">
        <v>3.5398230088495575E-2</v>
      </c>
      <c r="JW25" s="60">
        <v>2.9126213592233011E-2</v>
      </c>
      <c r="JX25" s="60">
        <v>1.7094017094017096E-2</v>
      </c>
      <c r="JY25" s="60">
        <v>8.2644628099173556E-3</v>
      </c>
      <c r="JZ25" s="60">
        <v>2.6548672566371681E-2</v>
      </c>
      <c r="KA25" s="60">
        <v>1.680672268907563E-2</v>
      </c>
      <c r="KB25" s="60">
        <v>8.4033613445378148E-3</v>
      </c>
    </row>
    <row r="26" spans="1:288">
      <c r="A26" s="50" t="s">
        <v>54</v>
      </c>
      <c r="B26" s="77">
        <v>0</v>
      </c>
      <c r="C26" s="78">
        <v>0</v>
      </c>
      <c r="D26" s="77">
        <v>275</v>
      </c>
      <c r="E26" s="78">
        <v>8.9611574556830025</v>
      </c>
      <c r="F26" s="78">
        <v>1.6521995684897139</v>
      </c>
      <c r="G26" s="77">
        <v>393</v>
      </c>
      <c r="H26" s="78">
        <v>12.806308654848801</v>
      </c>
      <c r="I26" s="86">
        <v>-118</v>
      </c>
      <c r="J26" s="87">
        <v>-3.8451511991657976</v>
      </c>
      <c r="K26" s="113"/>
      <c r="L26" s="113"/>
      <c r="M26" s="113"/>
      <c r="N26" s="113"/>
      <c r="O26" s="113"/>
      <c r="P26" s="113"/>
      <c r="Q26" s="133">
        <v>25510</v>
      </c>
      <c r="R26" s="133">
        <v>30688</v>
      </c>
      <c r="S26" s="133">
        <v>157</v>
      </c>
      <c r="T26" s="133">
        <v>139</v>
      </c>
      <c r="U26" s="133">
        <v>141</v>
      </c>
      <c r="V26" s="133">
        <v>134</v>
      </c>
      <c r="W26" s="133">
        <v>131</v>
      </c>
      <c r="X26" s="133">
        <v>152</v>
      </c>
      <c r="Y26" s="133">
        <v>139</v>
      </c>
      <c r="Z26" s="133">
        <v>121</v>
      </c>
      <c r="AA26" s="133">
        <v>142</v>
      </c>
      <c r="AB26" s="135">
        <v>137</v>
      </c>
      <c r="AC26" s="132">
        <v>128</v>
      </c>
      <c r="AD26" s="132">
        <v>164</v>
      </c>
      <c r="AE26" s="132">
        <v>176</v>
      </c>
      <c r="AF26" s="136">
        <v>169</v>
      </c>
      <c r="AG26" s="132">
        <v>171</v>
      </c>
      <c r="AH26" s="136">
        <v>168</v>
      </c>
      <c r="AI26" s="132">
        <v>174</v>
      </c>
      <c r="AJ26" s="133">
        <v>164</v>
      </c>
      <c r="AK26" s="133">
        <v>180</v>
      </c>
      <c r="AL26" s="133">
        <v>188</v>
      </c>
      <c r="AM26" s="133">
        <v>185</v>
      </c>
      <c r="AN26" s="133">
        <v>181</v>
      </c>
      <c r="AO26" s="133">
        <v>186</v>
      </c>
      <c r="AP26" s="133">
        <v>174</v>
      </c>
      <c r="AQ26" s="133">
        <v>182</v>
      </c>
      <c r="AR26" s="133">
        <v>186</v>
      </c>
      <c r="AS26" s="133">
        <v>153</v>
      </c>
      <c r="AT26" s="133">
        <v>180</v>
      </c>
      <c r="AU26" s="133">
        <v>187</v>
      </c>
      <c r="AV26" s="133">
        <v>184</v>
      </c>
      <c r="AW26" s="133">
        <v>138</v>
      </c>
      <c r="AX26" s="133">
        <v>145</v>
      </c>
      <c r="AY26" s="133">
        <v>130</v>
      </c>
      <c r="AZ26" s="133">
        <v>131</v>
      </c>
      <c r="BA26" s="133">
        <v>151</v>
      </c>
      <c r="BB26" s="133">
        <v>151</v>
      </c>
      <c r="BC26" s="133">
        <v>135</v>
      </c>
      <c r="BD26" s="133">
        <v>141</v>
      </c>
      <c r="BE26" s="133">
        <v>150</v>
      </c>
      <c r="BF26" s="133">
        <v>129</v>
      </c>
      <c r="BG26" s="133">
        <v>164</v>
      </c>
      <c r="BH26" s="133">
        <v>170</v>
      </c>
      <c r="BI26" s="133">
        <v>169</v>
      </c>
      <c r="BJ26" s="133">
        <v>173</v>
      </c>
      <c r="BK26" s="133">
        <v>164</v>
      </c>
      <c r="BL26" s="133">
        <v>167</v>
      </c>
      <c r="BM26" s="133">
        <v>162</v>
      </c>
      <c r="BN26" s="133">
        <v>172</v>
      </c>
      <c r="BO26" s="133">
        <v>185</v>
      </c>
      <c r="BP26" s="133">
        <v>179</v>
      </c>
      <c r="BQ26" s="133">
        <v>179</v>
      </c>
      <c r="BR26" s="133">
        <v>181</v>
      </c>
      <c r="BS26" s="133">
        <v>169</v>
      </c>
      <c r="BT26" s="133">
        <v>180</v>
      </c>
      <c r="BU26" s="133">
        <v>188</v>
      </c>
      <c r="BV26" s="133">
        <v>155</v>
      </c>
      <c r="BW26" s="133">
        <v>176</v>
      </c>
      <c r="BX26" s="133">
        <v>180</v>
      </c>
      <c r="BY26" s="133">
        <v>184</v>
      </c>
      <c r="BZ26" s="133">
        <v>158</v>
      </c>
      <c r="CA26" s="133">
        <v>143</v>
      </c>
      <c r="CB26" s="133">
        <v>136</v>
      </c>
      <c r="CC26" s="133">
        <v>133</v>
      </c>
      <c r="CD26" s="133">
        <v>159</v>
      </c>
      <c r="CE26" s="133">
        <v>151</v>
      </c>
      <c r="CF26" s="133">
        <v>146</v>
      </c>
      <c r="CG26" s="133">
        <v>144</v>
      </c>
      <c r="CH26" s="133">
        <v>155</v>
      </c>
      <c r="CI26" s="133">
        <v>125</v>
      </c>
      <c r="CJ26" s="133">
        <v>158</v>
      </c>
      <c r="CK26" s="133">
        <v>178</v>
      </c>
      <c r="CL26" s="133">
        <v>152</v>
      </c>
      <c r="CM26" s="133">
        <v>173</v>
      </c>
      <c r="CN26" s="133">
        <v>168</v>
      </c>
      <c r="CO26" s="133">
        <v>167</v>
      </c>
      <c r="CP26" s="133">
        <v>162</v>
      </c>
      <c r="CQ26" s="133">
        <v>170</v>
      </c>
      <c r="CR26" s="133">
        <v>171</v>
      </c>
      <c r="CS26" s="133">
        <v>171</v>
      </c>
      <c r="CT26" s="133">
        <v>178</v>
      </c>
      <c r="CU26" s="133">
        <v>186</v>
      </c>
      <c r="CV26" s="133">
        <v>162</v>
      </c>
      <c r="CW26" s="133">
        <v>178</v>
      </c>
      <c r="CX26" s="133">
        <v>191</v>
      </c>
      <c r="CY26" s="133">
        <v>154</v>
      </c>
      <c r="CZ26" s="133">
        <v>176</v>
      </c>
      <c r="DA26" s="133">
        <v>177</v>
      </c>
      <c r="DB26" s="133">
        <v>181</v>
      </c>
      <c r="DC26" s="133">
        <v>156</v>
      </c>
      <c r="DD26" s="133">
        <v>185</v>
      </c>
      <c r="DE26" s="133">
        <v>148</v>
      </c>
      <c r="DF26" s="133">
        <v>142</v>
      </c>
      <c r="DG26" s="133">
        <v>136</v>
      </c>
      <c r="DH26" s="133">
        <v>133</v>
      </c>
      <c r="DI26" s="133">
        <v>141</v>
      </c>
      <c r="DJ26" s="133">
        <v>152</v>
      </c>
      <c r="DK26" s="133">
        <v>137</v>
      </c>
      <c r="DL26" s="133">
        <v>131</v>
      </c>
      <c r="DM26" s="133">
        <v>146</v>
      </c>
      <c r="DN26" s="133">
        <v>133</v>
      </c>
      <c r="DO26" s="133">
        <v>146</v>
      </c>
      <c r="DP26" s="133">
        <v>167</v>
      </c>
      <c r="DQ26" s="133">
        <v>173</v>
      </c>
      <c r="DR26" s="133">
        <v>171</v>
      </c>
      <c r="DS26" s="133">
        <v>168</v>
      </c>
      <c r="DT26" s="133">
        <v>168</v>
      </c>
      <c r="DU26" s="133">
        <v>168</v>
      </c>
      <c r="DV26" s="133">
        <v>168</v>
      </c>
      <c r="DW26" s="133">
        <v>183</v>
      </c>
      <c r="DX26" s="133">
        <v>184</v>
      </c>
      <c r="DY26" s="133">
        <v>182</v>
      </c>
      <c r="DZ26" s="133">
        <v>181</v>
      </c>
      <c r="EA26" s="133">
        <v>178</v>
      </c>
      <c r="EB26" s="133">
        <v>177</v>
      </c>
      <c r="EC26" s="133">
        <v>185</v>
      </c>
      <c r="ED26" s="133">
        <v>171</v>
      </c>
      <c r="EE26" s="133">
        <v>165</v>
      </c>
      <c r="EF26" s="133">
        <v>180</v>
      </c>
      <c r="EG26" s="133">
        <v>186</v>
      </c>
      <c r="EH26" s="133">
        <v>171</v>
      </c>
      <c r="EI26" s="133">
        <v>141</v>
      </c>
      <c r="EJ26" s="133">
        <v>141</v>
      </c>
      <c r="EK26" s="133">
        <v>132</v>
      </c>
      <c r="EL26" s="133">
        <v>145</v>
      </c>
      <c r="EM26" s="133">
        <v>151</v>
      </c>
      <c r="EN26" s="133">
        <v>149</v>
      </c>
      <c r="EO26" s="133">
        <v>140</v>
      </c>
      <c r="EP26" s="133">
        <v>148</v>
      </c>
      <c r="EQ26" s="133">
        <v>138</v>
      </c>
      <c r="ER26" s="133">
        <v>144</v>
      </c>
      <c r="ES26" s="133">
        <v>171</v>
      </c>
      <c r="ET26" s="133">
        <v>161</v>
      </c>
      <c r="EU26" s="133">
        <v>171</v>
      </c>
      <c r="EV26" s="133">
        <v>171</v>
      </c>
      <c r="EW26" s="133">
        <v>166</v>
      </c>
      <c r="EX26" s="133">
        <v>165</v>
      </c>
      <c r="EY26" s="133">
        <v>166</v>
      </c>
      <c r="EZ26" s="133">
        <v>172</v>
      </c>
      <c r="FA26" s="133">
        <v>178</v>
      </c>
      <c r="FB26" s="133">
        <v>179</v>
      </c>
      <c r="FC26" s="133">
        <v>183</v>
      </c>
      <c r="FD26" s="133">
        <v>172</v>
      </c>
      <c r="FE26" s="133">
        <v>174</v>
      </c>
      <c r="FF26" s="133">
        <v>186</v>
      </c>
      <c r="FG26" s="133">
        <v>171</v>
      </c>
      <c r="FH26" s="133">
        <v>166</v>
      </c>
      <c r="FI26" s="133">
        <v>177</v>
      </c>
      <c r="FJ26" s="133">
        <v>181</v>
      </c>
      <c r="FK26" s="133">
        <v>170</v>
      </c>
      <c r="FL26" s="133">
        <v>172</v>
      </c>
      <c r="FM26" s="133">
        <v>0</v>
      </c>
      <c r="FN26" s="133">
        <v>0</v>
      </c>
      <c r="FO26" s="133">
        <v>0</v>
      </c>
      <c r="FP26" s="133">
        <v>0</v>
      </c>
      <c r="FQ26" s="133">
        <v>4</v>
      </c>
      <c r="FR26" s="133">
        <v>3</v>
      </c>
      <c r="FS26" s="133">
        <v>0</v>
      </c>
      <c r="FT26" s="133">
        <v>10</v>
      </c>
      <c r="FU26" s="133">
        <v>8</v>
      </c>
      <c r="FV26" s="133">
        <v>13</v>
      </c>
      <c r="FW26" s="133">
        <v>13</v>
      </c>
      <c r="FX26" s="133">
        <v>21</v>
      </c>
      <c r="FY26" s="133">
        <v>17</v>
      </c>
      <c r="FZ26" s="133">
        <v>22</v>
      </c>
      <c r="GA26" s="133">
        <v>17</v>
      </c>
      <c r="GB26" s="133">
        <v>22</v>
      </c>
      <c r="GC26" s="133">
        <v>21</v>
      </c>
      <c r="GD26" s="133">
        <v>15</v>
      </c>
      <c r="GE26" s="133">
        <v>21</v>
      </c>
      <c r="GF26" s="133">
        <v>12</v>
      </c>
      <c r="GG26" s="133">
        <v>13</v>
      </c>
      <c r="GH26" s="133">
        <v>11</v>
      </c>
      <c r="GI26" s="133">
        <v>6</v>
      </c>
      <c r="GJ26" s="133">
        <v>9</v>
      </c>
      <c r="GK26" s="133">
        <v>5</v>
      </c>
      <c r="GL26" s="133">
        <v>3</v>
      </c>
      <c r="GM26" s="133">
        <v>3</v>
      </c>
      <c r="GN26" s="133">
        <v>4</v>
      </c>
      <c r="GO26" s="133">
        <v>1</v>
      </c>
      <c r="GP26" s="133">
        <v>0</v>
      </c>
      <c r="GQ26" s="133">
        <v>0</v>
      </c>
      <c r="GR26" s="133">
        <v>2</v>
      </c>
      <c r="GS26" s="133">
        <v>0</v>
      </c>
      <c r="GT26" s="133">
        <v>4</v>
      </c>
      <c r="GU26" s="133">
        <v>4</v>
      </c>
      <c r="GV26" s="133">
        <v>6</v>
      </c>
      <c r="GW26" s="133">
        <v>7</v>
      </c>
      <c r="GX26" s="133">
        <v>7</v>
      </c>
      <c r="GY26" s="133">
        <v>10</v>
      </c>
      <c r="GZ26" s="133">
        <v>18</v>
      </c>
      <c r="HA26" s="133">
        <v>24</v>
      </c>
      <c r="HB26" s="133">
        <v>16</v>
      </c>
      <c r="HC26" s="133">
        <v>12</v>
      </c>
      <c r="HD26" s="133">
        <v>16</v>
      </c>
      <c r="HE26" s="133">
        <v>19</v>
      </c>
      <c r="HF26" s="133">
        <v>16</v>
      </c>
      <c r="HG26" s="133">
        <v>30</v>
      </c>
      <c r="HH26" s="133">
        <v>17</v>
      </c>
      <c r="HI26" s="133">
        <v>24</v>
      </c>
      <c r="HJ26" s="133">
        <v>20</v>
      </c>
      <c r="HK26" s="133">
        <v>12</v>
      </c>
      <c r="HL26" s="133">
        <v>9</v>
      </c>
      <c r="HM26" s="133">
        <v>9</v>
      </c>
      <c r="HN26" s="133">
        <v>11</v>
      </c>
      <c r="HO26" s="133">
        <v>2</v>
      </c>
      <c r="HP26" s="133">
        <v>4</v>
      </c>
      <c r="HQ26" s="133">
        <v>2</v>
      </c>
      <c r="HR26" s="133">
        <v>1</v>
      </c>
      <c r="HS26" s="133">
        <v>0</v>
      </c>
      <c r="HT26" s="133">
        <v>2</v>
      </c>
      <c r="HU26" s="60">
        <v>0</v>
      </c>
      <c r="HV26" s="60">
        <v>0</v>
      </c>
      <c r="HW26" s="60">
        <v>0</v>
      </c>
      <c r="HX26" s="60">
        <v>0</v>
      </c>
      <c r="HY26" s="60">
        <v>2.8368794326241134E-2</v>
      </c>
      <c r="HZ26" s="60">
        <v>1.9736842105263157E-2</v>
      </c>
      <c r="IA26" s="60">
        <v>0</v>
      </c>
      <c r="IB26" s="60">
        <v>7.6335877862595422E-2</v>
      </c>
      <c r="IC26" s="60">
        <v>5.4794520547945202E-2</v>
      </c>
      <c r="ID26" s="60">
        <v>9.7744360902255634E-2</v>
      </c>
      <c r="IE26" s="60">
        <v>8.9041095890410954E-2</v>
      </c>
      <c r="IF26" s="60">
        <v>0.12574850299401197</v>
      </c>
      <c r="IG26" s="60">
        <v>9.8265895953757232E-2</v>
      </c>
      <c r="IH26" s="60">
        <v>0.12865497076023391</v>
      </c>
      <c r="II26" s="60">
        <v>0.10119047619047619</v>
      </c>
      <c r="IJ26" s="60">
        <v>0.13095238095238096</v>
      </c>
      <c r="IK26" s="60">
        <v>0.125</v>
      </c>
      <c r="IL26" s="60">
        <v>8.9285714285714288E-2</v>
      </c>
      <c r="IM26" s="60">
        <v>0.11475409836065574</v>
      </c>
      <c r="IN26" s="60">
        <v>6.5217391304347824E-2</v>
      </c>
      <c r="IO26" s="60">
        <v>7.1428571428571425E-2</v>
      </c>
      <c r="IP26" s="60">
        <v>6.0773480662983423E-2</v>
      </c>
      <c r="IQ26" s="60">
        <v>3.3707865168539325E-2</v>
      </c>
      <c r="IR26" s="60">
        <v>5.0847457627118647E-2</v>
      </c>
      <c r="IS26" s="60">
        <v>2.7027027027027029E-2</v>
      </c>
      <c r="IT26" s="60">
        <v>1.7543859649122806E-2</v>
      </c>
      <c r="IU26" s="60">
        <v>1.8181818181818181E-2</v>
      </c>
      <c r="IV26" s="60">
        <v>2.2222222222222223E-2</v>
      </c>
      <c r="IW26" s="60">
        <v>5.3763440860215058E-3</v>
      </c>
      <c r="IX26" s="60">
        <v>0</v>
      </c>
      <c r="IY26" s="60">
        <v>0</v>
      </c>
      <c r="IZ26" s="60">
        <v>1.4184397163120567E-2</v>
      </c>
      <c r="JA26" s="60">
        <v>0</v>
      </c>
      <c r="JB26" s="60">
        <v>2.7586206896551724E-2</v>
      </c>
      <c r="JC26" s="60">
        <v>2.6490066225165563E-2</v>
      </c>
      <c r="JD26" s="60">
        <v>4.0268456375838924E-2</v>
      </c>
      <c r="JE26" s="60">
        <v>0.05</v>
      </c>
      <c r="JF26" s="60">
        <v>4.72972972972973E-2</v>
      </c>
      <c r="JG26" s="60">
        <v>7.2463768115942032E-2</v>
      </c>
      <c r="JH26" s="60">
        <v>0.125</v>
      </c>
      <c r="JI26" s="60">
        <v>0.14035087719298245</v>
      </c>
      <c r="JJ26" s="60">
        <v>9.9378881987577633E-2</v>
      </c>
      <c r="JK26" s="60">
        <v>7.0175438596491224E-2</v>
      </c>
      <c r="JL26" s="60">
        <v>9.3567251461988299E-2</v>
      </c>
      <c r="JM26" s="60">
        <v>0.1144578313253012</v>
      </c>
      <c r="JN26" s="60">
        <v>9.696969696969697E-2</v>
      </c>
      <c r="JO26" s="60">
        <v>0.18072289156626506</v>
      </c>
      <c r="JP26" s="60">
        <v>9.8837209302325577E-2</v>
      </c>
      <c r="JQ26" s="60">
        <v>0.1348314606741573</v>
      </c>
      <c r="JR26" s="60">
        <v>0.11173184357541899</v>
      </c>
      <c r="JS26" s="60">
        <v>6.5573770491803282E-2</v>
      </c>
      <c r="JT26" s="60">
        <v>5.232558139534884E-2</v>
      </c>
      <c r="JU26" s="60">
        <v>5.1724137931034482E-2</v>
      </c>
      <c r="JV26" s="60">
        <v>5.9139784946236562E-2</v>
      </c>
      <c r="JW26" s="60">
        <v>1.1695906432748537E-2</v>
      </c>
      <c r="JX26" s="60">
        <v>2.4096385542168676E-2</v>
      </c>
      <c r="JY26" s="60">
        <v>1.1299435028248588E-2</v>
      </c>
      <c r="JZ26" s="60">
        <v>5.5248618784530384E-3</v>
      </c>
      <c r="KA26" s="60">
        <v>0</v>
      </c>
      <c r="KB26" s="60">
        <v>1.1627906976744186E-2</v>
      </c>
    </row>
    <row r="27" spans="1:288">
      <c r="A27" s="50" t="s">
        <v>55</v>
      </c>
      <c r="B27" s="77">
        <v>0</v>
      </c>
      <c r="C27" s="78">
        <v>0</v>
      </c>
      <c r="D27" s="77">
        <v>181</v>
      </c>
      <c r="E27" s="78">
        <v>7.8054249859847342</v>
      </c>
      <c r="F27" s="78">
        <v>1.4630981386600233</v>
      </c>
      <c r="G27" s="77">
        <v>314</v>
      </c>
      <c r="H27" s="78">
        <v>13.540903014360257</v>
      </c>
      <c r="I27" s="86">
        <v>-133</v>
      </c>
      <c r="J27" s="87">
        <v>-5.7354780283755229</v>
      </c>
      <c r="K27" s="113"/>
      <c r="L27" s="113"/>
      <c r="M27" s="113"/>
      <c r="N27" s="113"/>
      <c r="O27" s="113"/>
      <c r="P27" s="113"/>
      <c r="Q27" s="133">
        <v>19772</v>
      </c>
      <c r="R27" s="133">
        <v>23189</v>
      </c>
      <c r="S27" s="133">
        <v>101</v>
      </c>
      <c r="T27" s="133">
        <v>113</v>
      </c>
      <c r="U27" s="133">
        <v>122</v>
      </c>
      <c r="V27" s="133">
        <v>119</v>
      </c>
      <c r="W27" s="133">
        <v>110</v>
      </c>
      <c r="X27" s="133">
        <v>119</v>
      </c>
      <c r="Y27" s="133">
        <v>131</v>
      </c>
      <c r="Z27" s="133">
        <v>143</v>
      </c>
      <c r="AA27" s="133">
        <v>114</v>
      </c>
      <c r="AB27" s="135">
        <v>145</v>
      </c>
      <c r="AC27" s="132">
        <v>135</v>
      </c>
      <c r="AD27" s="132">
        <v>156</v>
      </c>
      <c r="AE27" s="132">
        <v>114</v>
      </c>
      <c r="AF27" s="136">
        <v>114</v>
      </c>
      <c r="AG27" s="132">
        <v>139</v>
      </c>
      <c r="AH27" s="136">
        <v>114</v>
      </c>
      <c r="AI27" s="132">
        <v>122</v>
      </c>
      <c r="AJ27" s="133">
        <v>119</v>
      </c>
      <c r="AK27" s="133">
        <v>110</v>
      </c>
      <c r="AL27" s="133">
        <v>125</v>
      </c>
      <c r="AM27" s="133">
        <v>111</v>
      </c>
      <c r="AN27" s="133">
        <v>109</v>
      </c>
      <c r="AO27" s="133">
        <v>99</v>
      </c>
      <c r="AP27" s="133">
        <v>114</v>
      </c>
      <c r="AQ27" s="133">
        <v>132</v>
      </c>
      <c r="AR27" s="133">
        <v>106</v>
      </c>
      <c r="AS27" s="133">
        <v>121</v>
      </c>
      <c r="AT27" s="133">
        <v>120</v>
      </c>
      <c r="AU27" s="133">
        <v>117</v>
      </c>
      <c r="AV27" s="133">
        <v>125</v>
      </c>
      <c r="AW27" s="133">
        <v>114</v>
      </c>
      <c r="AX27" s="133">
        <v>116</v>
      </c>
      <c r="AY27" s="133">
        <v>117</v>
      </c>
      <c r="AZ27" s="133">
        <v>114</v>
      </c>
      <c r="BA27" s="133">
        <v>125</v>
      </c>
      <c r="BB27" s="133">
        <v>128</v>
      </c>
      <c r="BC27" s="133">
        <v>135</v>
      </c>
      <c r="BD27" s="133">
        <v>130</v>
      </c>
      <c r="BE27" s="133">
        <v>137</v>
      </c>
      <c r="BF27" s="133">
        <v>130</v>
      </c>
      <c r="BG27" s="133">
        <v>156</v>
      </c>
      <c r="BH27" s="133">
        <v>110</v>
      </c>
      <c r="BI27" s="133">
        <v>109</v>
      </c>
      <c r="BJ27" s="133">
        <v>143</v>
      </c>
      <c r="BK27" s="133">
        <v>122</v>
      </c>
      <c r="BL27" s="133">
        <v>127</v>
      </c>
      <c r="BM27" s="133">
        <v>118</v>
      </c>
      <c r="BN27" s="133">
        <v>114</v>
      </c>
      <c r="BO27" s="133">
        <v>122</v>
      </c>
      <c r="BP27" s="133">
        <v>120</v>
      </c>
      <c r="BQ27" s="133">
        <v>109</v>
      </c>
      <c r="BR27" s="133">
        <v>95</v>
      </c>
      <c r="BS27" s="133">
        <v>112</v>
      </c>
      <c r="BT27" s="133">
        <v>132</v>
      </c>
      <c r="BU27" s="133">
        <v>107</v>
      </c>
      <c r="BV27" s="133">
        <v>120</v>
      </c>
      <c r="BW27" s="133">
        <v>119</v>
      </c>
      <c r="BX27" s="133">
        <v>115</v>
      </c>
      <c r="BY27" s="133">
        <v>131</v>
      </c>
      <c r="BZ27" s="133">
        <v>116</v>
      </c>
      <c r="CA27" s="133">
        <v>114</v>
      </c>
      <c r="CB27" s="133">
        <v>118</v>
      </c>
      <c r="CC27" s="133">
        <v>106</v>
      </c>
      <c r="CD27" s="133">
        <v>129</v>
      </c>
      <c r="CE27" s="133">
        <v>137</v>
      </c>
      <c r="CF27" s="133">
        <v>134</v>
      </c>
      <c r="CG27" s="133">
        <v>125</v>
      </c>
      <c r="CH27" s="133">
        <v>136</v>
      </c>
      <c r="CI27" s="133">
        <v>136</v>
      </c>
      <c r="CJ27" s="133">
        <v>157</v>
      </c>
      <c r="CK27" s="133">
        <v>109</v>
      </c>
      <c r="CL27" s="133">
        <v>119</v>
      </c>
      <c r="CM27" s="133">
        <v>146</v>
      </c>
      <c r="CN27" s="133">
        <v>129</v>
      </c>
      <c r="CO27" s="133">
        <v>137</v>
      </c>
      <c r="CP27" s="133">
        <v>123</v>
      </c>
      <c r="CQ27" s="133">
        <v>117</v>
      </c>
      <c r="CR27" s="133">
        <v>117</v>
      </c>
      <c r="CS27" s="133">
        <v>124</v>
      </c>
      <c r="CT27" s="133">
        <v>108</v>
      </c>
      <c r="CU27" s="133">
        <v>104</v>
      </c>
      <c r="CV27" s="133">
        <v>108</v>
      </c>
      <c r="CW27" s="133">
        <v>128</v>
      </c>
      <c r="CX27" s="133">
        <v>103</v>
      </c>
      <c r="CY27" s="133">
        <v>117</v>
      </c>
      <c r="CZ27" s="133">
        <v>112</v>
      </c>
      <c r="DA27" s="133">
        <v>112</v>
      </c>
      <c r="DB27" s="133">
        <v>124</v>
      </c>
      <c r="DC27" s="133">
        <v>114</v>
      </c>
      <c r="DD27" s="133">
        <v>107</v>
      </c>
      <c r="DE27" s="133">
        <v>108</v>
      </c>
      <c r="DF27" s="133">
        <v>115</v>
      </c>
      <c r="DG27" s="133">
        <v>120</v>
      </c>
      <c r="DH27" s="133">
        <v>117</v>
      </c>
      <c r="DI27" s="133">
        <v>118</v>
      </c>
      <c r="DJ27" s="133">
        <v>124</v>
      </c>
      <c r="DK27" s="133">
        <v>133</v>
      </c>
      <c r="DL27" s="133">
        <v>137</v>
      </c>
      <c r="DM27" s="133">
        <v>126</v>
      </c>
      <c r="DN27" s="133">
        <v>138</v>
      </c>
      <c r="DO27" s="133">
        <v>146</v>
      </c>
      <c r="DP27" s="133">
        <v>133</v>
      </c>
      <c r="DQ27" s="133">
        <v>112</v>
      </c>
      <c r="DR27" s="133">
        <v>129</v>
      </c>
      <c r="DS27" s="133">
        <v>131</v>
      </c>
      <c r="DT27" s="133">
        <v>121</v>
      </c>
      <c r="DU27" s="133">
        <v>120</v>
      </c>
      <c r="DV27" s="133">
        <v>117</v>
      </c>
      <c r="DW27" s="133">
        <v>116</v>
      </c>
      <c r="DX27" s="133">
        <v>123</v>
      </c>
      <c r="DY27" s="133">
        <v>110</v>
      </c>
      <c r="DZ27" s="133">
        <v>102</v>
      </c>
      <c r="EA27" s="133">
        <v>106</v>
      </c>
      <c r="EB27" s="133">
        <v>123</v>
      </c>
      <c r="EC27" s="133">
        <v>120</v>
      </c>
      <c r="ED27" s="133">
        <v>113</v>
      </c>
      <c r="EE27" s="133">
        <v>120</v>
      </c>
      <c r="EF27" s="133">
        <v>118</v>
      </c>
      <c r="EG27" s="133">
        <v>124</v>
      </c>
      <c r="EH27" s="133">
        <v>121</v>
      </c>
      <c r="EI27" s="133">
        <v>114</v>
      </c>
      <c r="EJ27" s="133">
        <v>117</v>
      </c>
      <c r="EK27" s="133">
        <v>112</v>
      </c>
      <c r="EL27" s="133">
        <v>122</v>
      </c>
      <c r="EM27" s="133">
        <v>131</v>
      </c>
      <c r="EN27" s="133">
        <v>131</v>
      </c>
      <c r="EO27" s="133">
        <v>130</v>
      </c>
      <c r="EP27" s="133">
        <v>133</v>
      </c>
      <c r="EQ27" s="133">
        <v>137</v>
      </c>
      <c r="ER27" s="133">
        <v>144</v>
      </c>
      <c r="ES27" s="133">
        <v>133</v>
      </c>
      <c r="ET27" s="133">
        <v>115</v>
      </c>
      <c r="EU27" s="133">
        <v>128</v>
      </c>
      <c r="EV27" s="133">
        <v>136</v>
      </c>
      <c r="EW27" s="133">
        <v>130</v>
      </c>
      <c r="EX27" s="133">
        <v>125</v>
      </c>
      <c r="EY27" s="133">
        <v>118</v>
      </c>
      <c r="EZ27" s="133">
        <v>116</v>
      </c>
      <c r="FA27" s="133">
        <v>123</v>
      </c>
      <c r="FB27" s="133">
        <v>114</v>
      </c>
      <c r="FC27" s="133">
        <v>107</v>
      </c>
      <c r="FD27" s="133">
        <v>102</v>
      </c>
      <c r="FE27" s="133">
        <v>120</v>
      </c>
      <c r="FF27" s="133">
        <v>118</v>
      </c>
      <c r="FG27" s="133">
        <v>112</v>
      </c>
      <c r="FH27" s="133">
        <v>116</v>
      </c>
      <c r="FI27" s="133">
        <v>116</v>
      </c>
      <c r="FJ27" s="133">
        <v>120</v>
      </c>
      <c r="FK27" s="133">
        <v>123</v>
      </c>
      <c r="FL27" s="133">
        <v>112</v>
      </c>
      <c r="FM27" s="133">
        <v>0</v>
      </c>
      <c r="FN27" s="133">
        <v>1</v>
      </c>
      <c r="FO27" s="133">
        <v>2</v>
      </c>
      <c r="FP27" s="133">
        <v>0</v>
      </c>
      <c r="FQ27" s="133">
        <v>2</v>
      </c>
      <c r="FR27" s="133">
        <v>2</v>
      </c>
      <c r="FS27" s="133">
        <v>3</v>
      </c>
      <c r="FT27" s="133">
        <v>5</v>
      </c>
      <c r="FU27" s="133">
        <v>9</v>
      </c>
      <c r="FV27" s="133">
        <v>8</v>
      </c>
      <c r="FW27" s="133">
        <v>11</v>
      </c>
      <c r="FX27" s="133">
        <v>11</v>
      </c>
      <c r="FY27" s="133">
        <v>10</v>
      </c>
      <c r="FZ27" s="133">
        <v>17</v>
      </c>
      <c r="GA27" s="133">
        <v>11</v>
      </c>
      <c r="GB27" s="133">
        <v>11</v>
      </c>
      <c r="GC27" s="133">
        <v>13</v>
      </c>
      <c r="GD27" s="133">
        <v>10</v>
      </c>
      <c r="GE27" s="133">
        <v>11</v>
      </c>
      <c r="GF27" s="133">
        <v>13</v>
      </c>
      <c r="GG27" s="133">
        <v>8</v>
      </c>
      <c r="GH27" s="133">
        <v>3</v>
      </c>
      <c r="GI27" s="133">
        <v>7</v>
      </c>
      <c r="GJ27" s="133">
        <v>3</v>
      </c>
      <c r="GK27" s="133">
        <v>5</v>
      </c>
      <c r="GL27" s="133">
        <v>1</v>
      </c>
      <c r="GM27" s="133">
        <v>0</v>
      </c>
      <c r="GN27" s="133">
        <v>1</v>
      </c>
      <c r="GO27" s="133">
        <v>1</v>
      </c>
      <c r="GP27" s="133">
        <v>1</v>
      </c>
      <c r="GQ27" s="133">
        <v>0</v>
      </c>
      <c r="GR27" s="133">
        <v>1</v>
      </c>
      <c r="GS27" s="133">
        <v>0</v>
      </c>
      <c r="GT27" s="133">
        <v>3</v>
      </c>
      <c r="GU27" s="133">
        <v>4</v>
      </c>
      <c r="GV27" s="133">
        <v>7</v>
      </c>
      <c r="GW27" s="133">
        <v>4</v>
      </c>
      <c r="GX27" s="133">
        <v>2</v>
      </c>
      <c r="GY27" s="133">
        <v>10</v>
      </c>
      <c r="GZ27" s="133">
        <v>11</v>
      </c>
      <c r="HA27" s="133">
        <v>5</v>
      </c>
      <c r="HB27" s="133">
        <v>10</v>
      </c>
      <c r="HC27" s="133">
        <v>11</v>
      </c>
      <c r="HD27" s="133">
        <v>12</v>
      </c>
      <c r="HE27" s="133">
        <v>16</v>
      </c>
      <c r="HF27" s="133">
        <v>10</v>
      </c>
      <c r="HG27" s="133">
        <v>10</v>
      </c>
      <c r="HH27" s="133">
        <v>12</v>
      </c>
      <c r="HI27" s="133">
        <v>7</v>
      </c>
      <c r="HJ27" s="133">
        <v>11</v>
      </c>
      <c r="HK27" s="133">
        <v>6</v>
      </c>
      <c r="HL27" s="133">
        <v>1</v>
      </c>
      <c r="HM27" s="133">
        <v>8</v>
      </c>
      <c r="HN27" s="133">
        <v>6</v>
      </c>
      <c r="HO27" s="133">
        <v>3</v>
      </c>
      <c r="HP27" s="133">
        <v>4</v>
      </c>
      <c r="HQ27" s="133">
        <v>3</v>
      </c>
      <c r="HR27" s="133">
        <v>1</v>
      </c>
      <c r="HS27" s="133">
        <v>1</v>
      </c>
      <c r="HT27" s="133">
        <v>0</v>
      </c>
      <c r="HU27" s="60">
        <v>0</v>
      </c>
      <c r="HV27" s="60">
        <v>8.6956521739130436E-3</v>
      </c>
      <c r="HW27" s="60">
        <v>1.6666666666666666E-2</v>
      </c>
      <c r="HX27" s="60">
        <v>0</v>
      </c>
      <c r="HY27" s="60">
        <v>1.6949152542372881E-2</v>
      </c>
      <c r="HZ27" s="60">
        <v>1.6129032258064516E-2</v>
      </c>
      <c r="IA27" s="60">
        <v>2.2556390977443608E-2</v>
      </c>
      <c r="IB27" s="60">
        <v>3.6496350364963501E-2</v>
      </c>
      <c r="IC27" s="60">
        <v>7.1428571428571425E-2</v>
      </c>
      <c r="ID27" s="60">
        <v>5.7971014492753624E-2</v>
      </c>
      <c r="IE27" s="60">
        <v>7.5342465753424653E-2</v>
      </c>
      <c r="IF27" s="60">
        <v>8.2706766917293228E-2</v>
      </c>
      <c r="IG27" s="60">
        <v>8.9285714285714288E-2</v>
      </c>
      <c r="IH27" s="60">
        <v>0.13178294573643412</v>
      </c>
      <c r="II27" s="60">
        <v>8.3969465648854963E-2</v>
      </c>
      <c r="IJ27" s="60">
        <v>9.0909090909090912E-2</v>
      </c>
      <c r="IK27" s="60">
        <v>0.10833333333333334</v>
      </c>
      <c r="IL27" s="60">
        <v>8.5470085470085472E-2</v>
      </c>
      <c r="IM27" s="60">
        <v>9.4827586206896547E-2</v>
      </c>
      <c r="IN27" s="60">
        <v>0.10569105691056911</v>
      </c>
      <c r="IO27" s="60">
        <v>7.2727272727272724E-2</v>
      </c>
      <c r="IP27" s="60">
        <v>2.9411764705882353E-2</v>
      </c>
      <c r="IQ27" s="60">
        <v>6.6037735849056603E-2</v>
      </c>
      <c r="IR27" s="60">
        <v>2.4390243902439025E-2</v>
      </c>
      <c r="IS27" s="60">
        <v>4.1666666666666664E-2</v>
      </c>
      <c r="IT27" s="60">
        <v>8.8495575221238937E-3</v>
      </c>
      <c r="IU27" s="60">
        <v>0</v>
      </c>
      <c r="IV27" s="60">
        <v>8.4745762711864406E-3</v>
      </c>
      <c r="IW27" s="60">
        <v>8.0645161290322578E-3</v>
      </c>
      <c r="IX27" s="60">
        <v>8.2644628099173556E-3</v>
      </c>
      <c r="IY27" s="60">
        <v>0</v>
      </c>
      <c r="IZ27" s="60">
        <v>8.5470085470085479E-3</v>
      </c>
      <c r="JA27" s="60">
        <v>0</v>
      </c>
      <c r="JB27" s="60">
        <v>2.4590163934426229E-2</v>
      </c>
      <c r="JC27" s="60">
        <v>3.0534351145038167E-2</v>
      </c>
      <c r="JD27" s="60">
        <v>5.3435114503816793E-2</v>
      </c>
      <c r="JE27" s="60">
        <v>3.0769230769230771E-2</v>
      </c>
      <c r="JF27" s="60">
        <v>1.5037593984962405E-2</v>
      </c>
      <c r="JG27" s="60">
        <v>7.2992700729927001E-2</v>
      </c>
      <c r="JH27" s="60">
        <v>7.6388888888888895E-2</v>
      </c>
      <c r="JI27" s="60">
        <v>3.7593984962406013E-2</v>
      </c>
      <c r="JJ27" s="60">
        <v>8.6956521739130432E-2</v>
      </c>
      <c r="JK27" s="60">
        <v>8.59375E-2</v>
      </c>
      <c r="JL27" s="60">
        <v>8.8235294117647065E-2</v>
      </c>
      <c r="JM27" s="60">
        <v>0.12307692307692308</v>
      </c>
      <c r="JN27" s="60">
        <v>0.08</v>
      </c>
      <c r="JO27" s="60">
        <v>8.4745762711864403E-2</v>
      </c>
      <c r="JP27" s="60">
        <v>0.10344827586206896</v>
      </c>
      <c r="JQ27" s="60">
        <v>5.6910569105691054E-2</v>
      </c>
      <c r="JR27" s="60">
        <v>9.6491228070175433E-2</v>
      </c>
      <c r="JS27" s="60">
        <v>5.6074766355140186E-2</v>
      </c>
      <c r="JT27" s="60">
        <v>9.8039215686274508E-3</v>
      </c>
      <c r="JU27" s="60">
        <v>6.6666666666666666E-2</v>
      </c>
      <c r="JV27" s="60">
        <v>5.0847457627118647E-2</v>
      </c>
      <c r="JW27" s="60">
        <v>2.6785714285714284E-2</v>
      </c>
      <c r="JX27" s="60">
        <v>3.4482758620689655E-2</v>
      </c>
      <c r="JY27" s="60">
        <v>2.5862068965517241E-2</v>
      </c>
      <c r="JZ27" s="60">
        <v>8.3333333333333332E-3</v>
      </c>
      <c r="KA27" s="60">
        <v>8.130081300813009E-3</v>
      </c>
      <c r="KB27" s="60">
        <v>0</v>
      </c>
    </row>
    <row r="28" spans="1:288">
      <c r="A28" s="50" t="s">
        <v>56</v>
      </c>
      <c r="B28" s="77">
        <v>0</v>
      </c>
      <c r="C28" s="78">
        <v>0</v>
      </c>
      <c r="D28" s="77">
        <v>134</v>
      </c>
      <c r="E28" s="78">
        <v>6.6852923568150073</v>
      </c>
      <c r="F28" s="78">
        <v>1.489863899608191</v>
      </c>
      <c r="G28" s="77">
        <v>297</v>
      </c>
      <c r="H28" s="78">
        <v>14.817401716224307</v>
      </c>
      <c r="I28" s="86">
        <v>-163</v>
      </c>
      <c r="J28" s="87">
        <v>-8.1321093594092986</v>
      </c>
      <c r="K28" s="113"/>
      <c r="L28" s="113"/>
      <c r="M28" s="113"/>
      <c r="N28" s="113"/>
      <c r="O28" s="113"/>
      <c r="P28" s="113"/>
      <c r="Q28" s="133">
        <v>17295</v>
      </c>
      <c r="R28" s="133">
        <v>20044</v>
      </c>
      <c r="S28" s="133">
        <v>86</v>
      </c>
      <c r="T28" s="133">
        <v>85</v>
      </c>
      <c r="U28" s="133">
        <v>87</v>
      </c>
      <c r="V28" s="133">
        <v>90</v>
      </c>
      <c r="W28" s="133">
        <v>89</v>
      </c>
      <c r="X28" s="133">
        <v>80</v>
      </c>
      <c r="Y28" s="133">
        <v>81</v>
      </c>
      <c r="Z28" s="133">
        <v>67</v>
      </c>
      <c r="AA28" s="133">
        <v>75</v>
      </c>
      <c r="AB28" s="135">
        <v>71</v>
      </c>
      <c r="AC28" s="132">
        <v>69</v>
      </c>
      <c r="AD28" s="132">
        <v>75</v>
      </c>
      <c r="AE28" s="132">
        <v>73</v>
      </c>
      <c r="AF28" s="136">
        <v>82</v>
      </c>
      <c r="AG28" s="132">
        <v>83</v>
      </c>
      <c r="AH28" s="136">
        <v>99</v>
      </c>
      <c r="AI28" s="132">
        <v>88</v>
      </c>
      <c r="AJ28" s="133">
        <v>89</v>
      </c>
      <c r="AK28" s="133">
        <v>84</v>
      </c>
      <c r="AL28" s="133">
        <v>110</v>
      </c>
      <c r="AM28" s="133">
        <v>81</v>
      </c>
      <c r="AN28" s="133">
        <v>91</v>
      </c>
      <c r="AO28" s="133">
        <v>108</v>
      </c>
      <c r="AP28" s="133">
        <v>105</v>
      </c>
      <c r="AQ28" s="133">
        <v>123</v>
      </c>
      <c r="AR28" s="133">
        <v>116</v>
      </c>
      <c r="AS28" s="133">
        <v>121</v>
      </c>
      <c r="AT28" s="133">
        <v>87</v>
      </c>
      <c r="AU28" s="133">
        <v>98</v>
      </c>
      <c r="AV28" s="133">
        <v>110</v>
      </c>
      <c r="AW28" s="133">
        <v>84</v>
      </c>
      <c r="AX28" s="133">
        <v>87</v>
      </c>
      <c r="AY28" s="133">
        <v>90</v>
      </c>
      <c r="AZ28" s="133">
        <v>92</v>
      </c>
      <c r="BA28" s="133">
        <v>86</v>
      </c>
      <c r="BB28" s="133">
        <v>81</v>
      </c>
      <c r="BC28" s="133">
        <v>63</v>
      </c>
      <c r="BD28" s="133">
        <v>75</v>
      </c>
      <c r="BE28" s="133">
        <v>70</v>
      </c>
      <c r="BF28" s="133">
        <v>76</v>
      </c>
      <c r="BG28" s="133">
        <v>74</v>
      </c>
      <c r="BH28" s="133">
        <v>69</v>
      </c>
      <c r="BI28" s="133">
        <v>82</v>
      </c>
      <c r="BJ28" s="133">
        <v>88</v>
      </c>
      <c r="BK28" s="133">
        <v>92</v>
      </c>
      <c r="BL28" s="133">
        <v>77</v>
      </c>
      <c r="BM28" s="133">
        <v>86</v>
      </c>
      <c r="BN28" s="133">
        <v>75</v>
      </c>
      <c r="BO28" s="133">
        <v>107</v>
      </c>
      <c r="BP28" s="133">
        <v>81</v>
      </c>
      <c r="BQ28" s="133">
        <v>90</v>
      </c>
      <c r="BR28" s="133">
        <v>106</v>
      </c>
      <c r="BS28" s="133">
        <v>103</v>
      </c>
      <c r="BT28" s="133">
        <v>127</v>
      </c>
      <c r="BU28" s="133">
        <v>117</v>
      </c>
      <c r="BV28" s="133">
        <v>117</v>
      </c>
      <c r="BW28" s="133">
        <v>89</v>
      </c>
      <c r="BX28" s="133">
        <v>94</v>
      </c>
      <c r="BY28" s="133">
        <v>110</v>
      </c>
      <c r="BZ28" s="133">
        <v>108</v>
      </c>
      <c r="CA28" s="133">
        <v>83</v>
      </c>
      <c r="CB28" s="133">
        <v>89</v>
      </c>
      <c r="CC28" s="133">
        <v>92</v>
      </c>
      <c r="CD28" s="133">
        <v>92</v>
      </c>
      <c r="CE28" s="133">
        <v>97</v>
      </c>
      <c r="CF28" s="133">
        <v>59</v>
      </c>
      <c r="CG28" s="133">
        <v>75</v>
      </c>
      <c r="CH28" s="133">
        <v>68</v>
      </c>
      <c r="CI28" s="133">
        <v>79</v>
      </c>
      <c r="CJ28" s="133">
        <v>68</v>
      </c>
      <c r="CK28" s="133">
        <v>70</v>
      </c>
      <c r="CL28" s="133">
        <v>83</v>
      </c>
      <c r="CM28" s="133">
        <v>88</v>
      </c>
      <c r="CN28" s="133">
        <v>87</v>
      </c>
      <c r="CO28" s="133">
        <v>91</v>
      </c>
      <c r="CP28" s="133">
        <v>81</v>
      </c>
      <c r="CQ28" s="133">
        <v>73</v>
      </c>
      <c r="CR28" s="133">
        <v>113</v>
      </c>
      <c r="CS28" s="133">
        <v>80</v>
      </c>
      <c r="CT28" s="133">
        <v>95</v>
      </c>
      <c r="CU28" s="133">
        <v>98</v>
      </c>
      <c r="CV28" s="133">
        <v>98</v>
      </c>
      <c r="CW28" s="133">
        <v>124</v>
      </c>
      <c r="CX28" s="133">
        <v>117</v>
      </c>
      <c r="CY28" s="133">
        <v>117</v>
      </c>
      <c r="CZ28" s="133">
        <v>87</v>
      </c>
      <c r="DA28" s="133">
        <v>93</v>
      </c>
      <c r="DB28" s="133">
        <v>107</v>
      </c>
      <c r="DC28" s="133">
        <v>104</v>
      </c>
      <c r="DD28" s="133">
        <v>118</v>
      </c>
      <c r="DE28" s="133">
        <v>85</v>
      </c>
      <c r="DF28" s="133">
        <v>86</v>
      </c>
      <c r="DG28" s="133">
        <v>89</v>
      </c>
      <c r="DH28" s="133">
        <v>91</v>
      </c>
      <c r="DI28" s="133">
        <v>88</v>
      </c>
      <c r="DJ28" s="133">
        <v>81</v>
      </c>
      <c r="DK28" s="133">
        <v>72</v>
      </c>
      <c r="DL28" s="133">
        <v>71</v>
      </c>
      <c r="DM28" s="133">
        <v>73</v>
      </c>
      <c r="DN28" s="133">
        <v>74</v>
      </c>
      <c r="DO28" s="133">
        <v>72</v>
      </c>
      <c r="DP28" s="133">
        <v>72</v>
      </c>
      <c r="DQ28" s="133">
        <v>78</v>
      </c>
      <c r="DR28" s="133">
        <v>85</v>
      </c>
      <c r="DS28" s="133">
        <v>88</v>
      </c>
      <c r="DT28" s="133">
        <v>88</v>
      </c>
      <c r="DU28" s="133">
        <v>87</v>
      </c>
      <c r="DV28" s="133">
        <v>82</v>
      </c>
      <c r="DW28" s="133">
        <v>96</v>
      </c>
      <c r="DX28" s="133">
        <v>96</v>
      </c>
      <c r="DY28" s="133">
        <v>86</v>
      </c>
      <c r="DZ28" s="133">
        <v>99</v>
      </c>
      <c r="EA28" s="133">
        <v>106</v>
      </c>
      <c r="EB28" s="133">
        <v>116</v>
      </c>
      <c r="EC28" s="133">
        <v>120</v>
      </c>
      <c r="ED28" s="133">
        <v>117</v>
      </c>
      <c r="EE28" s="133">
        <v>105</v>
      </c>
      <c r="EF28" s="133">
        <v>91</v>
      </c>
      <c r="EG28" s="133">
        <v>104</v>
      </c>
      <c r="EH28" s="133">
        <v>109</v>
      </c>
      <c r="EI28" s="133">
        <v>84</v>
      </c>
      <c r="EJ28" s="133">
        <v>88</v>
      </c>
      <c r="EK28" s="133">
        <v>91</v>
      </c>
      <c r="EL28" s="133">
        <v>92</v>
      </c>
      <c r="EM28" s="133">
        <v>92</v>
      </c>
      <c r="EN28" s="133">
        <v>70</v>
      </c>
      <c r="EO28" s="133">
        <v>69</v>
      </c>
      <c r="EP28" s="133">
        <v>72</v>
      </c>
      <c r="EQ28" s="133">
        <v>75</v>
      </c>
      <c r="ER28" s="133">
        <v>72</v>
      </c>
      <c r="ES28" s="133">
        <v>72</v>
      </c>
      <c r="ET28" s="133">
        <v>76</v>
      </c>
      <c r="EU28" s="133">
        <v>85</v>
      </c>
      <c r="EV28" s="133">
        <v>88</v>
      </c>
      <c r="EW28" s="133">
        <v>92</v>
      </c>
      <c r="EX28" s="133">
        <v>79</v>
      </c>
      <c r="EY28" s="133">
        <v>80</v>
      </c>
      <c r="EZ28" s="133">
        <v>94</v>
      </c>
      <c r="FA28" s="133">
        <v>94</v>
      </c>
      <c r="FB28" s="133">
        <v>88</v>
      </c>
      <c r="FC28" s="133">
        <v>94</v>
      </c>
      <c r="FD28" s="133">
        <v>102</v>
      </c>
      <c r="FE28" s="133">
        <v>114</v>
      </c>
      <c r="FF28" s="133">
        <v>122</v>
      </c>
      <c r="FG28" s="133">
        <v>117</v>
      </c>
      <c r="FH28" s="133">
        <v>102</v>
      </c>
      <c r="FI28" s="133">
        <v>91</v>
      </c>
      <c r="FJ28" s="133">
        <v>101</v>
      </c>
      <c r="FK28" s="133">
        <v>107</v>
      </c>
      <c r="FL28" s="133">
        <v>113</v>
      </c>
      <c r="FM28" s="133">
        <v>0</v>
      </c>
      <c r="FN28" s="133">
        <v>0</v>
      </c>
      <c r="FO28" s="133">
        <v>0</v>
      </c>
      <c r="FP28" s="133">
        <v>0</v>
      </c>
      <c r="FQ28" s="133">
        <v>1</v>
      </c>
      <c r="FR28" s="133">
        <v>1</v>
      </c>
      <c r="FS28" s="133">
        <v>0</v>
      </c>
      <c r="FT28" s="133">
        <v>1</v>
      </c>
      <c r="FU28" s="133">
        <v>3</v>
      </c>
      <c r="FV28" s="133">
        <v>3</v>
      </c>
      <c r="FW28" s="133">
        <v>4</v>
      </c>
      <c r="FX28" s="133">
        <v>3</v>
      </c>
      <c r="FY28" s="133">
        <v>8</v>
      </c>
      <c r="FZ28" s="133">
        <v>3</v>
      </c>
      <c r="GA28" s="133">
        <v>11</v>
      </c>
      <c r="GB28" s="133">
        <v>11</v>
      </c>
      <c r="GC28" s="133">
        <v>8</v>
      </c>
      <c r="GD28" s="133">
        <v>10</v>
      </c>
      <c r="GE28" s="133">
        <v>13</v>
      </c>
      <c r="GF28" s="133">
        <v>11</v>
      </c>
      <c r="GG28" s="133">
        <v>8</v>
      </c>
      <c r="GH28" s="133">
        <v>8</v>
      </c>
      <c r="GI28" s="133">
        <v>12</v>
      </c>
      <c r="GJ28" s="133">
        <v>3</v>
      </c>
      <c r="GK28" s="133">
        <v>4</v>
      </c>
      <c r="GL28" s="133">
        <v>4</v>
      </c>
      <c r="GM28" s="133">
        <v>2</v>
      </c>
      <c r="GN28" s="133">
        <v>2</v>
      </c>
      <c r="GO28" s="133">
        <v>0</v>
      </c>
      <c r="GP28" s="133">
        <v>0</v>
      </c>
      <c r="GQ28" s="133">
        <v>0</v>
      </c>
      <c r="GR28" s="133">
        <v>1</v>
      </c>
      <c r="GS28" s="133">
        <v>1</v>
      </c>
      <c r="GT28" s="133">
        <v>3</v>
      </c>
      <c r="GU28" s="133">
        <v>3</v>
      </c>
      <c r="GV28" s="133">
        <v>3</v>
      </c>
      <c r="GW28" s="133">
        <v>1</v>
      </c>
      <c r="GX28" s="133">
        <v>2</v>
      </c>
      <c r="GY28" s="133">
        <v>3</v>
      </c>
      <c r="GZ28" s="133">
        <v>2</v>
      </c>
      <c r="HA28" s="133">
        <v>6</v>
      </c>
      <c r="HB28" s="133">
        <v>10</v>
      </c>
      <c r="HC28" s="133">
        <v>5</v>
      </c>
      <c r="HD28" s="133">
        <v>18</v>
      </c>
      <c r="HE28" s="133">
        <v>7</v>
      </c>
      <c r="HF28" s="133">
        <v>10</v>
      </c>
      <c r="HG28" s="133">
        <v>12</v>
      </c>
      <c r="HH28" s="133">
        <v>14</v>
      </c>
      <c r="HI28" s="133">
        <v>13</v>
      </c>
      <c r="HJ28" s="133">
        <v>8</v>
      </c>
      <c r="HK28" s="133">
        <v>7</v>
      </c>
      <c r="HL28" s="133">
        <v>11</v>
      </c>
      <c r="HM28" s="133">
        <v>8</v>
      </c>
      <c r="HN28" s="133">
        <v>10</v>
      </c>
      <c r="HO28" s="133">
        <v>5</v>
      </c>
      <c r="HP28" s="133">
        <v>3</v>
      </c>
      <c r="HQ28" s="133">
        <v>1</v>
      </c>
      <c r="HR28" s="133">
        <v>2</v>
      </c>
      <c r="HS28" s="133">
        <v>1</v>
      </c>
      <c r="HT28" s="133">
        <v>0</v>
      </c>
      <c r="HU28" s="60">
        <v>0</v>
      </c>
      <c r="HV28" s="60">
        <v>0</v>
      </c>
      <c r="HW28" s="60">
        <v>0</v>
      </c>
      <c r="HX28" s="60">
        <v>0</v>
      </c>
      <c r="HY28" s="60">
        <v>1.1363636363636364E-2</v>
      </c>
      <c r="HZ28" s="60">
        <v>1.2345679012345678E-2</v>
      </c>
      <c r="IA28" s="60">
        <v>0</v>
      </c>
      <c r="IB28" s="60">
        <v>1.4084507042253521E-2</v>
      </c>
      <c r="IC28" s="60">
        <v>4.1095890410958902E-2</v>
      </c>
      <c r="ID28" s="60">
        <v>4.0540540540540543E-2</v>
      </c>
      <c r="IE28" s="60">
        <v>5.5555555555555552E-2</v>
      </c>
      <c r="IF28" s="60">
        <v>4.1666666666666664E-2</v>
      </c>
      <c r="IG28" s="60">
        <v>0.10256410256410256</v>
      </c>
      <c r="IH28" s="60">
        <v>3.5294117647058823E-2</v>
      </c>
      <c r="II28" s="60">
        <v>0.125</v>
      </c>
      <c r="IJ28" s="60">
        <v>0.125</v>
      </c>
      <c r="IK28" s="60">
        <v>9.1954022988505746E-2</v>
      </c>
      <c r="IL28" s="60">
        <v>0.12195121951219512</v>
      </c>
      <c r="IM28" s="60">
        <v>0.13541666666666666</v>
      </c>
      <c r="IN28" s="60">
        <v>0.11458333333333333</v>
      </c>
      <c r="IO28" s="60">
        <v>9.3023255813953487E-2</v>
      </c>
      <c r="IP28" s="60">
        <v>8.0808080808080815E-2</v>
      </c>
      <c r="IQ28" s="60">
        <v>0.11320754716981132</v>
      </c>
      <c r="IR28" s="60">
        <v>2.5862068965517241E-2</v>
      </c>
      <c r="IS28" s="60">
        <v>3.3333333333333333E-2</v>
      </c>
      <c r="IT28" s="60">
        <v>3.4188034188034191E-2</v>
      </c>
      <c r="IU28" s="60">
        <v>1.9047619047619049E-2</v>
      </c>
      <c r="IV28" s="60">
        <v>2.197802197802198E-2</v>
      </c>
      <c r="IW28" s="60">
        <v>0</v>
      </c>
      <c r="IX28" s="60">
        <v>0</v>
      </c>
      <c r="IY28" s="60">
        <v>0</v>
      </c>
      <c r="IZ28" s="60">
        <v>1.1363636363636364E-2</v>
      </c>
      <c r="JA28" s="60">
        <v>1.098901098901099E-2</v>
      </c>
      <c r="JB28" s="60">
        <v>3.2608695652173912E-2</v>
      </c>
      <c r="JC28" s="60">
        <v>3.2608695652173912E-2</v>
      </c>
      <c r="JD28" s="60">
        <v>4.2857142857142858E-2</v>
      </c>
      <c r="JE28" s="60">
        <v>1.4492753623188406E-2</v>
      </c>
      <c r="JF28" s="60">
        <v>2.7777777777777776E-2</v>
      </c>
      <c r="JG28" s="60">
        <v>0.04</v>
      </c>
      <c r="JH28" s="60">
        <v>2.7777777777777776E-2</v>
      </c>
      <c r="JI28" s="60">
        <v>8.3333333333333329E-2</v>
      </c>
      <c r="JJ28" s="60">
        <v>0.13157894736842105</v>
      </c>
      <c r="JK28" s="60">
        <v>5.8823529411764705E-2</v>
      </c>
      <c r="JL28" s="60">
        <v>0.20454545454545456</v>
      </c>
      <c r="JM28" s="60">
        <v>7.6086956521739135E-2</v>
      </c>
      <c r="JN28" s="60">
        <v>0.12658227848101267</v>
      </c>
      <c r="JO28" s="60">
        <v>0.15</v>
      </c>
      <c r="JP28" s="60">
        <v>0.14893617021276595</v>
      </c>
      <c r="JQ28" s="60">
        <v>0.13829787234042554</v>
      </c>
      <c r="JR28" s="60">
        <v>9.0909090909090912E-2</v>
      </c>
      <c r="JS28" s="60">
        <v>7.4468085106382975E-2</v>
      </c>
      <c r="JT28" s="60">
        <v>0.10784313725490197</v>
      </c>
      <c r="JU28" s="60">
        <v>7.0175438596491224E-2</v>
      </c>
      <c r="JV28" s="60">
        <v>8.1967213114754092E-2</v>
      </c>
      <c r="JW28" s="60">
        <v>4.2735042735042736E-2</v>
      </c>
      <c r="JX28" s="60">
        <v>2.9411764705882353E-2</v>
      </c>
      <c r="JY28" s="60">
        <v>1.098901098901099E-2</v>
      </c>
      <c r="JZ28" s="60">
        <v>1.9801980198019802E-2</v>
      </c>
      <c r="KA28" s="60">
        <v>9.3457943925233638E-3</v>
      </c>
      <c r="KB28" s="60">
        <v>0</v>
      </c>
    </row>
    <row r="29" spans="1:288">
      <c r="A29" s="50" t="s">
        <v>57</v>
      </c>
      <c r="B29" s="77">
        <v>0</v>
      </c>
      <c r="C29" s="78">
        <v>0</v>
      </c>
      <c r="D29" s="77">
        <v>487</v>
      </c>
      <c r="E29" s="78">
        <v>9.7433127263269501</v>
      </c>
      <c r="F29" s="78">
        <v>1.6318823739475083</v>
      </c>
      <c r="G29" s="77">
        <v>570</v>
      </c>
      <c r="H29" s="78">
        <v>11.403877318288218</v>
      </c>
      <c r="I29" s="86">
        <v>-83</v>
      </c>
      <c r="J29" s="87">
        <v>-1.6605645919612668</v>
      </c>
      <c r="K29" s="113"/>
      <c r="L29" s="113"/>
      <c r="M29" s="113"/>
      <c r="N29" s="113"/>
      <c r="O29" s="113"/>
      <c r="P29" s="113"/>
      <c r="Q29" s="133">
        <v>41097</v>
      </c>
      <c r="R29" s="133">
        <v>49983</v>
      </c>
      <c r="S29" s="133">
        <v>230</v>
      </c>
      <c r="T29" s="133">
        <v>253</v>
      </c>
      <c r="U29" s="133">
        <v>238</v>
      </c>
      <c r="V29" s="133">
        <v>261</v>
      </c>
      <c r="W29" s="133">
        <v>259</v>
      </c>
      <c r="X29" s="133">
        <v>296</v>
      </c>
      <c r="Y29" s="133">
        <v>303</v>
      </c>
      <c r="Z29" s="133">
        <v>292</v>
      </c>
      <c r="AA29" s="133">
        <v>303</v>
      </c>
      <c r="AB29" s="135">
        <v>302</v>
      </c>
      <c r="AC29" s="132">
        <v>317</v>
      </c>
      <c r="AD29" s="132">
        <v>284</v>
      </c>
      <c r="AE29" s="132">
        <v>301</v>
      </c>
      <c r="AF29" s="136">
        <v>335</v>
      </c>
      <c r="AG29" s="132">
        <v>306</v>
      </c>
      <c r="AH29" s="136">
        <v>311</v>
      </c>
      <c r="AI29" s="132">
        <v>301</v>
      </c>
      <c r="AJ29" s="133">
        <v>308</v>
      </c>
      <c r="AK29" s="133">
        <v>297</v>
      </c>
      <c r="AL29" s="133">
        <v>271</v>
      </c>
      <c r="AM29" s="133">
        <v>296</v>
      </c>
      <c r="AN29" s="133">
        <v>265</v>
      </c>
      <c r="AO29" s="133">
        <v>267</v>
      </c>
      <c r="AP29" s="133">
        <v>306</v>
      </c>
      <c r="AQ29" s="133">
        <v>296</v>
      </c>
      <c r="AR29" s="133">
        <v>324</v>
      </c>
      <c r="AS29" s="133">
        <v>288</v>
      </c>
      <c r="AT29" s="133">
        <v>315</v>
      </c>
      <c r="AU29" s="133">
        <v>329</v>
      </c>
      <c r="AV29" s="133">
        <v>297</v>
      </c>
      <c r="AW29" s="133">
        <v>250</v>
      </c>
      <c r="AX29" s="133">
        <v>226</v>
      </c>
      <c r="AY29" s="133">
        <v>254</v>
      </c>
      <c r="AZ29" s="133">
        <v>261</v>
      </c>
      <c r="BA29" s="133">
        <v>299</v>
      </c>
      <c r="BB29" s="133">
        <v>285</v>
      </c>
      <c r="BC29" s="133">
        <v>299</v>
      </c>
      <c r="BD29" s="133">
        <v>299</v>
      </c>
      <c r="BE29" s="133">
        <v>308</v>
      </c>
      <c r="BF29" s="133">
        <v>315</v>
      </c>
      <c r="BG29" s="133">
        <v>273</v>
      </c>
      <c r="BH29" s="133">
        <v>309</v>
      </c>
      <c r="BI29" s="133">
        <v>323</v>
      </c>
      <c r="BJ29" s="133">
        <v>309</v>
      </c>
      <c r="BK29" s="133">
        <v>308</v>
      </c>
      <c r="BL29" s="133">
        <v>298</v>
      </c>
      <c r="BM29" s="133">
        <v>308</v>
      </c>
      <c r="BN29" s="133">
        <v>295</v>
      </c>
      <c r="BO29" s="133">
        <v>289</v>
      </c>
      <c r="BP29" s="133">
        <v>305</v>
      </c>
      <c r="BQ29" s="133">
        <v>262</v>
      </c>
      <c r="BR29" s="133">
        <v>276</v>
      </c>
      <c r="BS29" s="133">
        <v>293</v>
      </c>
      <c r="BT29" s="133">
        <v>305</v>
      </c>
      <c r="BU29" s="133">
        <v>325</v>
      </c>
      <c r="BV29" s="133">
        <v>282</v>
      </c>
      <c r="BW29" s="133">
        <v>315</v>
      </c>
      <c r="BX29" s="133">
        <v>323</v>
      </c>
      <c r="BY29" s="133">
        <v>293</v>
      </c>
      <c r="BZ29" s="133">
        <v>276</v>
      </c>
      <c r="CA29" s="133">
        <v>220</v>
      </c>
      <c r="CB29" s="133">
        <v>239</v>
      </c>
      <c r="CC29" s="133">
        <v>265</v>
      </c>
      <c r="CD29" s="133">
        <v>295</v>
      </c>
      <c r="CE29" s="133">
        <v>287</v>
      </c>
      <c r="CF29" s="133">
        <v>286</v>
      </c>
      <c r="CG29" s="133">
        <v>283</v>
      </c>
      <c r="CH29" s="133">
        <v>290</v>
      </c>
      <c r="CI29" s="133">
        <v>306</v>
      </c>
      <c r="CJ29" s="133">
        <v>279</v>
      </c>
      <c r="CK29" s="133">
        <v>299</v>
      </c>
      <c r="CL29" s="133">
        <v>318</v>
      </c>
      <c r="CM29" s="133">
        <v>299</v>
      </c>
      <c r="CN29" s="133">
        <v>312</v>
      </c>
      <c r="CO29" s="133">
        <v>309</v>
      </c>
      <c r="CP29" s="133">
        <v>310</v>
      </c>
      <c r="CQ29" s="133">
        <v>293</v>
      </c>
      <c r="CR29" s="133">
        <v>277</v>
      </c>
      <c r="CS29" s="133">
        <v>299</v>
      </c>
      <c r="CT29" s="133">
        <v>268</v>
      </c>
      <c r="CU29" s="133">
        <v>271</v>
      </c>
      <c r="CV29" s="133">
        <v>289</v>
      </c>
      <c r="CW29" s="133">
        <v>303</v>
      </c>
      <c r="CX29" s="133">
        <v>309</v>
      </c>
      <c r="CY29" s="133">
        <v>295</v>
      </c>
      <c r="CZ29" s="133">
        <v>308</v>
      </c>
      <c r="DA29" s="133">
        <v>329</v>
      </c>
      <c r="DB29" s="133">
        <v>280</v>
      </c>
      <c r="DC29" s="133">
        <v>276</v>
      </c>
      <c r="DD29" s="133">
        <v>322</v>
      </c>
      <c r="DE29" s="133">
        <v>240</v>
      </c>
      <c r="DF29" s="133">
        <v>240</v>
      </c>
      <c r="DG29" s="133">
        <v>246</v>
      </c>
      <c r="DH29" s="133">
        <v>261</v>
      </c>
      <c r="DI29" s="133">
        <v>279</v>
      </c>
      <c r="DJ29" s="133">
        <v>291</v>
      </c>
      <c r="DK29" s="133">
        <v>301</v>
      </c>
      <c r="DL29" s="133">
        <v>296</v>
      </c>
      <c r="DM29" s="133">
        <v>306</v>
      </c>
      <c r="DN29" s="133">
        <v>309</v>
      </c>
      <c r="DO29" s="133">
        <v>295</v>
      </c>
      <c r="DP29" s="133">
        <v>297</v>
      </c>
      <c r="DQ29" s="133">
        <v>312</v>
      </c>
      <c r="DR29" s="133">
        <v>322</v>
      </c>
      <c r="DS29" s="133">
        <v>307</v>
      </c>
      <c r="DT29" s="133">
        <v>305</v>
      </c>
      <c r="DU29" s="133">
        <v>305</v>
      </c>
      <c r="DV29" s="133">
        <v>302</v>
      </c>
      <c r="DW29" s="133">
        <v>293</v>
      </c>
      <c r="DX29" s="133">
        <v>288</v>
      </c>
      <c r="DY29" s="133">
        <v>279</v>
      </c>
      <c r="DZ29" s="133">
        <v>271</v>
      </c>
      <c r="EA29" s="133">
        <v>280</v>
      </c>
      <c r="EB29" s="133">
        <v>306</v>
      </c>
      <c r="EC29" s="133">
        <v>311</v>
      </c>
      <c r="ED29" s="133">
        <v>303</v>
      </c>
      <c r="EE29" s="133">
        <v>302</v>
      </c>
      <c r="EF29" s="133">
        <v>319</v>
      </c>
      <c r="EG29" s="133">
        <v>311</v>
      </c>
      <c r="EH29" s="133">
        <v>287</v>
      </c>
      <c r="EI29" s="133">
        <v>235</v>
      </c>
      <c r="EJ29" s="133">
        <v>233</v>
      </c>
      <c r="EK29" s="133">
        <v>260</v>
      </c>
      <c r="EL29" s="133">
        <v>278</v>
      </c>
      <c r="EM29" s="133">
        <v>293</v>
      </c>
      <c r="EN29" s="133">
        <v>286</v>
      </c>
      <c r="EO29" s="133">
        <v>291</v>
      </c>
      <c r="EP29" s="133">
        <v>295</v>
      </c>
      <c r="EQ29" s="133">
        <v>307</v>
      </c>
      <c r="ER29" s="133">
        <v>297</v>
      </c>
      <c r="ES29" s="133">
        <v>286</v>
      </c>
      <c r="ET29" s="133">
        <v>314</v>
      </c>
      <c r="EU29" s="133">
        <v>311</v>
      </c>
      <c r="EV29" s="133">
        <v>311</v>
      </c>
      <c r="EW29" s="133">
        <v>309</v>
      </c>
      <c r="EX29" s="133">
        <v>304</v>
      </c>
      <c r="EY29" s="133">
        <v>301</v>
      </c>
      <c r="EZ29" s="133">
        <v>286</v>
      </c>
      <c r="FA29" s="133">
        <v>294</v>
      </c>
      <c r="FB29" s="133">
        <v>287</v>
      </c>
      <c r="FC29" s="133">
        <v>267</v>
      </c>
      <c r="FD29" s="133">
        <v>283</v>
      </c>
      <c r="FE29" s="133">
        <v>298</v>
      </c>
      <c r="FF29" s="133">
        <v>307</v>
      </c>
      <c r="FG29" s="133">
        <v>310</v>
      </c>
      <c r="FH29" s="133">
        <v>295</v>
      </c>
      <c r="FI29" s="133">
        <v>322</v>
      </c>
      <c r="FJ29" s="133">
        <v>302</v>
      </c>
      <c r="FK29" s="133">
        <v>285</v>
      </c>
      <c r="FL29" s="133">
        <v>299</v>
      </c>
      <c r="FM29" s="133">
        <v>0</v>
      </c>
      <c r="FN29" s="133">
        <v>0</v>
      </c>
      <c r="FO29" s="133">
        <v>2</v>
      </c>
      <c r="FP29" s="133">
        <v>5</v>
      </c>
      <c r="FQ29" s="133">
        <v>1</v>
      </c>
      <c r="FR29" s="133">
        <v>8</v>
      </c>
      <c r="FS29" s="133">
        <v>10</v>
      </c>
      <c r="FT29" s="133">
        <v>9</v>
      </c>
      <c r="FU29" s="133">
        <v>18</v>
      </c>
      <c r="FV29" s="133">
        <v>17</v>
      </c>
      <c r="FW29" s="133">
        <v>27</v>
      </c>
      <c r="FX29" s="133">
        <v>26</v>
      </c>
      <c r="FY29" s="133">
        <v>29</v>
      </c>
      <c r="FZ29" s="133">
        <v>25</v>
      </c>
      <c r="GA29" s="133">
        <v>27</v>
      </c>
      <c r="GB29" s="133">
        <v>31</v>
      </c>
      <c r="GC29" s="133">
        <v>39</v>
      </c>
      <c r="GD29" s="133">
        <v>43</v>
      </c>
      <c r="GE29" s="133">
        <v>29</v>
      </c>
      <c r="GF29" s="133">
        <v>23</v>
      </c>
      <c r="GG29" s="133">
        <v>28</v>
      </c>
      <c r="GH29" s="133">
        <v>24</v>
      </c>
      <c r="GI29" s="133">
        <v>13</v>
      </c>
      <c r="GJ29" s="133">
        <v>23</v>
      </c>
      <c r="GK29" s="133">
        <v>10</v>
      </c>
      <c r="GL29" s="133">
        <v>9</v>
      </c>
      <c r="GM29" s="133">
        <v>4</v>
      </c>
      <c r="GN29" s="133">
        <v>5</v>
      </c>
      <c r="GO29" s="133">
        <v>2</v>
      </c>
      <c r="GP29" s="133">
        <v>0</v>
      </c>
      <c r="GQ29" s="133">
        <v>0</v>
      </c>
      <c r="GR29" s="133">
        <v>0</v>
      </c>
      <c r="GS29" s="133">
        <v>3</v>
      </c>
      <c r="GT29" s="133">
        <v>3</v>
      </c>
      <c r="GU29" s="133">
        <v>5</v>
      </c>
      <c r="GV29" s="133">
        <v>9</v>
      </c>
      <c r="GW29" s="133">
        <v>12</v>
      </c>
      <c r="GX29" s="133">
        <v>10</v>
      </c>
      <c r="GY29" s="133">
        <v>15</v>
      </c>
      <c r="GZ29" s="133">
        <v>22</v>
      </c>
      <c r="HA29" s="133">
        <v>25</v>
      </c>
      <c r="HB29" s="133">
        <v>23</v>
      </c>
      <c r="HC29" s="133">
        <v>31</v>
      </c>
      <c r="HD29" s="133">
        <v>26</v>
      </c>
      <c r="HE29" s="133">
        <v>51</v>
      </c>
      <c r="HF29" s="133">
        <v>44</v>
      </c>
      <c r="HG29" s="133">
        <v>44</v>
      </c>
      <c r="HH29" s="133">
        <v>21</v>
      </c>
      <c r="HI29" s="133">
        <v>23</v>
      </c>
      <c r="HJ29" s="133">
        <v>32</v>
      </c>
      <c r="HK29" s="133">
        <v>22</v>
      </c>
      <c r="HL29" s="133">
        <v>21</v>
      </c>
      <c r="HM29" s="133">
        <v>24</v>
      </c>
      <c r="HN29" s="133">
        <v>19</v>
      </c>
      <c r="HO29" s="133">
        <v>13</v>
      </c>
      <c r="HP29" s="133">
        <v>16</v>
      </c>
      <c r="HQ29" s="133">
        <v>6</v>
      </c>
      <c r="HR29" s="133">
        <v>4</v>
      </c>
      <c r="HS29" s="133">
        <v>4</v>
      </c>
      <c r="HT29" s="133">
        <v>0</v>
      </c>
      <c r="HU29" s="60">
        <v>0</v>
      </c>
      <c r="HV29" s="60">
        <v>0</v>
      </c>
      <c r="HW29" s="60">
        <v>8.130081300813009E-3</v>
      </c>
      <c r="HX29" s="60">
        <v>1.9157088122605363E-2</v>
      </c>
      <c r="HY29" s="60">
        <v>3.5842293906810036E-3</v>
      </c>
      <c r="HZ29" s="60">
        <v>2.7491408934707903E-2</v>
      </c>
      <c r="IA29" s="60">
        <v>3.3222591362126248E-2</v>
      </c>
      <c r="IB29" s="60">
        <v>3.0405405405405407E-2</v>
      </c>
      <c r="IC29" s="60">
        <v>5.8823529411764705E-2</v>
      </c>
      <c r="ID29" s="60">
        <v>5.5016181229773461E-2</v>
      </c>
      <c r="IE29" s="60">
        <v>9.152542372881356E-2</v>
      </c>
      <c r="IF29" s="60">
        <v>8.7542087542087546E-2</v>
      </c>
      <c r="IG29" s="60">
        <v>9.2948717948717952E-2</v>
      </c>
      <c r="IH29" s="60">
        <v>7.7639751552795025E-2</v>
      </c>
      <c r="II29" s="60">
        <v>8.7947882736156349E-2</v>
      </c>
      <c r="IJ29" s="60">
        <v>0.10163934426229508</v>
      </c>
      <c r="IK29" s="60">
        <v>0.12786885245901639</v>
      </c>
      <c r="IL29" s="60">
        <v>0.14238410596026491</v>
      </c>
      <c r="IM29" s="60">
        <v>9.8976109215017066E-2</v>
      </c>
      <c r="IN29" s="60">
        <v>7.9861111111111105E-2</v>
      </c>
      <c r="IO29" s="60">
        <v>0.1003584229390681</v>
      </c>
      <c r="IP29" s="60">
        <v>8.8560885608856083E-2</v>
      </c>
      <c r="IQ29" s="60">
        <v>4.642857142857143E-2</v>
      </c>
      <c r="IR29" s="60">
        <v>7.5163398692810454E-2</v>
      </c>
      <c r="IS29" s="60">
        <v>3.215434083601286E-2</v>
      </c>
      <c r="IT29" s="60">
        <v>2.9702970297029702E-2</v>
      </c>
      <c r="IU29" s="60">
        <v>1.3245033112582781E-2</v>
      </c>
      <c r="IV29" s="60">
        <v>1.5673981191222569E-2</v>
      </c>
      <c r="IW29" s="60">
        <v>6.4308681672025723E-3</v>
      </c>
      <c r="IX29" s="60">
        <v>0</v>
      </c>
      <c r="IY29" s="60">
        <v>0</v>
      </c>
      <c r="IZ29" s="60">
        <v>0</v>
      </c>
      <c r="JA29" s="60">
        <v>1.1538461538461539E-2</v>
      </c>
      <c r="JB29" s="60">
        <v>1.0791366906474821E-2</v>
      </c>
      <c r="JC29" s="60">
        <v>1.7064846416382253E-2</v>
      </c>
      <c r="JD29" s="60">
        <v>3.1468531468531472E-2</v>
      </c>
      <c r="JE29" s="60">
        <v>4.1237113402061855E-2</v>
      </c>
      <c r="JF29" s="60">
        <v>3.3898305084745763E-2</v>
      </c>
      <c r="JG29" s="60">
        <v>4.8859934853420196E-2</v>
      </c>
      <c r="JH29" s="60">
        <v>7.407407407407407E-2</v>
      </c>
      <c r="JI29" s="60">
        <v>8.7412587412587409E-2</v>
      </c>
      <c r="JJ29" s="60">
        <v>7.32484076433121E-2</v>
      </c>
      <c r="JK29" s="60">
        <v>9.9678456591639875E-2</v>
      </c>
      <c r="JL29" s="60">
        <v>8.3601286173633438E-2</v>
      </c>
      <c r="JM29" s="60">
        <v>0.1650485436893204</v>
      </c>
      <c r="JN29" s="60">
        <v>0.14473684210526316</v>
      </c>
      <c r="JO29" s="60">
        <v>0.1461794019933555</v>
      </c>
      <c r="JP29" s="60">
        <v>7.3426573426573424E-2</v>
      </c>
      <c r="JQ29" s="60">
        <v>7.8231292517006806E-2</v>
      </c>
      <c r="JR29" s="60">
        <v>0.11149825783972125</v>
      </c>
      <c r="JS29" s="60">
        <v>8.2397003745318345E-2</v>
      </c>
      <c r="JT29" s="60">
        <v>7.4204946996466431E-2</v>
      </c>
      <c r="JU29" s="60">
        <v>8.0536912751677847E-2</v>
      </c>
      <c r="JV29" s="60">
        <v>6.1889250814332247E-2</v>
      </c>
      <c r="JW29" s="60">
        <v>4.1935483870967745E-2</v>
      </c>
      <c r="JX29" s="60">
        <v>5.4237288135593219E-2</v>
      </c>
      <c r="JY29" s="60">
        <v>1.8633540372670808E-2</v>
      </c>
      <c r="JZ29" s="60">
        <v>1.3245033112582781E-2</v>
      </c>
      <c r="KA29" s="60">
        <v>1.4035087719298246E-2</v>
      </c>
      <c r="KB29" s="60">
        <v>0</v>
      </c>
    </row>
    <row r="30" spans="1:288">
      <c r="A30" s="50" t="s">
        <v>58</v>
      </c>
      <c r="B30" s="77">
        <v>0</v>
      </c>
      <c r="C30" s="78">
        <v>0</v>
      </c>
      <c r="D30" s="77">
        <v>416</v>
      </c>
      <c r="E30" s="78">
        <v>9.5266448347722541</v>
      </c>
      <c r="F30" s="78">
        <v>1.6253551921865046</v>
      </c>
      <c r="G30" s="77">
        <v>535</v>
      </c>
      <c r="H30" s="78">
        <v>12.251814871642202</v>
      </c>
      <c r="I30" s="86">
        <v>-119</v>
      </c>
      <c r="J30" s="87">
        <v>-2.7251700368699474</v>
      </c>
      <c r="K30" s="113"/>
      <c r="L30" s="113"/>
      <c r="M30" s="113"/>
      <c r="N30" s="113"/>
      <c r="O30" s="113"/>
      <c r="P30" s="113"/>
      <c r="Q30" s="133">
        <v>36081</v>
      </c>
      <c r="R30" s="133">
        <v>43667</v>
      </c>
      <c r="S30" s="133">
        <v>196</v>
      </c>
      <c r="T30" s="133">
        <v>188</v>
      </c>
      <c r="U30" s="133">
        <v>238</v>
      </c>
      <c r="V30" s="133">
        <v>212</v>
      </c>
      <c r="W30" s="133">
        <v>228</v>
      </c>
      <c r="X30" s="133">
        <v>203</v>
      </c>
      <c r="Y30" s="133">
        <v>225</v>
      </c>
      <c r="Z30" s="133">
        <v>199</v>
      </c>
      <c r="AA30" s="133">
        <v>260</v>
      </c>
      <c r="AB30" s="135">
        <v>245</v>
      </c>
      <c r="AC30" s="132">
        <v>212</v>
      </c>
      <c r="AD30" s="132">
        <v>229</v>
      </c>
      <c r="AE30" s="132">
        <v>272</v>
      </c>
      <c r="AF30" s="136">
        <v>224</v>
      </c>
      <c r="AG30" s="132">
        <v>274</v>
      </c>
      <c r="AH30" s="136">
        <v>256</v>
      </c>
      <c r="AI30" s="132">
        <v>262</v>
      </c>
      <c r="AJ30" s="133">
        <v>267</v>
      </c>
      <c r="AK30" s="133">
        <v>233</v>
      </c>
      <c r="AL30" s="133">
        <v>257</v>
      </c>
      <c r="AM30" s="133">
        <v>279</v>
      </c>
      <c r="AN30" s="133">
        <v>282</v>
      </c>
      <c r="AO30" s="133">
        <v>284</v>
      </c>
      <c r="AP30" s="133">
        <v>289</v>
      </c>
      <c r="AQ30" s="133">
        <v>280</v>
      </c>
      <c r="AR30" s="133">
        <v>292</v>
      </c>
      <c r="AS30" s="133">
        <v>283</v>
      </c>
      <c r="AT30" s="133">
        <v>257</v>
      </c>
      <c r="AU30" s="133">
        <v>292</v>
      </c>
      <c r="AV30" s="133">
        <v>252</v>
      </c>
      <c r="AW30" s="133">
        <v>181</v>
      </c>
      <c r="AX30" s="133">
        <v>235</v>
      </c>
      <c r="AY30" s="133">
        <v>223</v>
      </c>
      <c r="AZ30" s="133">
        <v>227</v>
      </c>
      <c r="BA30" s="133">
        <v>193</v>
      </c>
      <c r="BB30" s="133">
        <v>220</v>
      </c>
      <c r="BC30" s="133">
        <v>202</v>
      </c>
      <c r="BD30" s="133">
        <v>257</v>
      </c>
      <c r="BE30" s="133">
        <v>246</v>
      </c>
      <c r="BF30" s="133">
        <v>234</v>
      </c>
      <c r="BG30" s="133">
        <v>234</v>
      </c>
      <c r="BH30" s="133">
        <v>243</v>
      </c>
      <c r="BI30" s="133">
        <v>223</v>
      </c>
      <c r="BJ30" s="133">
        <v>255</v>
      </c>
      <c r="BK30" s="133">
        <v>247</v>
      </c>
      <c r="BL30" s="133">
        <v>256</v>
      </c>
      <c r="BM30" s="133">
        <v>280</v>
      </c>
      <c r="BN30" s="133">
        <v>231</v>
      </c>
      <c r="BO30" s="133">
        <v>242</v>
      </c>
      <c r="BP30" s="133">
        <v>266</v>
      </c>
      <c r="BQ30" s="133">
        <v>272</v>
      </c>
      <c r="BR30" s="133">
        <v>270</v>
      </c>
      <c r="BS30" s="133">
        <v>286</v>
      </c>
      <c r="BT30" s="133">
        <v>270</v>
      </c>
      <c r="BU30" s="133">
        <v>281</v>
      </c>
      <c r="BV30" s="133">
        <v>273</v>
      </c>
      <c r="BW30" s="133">
        <v>255</v>
      </c>
      <c r="BX30" s="133">
        <v>295</v>
      </c>
      <c r="BY30" s="133">
        <v>255</v>
      </c>
      <c r="BZ30" s="133">
        <v>294</v>
      </c>
      <c r="CA30" s="133">
        <v>235</v>
      </c>
      <c r="CB30" s="133">
        <v>230</v>
      </c>
      <c r="CC30" s="133">
        <v>219</v>
      </c>
      <c r="CD30" s="133">
        <v>198</v>
      </c>
      <c r="CE30" s="133">
        <v>213</v>
      </c>
      <c r="CF30" s="133">
        <v>192</v>
      </c>
      <c r="CG30" s="133">
        <v>241</v>
      </c>
      <c r="CH30" s="133">
        <v>256</v>
      </c>
      <c r="CI30" s="133">
        <v>226</v>
      </c>
      <c r="CJ30" s="133">
        <v>231</v>
      </c>
      <c r="CK30" s="133">
        <v>257</v>
      </c>
      <c r="CL30" s="133">
        <v>244</v>
      </c>
      <c r="CM30" s="133">
        <v>258</v>
      </c>
      <c r="CN30" s="133">
        <v>246</v>
      </c>
      <c r="CO30" s="133">
        <v>244</v>
      </c>
      <c r="CP30" s="133">
        <v>269</v>
      </c>
      <c r="CQ30" s="133">
        <v>238</v>
      </c>
      <c r="CR30" s="133">
        <v>238</v>
      </c>
      <c r="CS30" s="133">
        <v>266</v>
      </c>
      <c r="CT30" s="133">
        <v>260</v>
      </c>
      <c r="CU30" s="133">
        <v>255</v>
      </c>
      <c r="CV30" s="133">
        <v>291</v>
      </c>
      <c r="CW30" s="133">
        <v>272</v>
      </c>
      <c r="CX30" s="133">
        <v>287</v>
      </c>
      <c r="CY30" s="133">
        <v>271</v>
      </c>
      <c r="CZ30" s="133">
        <v>258</v>
      </c>
      <c r="DA30" s="133">
        <v>289</v>
      </c>
      <c r="DB30" s="133">
        <v>253</v>
      </c>
      <c r="DC30" s="133">
        <v>280</v>
      </c>
      <c r="DD30" s="133">
        <v>245</v>
      </c>
      <c r="DE30" s="133">
        <v>189</v>
      </c>
      <c r="DF30" s="133">
        <v>212</v>
      </c>
      <c r="DG30" s="133">
        <v>231</v>
      </c>
      <c r="DH30" s="133">
        <v>220</v>
      </c>
      <c r="DI30" s="133">
        <v>211</v>
      </c>
      <c r="DJ30" s="133">
        <v>212</v>
      </c>
      <c r="DK30" s="133">
        <v>214</v>
      </c>
      <c r="DL30" s="133">
        <v>228</v>
      </c>
      <c r="DM30" s="133">
        <v>253</v>
      </c>
      <c r="DN30" s="133">
        <v>240</v>
      </c>
      <c r="DO30" s="133">
        <v>223</v>
      </c>
      <c r="DP30" s="133">
        <v>236</v>
      </c>
      <c r="DQ30" s="133">
        <v>248</v>
      </c>
      <c r="DR30" s="133">
        <v>240</v>
      </c>
      <c r="DS30" s="133">
        <v>261</v>
      </c>
      <c r="DT30" s="133">
        <v>256</v>
      </c>
      <c r="DU30" s="133">
        <v>271</v>
      </c>
      <c r="DV30" s="133">
        <v>249</v>
      </c>
      <c r="DW30" s="133">
        <v>238</v>
      </c>
      <c r="DX30" s="133">
        <v>262</v>
      </c>
      <c r="DY30" s="133">
        <v>276</v>
      </c>
      <c r="DZ30" s="133">
        <v>276</v>
      </c>
      <c r="EA30" s="133">
        <v>285</v>
      </c>
      <c r="EB30" s="133">
        <v>280</v>
      </c>
      <c r="EC30" s="133">
        <v>281</v>
      </c>
      <c r="ED30" s="133">
        <v>283</v>
      </c>
      <c r="EE30" s="133">
        <v>269</v>
      </c>
      <c r="EF30" s="133">
        <v>276</v>
      </c>
      <c r="EG30" s="133">
        <v>274</v>
      </c>
      <c r="EH30" s="133">
        <v>273</v>
      </c>
      <c r="EI30" s="133">
        <v>208</v>
      </c>
      <c r="EJ30" s="133">
        <v>233</v>
      </c>
      <c r="EK30" s="133">
        <v>221</v>
      </c>
      <c r="EL30" s="133">
        <v>213</v>
      </c>
      <c r="EM30" s="133">
        <v>203</v>
      </c>
      <c r="EN30" s="133">
        <v>206</v>
      </c>
      <c r="EO30" s="133">
        <v>222</v>
      </c>
      <c r="EP30" s="133">
        <v>257</v>
      </c>
      <c r="EQ30" s="133">
        <v>236</v>
      </c>
      <c r="ER30" s="133">
        <v>233</v>
      </c>
      <c r="ES30" s="133">
        <v>246</v>
      </c>
      <c r="ET30" s="133">
        <v>244</v>
      </c>
      <c r="EU30" s="133">
        <v>241</v>
      </c>
      <c r="EV30" s="133">
        <v>251</v>
      </c>
      <c r="EW30" s="133">
        <v>246</v>
      </c>
      <c r="EX30" s="133">
        <v>263</v>
      </c>
      <c r="EY30" s="133">
        <v>259</v>
      </c>
      <c r="EZ30" s="133">
        <v>235</v>
      </c>
      <c r="FA30" s="133">
        <v>254</v>
      </c>
      <c r="FB30" s="133">
        <v>263</v>
      </c>
      <c r="FC30" s="133">
        <v>264</v>
      </c>
      <c r="FD30" s="133">
        <v>281</v>
      </c>
      <c r="FE30" s="133">
        <v>279</v>
      </c>
      <c r="FF30" s="133">
        <v>279</v>
      </c>
      <c r="FG30" s="133">
        <v>276</v>
      </c>
      <c r="FH30" s="133">
        <v>266</v>
      </c>
      <c r="FI30" s="133">
        <v>272</v>
      </c>
      <c r="FJ30" s="133">
        <v>274</v>
      </c>
      <c r="FK30" s="133">
        <v>268</v>
      </c>
      <c r="FL30" s="133">
        <v>270</v>
      </c>
      <c r="FM30" s="133">
        <v>0</v>
      </c>
      <c r="FN30" s="133">
        <v>0</v>
      </c>
      <c r="FO30" s="133">
        <v>1</v>
      </c>
      <c r="FP30" s="133">
        <v>2</v>
      </c>
      <c r="FQ30" s="133">
        <v>1</v>
      </c>
      <c r="FR30" s="133">
        <v>5</v>
      </c>
      <c r="FS30" s="133">
        <v>7</v>
      </c>
      <c r="FT30" s="133">
        <v>14</v>
      </c>
      <c r="FU30" s="133">
        <v>14</v>
      </c>
      <c r="FV30" s="133">
        <v>14</v>
      </c>
      <c r="FW30" s="133">
        <v>15</v>
      </c>
      <c r="FX30" s="133">
        <v>19</v>
      </c>
      <c r="FY30" s="133">
        <v>17</v>
      </c>
      <c r="FZ30" s="133">
        <v>23</v>
      </c>
      <c r="GA30" s="133">
        <v>30</v>
      </c>
      <c r="GB30" s="133">
        <v>37</v>
      </c>
      <c r="GC30" s="133">
        <v>33</v>
      </c>
      <c r="GD30" s="133">
        <v>26</v>
      </c>
      <c r="GE30" s="133">
        <v>25</v>
      </c>
      <c r="GF30" s="133">
        <v>28</v>
      </c>
      <c r="GG30" s="133">
        <v>21</v>
      </c>
      <c r="GH30" s="133">
        <v>19</v>
      </c>
      <c r="GI30" s="133">
        <v>18</v>
      </c>
      <c r="GJ30" s="133">
        <v>12</v>
      </c>
      <c r="GK30" s="133">
        <v>16</v>
      </c>
      <c r="GL30" s="133">
        <v>4</v>
      </c>
      <c r="GM30" s="133">
        <v>5</v>
      </c>
      <c r="GN30" s="133">
        <v>2</v>
      </c>
      <c r="GO30" s="133">
        <v>5</v>
      </c>
      <c r="GP30" s="133">
        <v>0</v>
      </c>
      <c r="GQ30" s="133">
        <v>0</v>
      </c>
      <c r="GR30" s="133">
        <v>0</v>
      </c>
      <c r="GS30" s="133">
        <v>0</v>
      </c>
      <c r="GT30" s="133">
        <v>4</v>
      </c>
      <c r="GU30" s="133">
        <v>3</v>
      </c>
      <c r="GV30" s="133">
        <v>4</v>
      </c>
      <c r="GW30" s="133">
        <v>10</v>
      </c>
      <c r="GX30" s="133">
        <v>12</v>
      </c>
      <c r="GY30" s="133">
        <v>17</v>
      </c>
      <c r="GZ30" s="133">
        <v>17</v>
      </c>
      <c r="HA30" s="133">
        <v>18</v>
      </c>
      <c r="HB30" s="133">
        <v>14</v>
      </c>
      <c r="HC30" s="133">
        <v>22</v>
      </c>
      <c r="HD30" s="133">
        <v>28</v>
      </c>
      <c r="HE30" s="133">
        <v>23</v>
      </c>
      <c r="HF30" s="133">
        <v>23</v>
      </c>
      <c r="HG30" s="133">
        <v>35</v>
      </c>
      <c r="HH30" s="133">
        <v>18</v>
      </c>
      <c r="HI30" s="133">
        <v>32</v>
      </c>
      <c r="HJ30" s="133">
        <v>29</v>
      </c>
      <c r="HK30" s="133">
        <v>23</v>
      </c>
      <c r="HL30" s="133">
        <v>24</v>
      </c>
      <c r="HM30" s="133">
        <v>23</v>
      </c>
      <c r="HN30" s="133">
        <v>5</v>
      </c>
      <c r="HO30" s="133">
        <v>8</v>
      </c>
      <c r="HP30" s="133">
        <v>10</v>
      </c>
      <c r="HQ30" s="133">
        <v>9</v>
      </c>
      <c r="HR30" s="133">
        <v>3</v>
      </c>
      <c r="HS30" s="133">
        <v>1</v>
      </c>
      <c r="HT30" s="133">
        <v>0</v>
      </c>
      <c r="HU30" s="60">
        <v>0</v>
      </c>
      <c r="HV30" s="60">
        <v>0</v>
      </c>
      <c r="HW30" s="60">
        <v>4.329004329004329E-3</v>
      </c>
      <c r="HX30" s="60">
        <v>9.0909090909090905E-3</v>
      </c>
      <c r="HY30" s="60">
        <v>4.7393364928909956E-3</v>
      </c>
      <c r="HZ30" s="60">
        <v>2.358490566037736E-2</v>
      </c>
      <c r="IA30" s="60">
        <v>3.2710280373831772E-2</v>
      </c>
      <c r="IB30" s="60">
        <v>6.1403508771929821E-2</v>
      </c>
      <c r="IC30" s="60">
        <v>5.533596837944664E-2</v>
      </c>
      <c r="ID30" s="60">
        <v>5.8333333333333334E-2</v>
      </c>
      <c r="IE30" s="60">
        <v>6.726457399103139E-2</v>
      </c>
      <c r="IF30" s="60">
        <v>8.050847457627118E-2</v>
      </c>
      <c r="IG30" s="60">
        <v>6.8548387096774188E-2</v>
      </c>
      <c r="IH30" s="60">
        <v>9.583333333333334E-2</v>
      </c>
      <c r="II30" s="60">
        <v>0.11494252873563218</v>
      </c>
      <c r="IJ30" s="60">
        <v>0.14453125</v>
      </c>
      <c r="IK30" s="60">
        <v>0.12177121771217712</v>
      </c>
      <c r="IL30" s="60">
        <v>0.10441767068273092</v>
      </c>
      <c r="IM30" s="60">
        <v>0.10504201680672269</v>
      </c>
      <c r="IN30" s="60">
        <v>0.10687022900763359</v>
      </c>
      <c r="IO30" s="60">
        <v>7.6086956521739135E-2</v>
      </c>
      <c r="IP30" s="60">
        <v>6.8840579710144928E-2</v>
      </c>
      <c r="IQ30" s="60">
        <v>6.3157894736842107E-2</v>
      </c>
      <c r="IR30" s="60">
        <v>4.2857142857142858E-2</v>
      </c>
      <c r="IS30" s="60">
        <v>5.6939501779359428E-2</v>
      </c>
      <c r="IT30" s="60">
        <v>1.4134275618374558E-2</v>
      </c>
      <c r="IU30" s="60">
        <v>1.858736059479554E-2</v>
      </c>
      <c r="IV30" s="60">
        <v>7.246376811594203E-3</v>
      </c>
      <c r="IW30" s="60">
        <v>1.824817518248175E-2</v>
      </c>
      <c r="IX30" s="60">
        <v>0</v>
      </c>
      <c r="IY30" s="60">
        <v>0</v>
      </c>
      <c r="IZ30" s="60">
        <v>0</v>
      </c>
      <c r="JA30" s="60">
        <v>0</v>
      </c>
      <c r="JB30" s="60">
        <v>1.8779342723004695E-2</v>
      </c>
      <c r="JC30" s="60">
        <v>1.4778325123152709E-2</v>
      </c>
      <c r="JD30" s="60">
        <v>1.9417475728155338E-2</v>
      </c>
      <c r="JE30" s="60">
        <v>4.5045045045045043E-2</v>
      </c>
      <c r="JF30" s="60">
        <v>4.6692607003891051E-2</v>
      </c>
      <c r="JG30" s="60">
        <v>7.2033898305084748E-2</v>
      </c>
      <c r="JH30" s="60">
        <v>7.2961373390557943E-2</v>
      </c>
      <c r="JI30" s="60">
        <v>7.3170731707317069E-2</v>
      </c>
      <c r="JJ30" s="60">
        <v>5.737704918032787E-2</v>
      </c>
      <c r="JK30" s="60">
        <v>9.1286307053941904E-2</v>
      </c>
      <c r="JL30" s="60">
        <v>0.11155378486055777</v>
      </c>
      <c r="JM30" s="60">
        <v>9.3495934959349589E-2</v>
      </c>
      <c r="JN30" s="60">
        <v>8.7452471482889732E-2</v>
      </c>
      <c r="JO30" s="60">
        <v>0.13513513513513514</v>
      </c>
      <c r="JP30" s="60">
        <v>7.6595744680851063E-2</v>
      </c>
      <c r="JQ30" s="60">
        <v>0.12598425196850394</v>
      </c>
      <c r="JR30" s="60">
        <v>0.11026615969581749</v>
      </c>
      <c r="JS30" s="60">
        <v>8.7121212121212127E-2</v>
      </c>
      <c r="JT30" s="60">
        <v>8.5409252669039148E-2</v>
      </c>
      <c r="JU30" s="60">
        <v>8.2437275985663083E-2</v>
      </c>
      <c r="JV30" s="60">
        <v>1.7921146953405017E-2</v>
      </c>
      <c r="JW30" s="60">
        <v>2.8985507246376812E-2</v>
      </c>
      <c r="JX30" s="60">
        <v>3.7593984962406013E-2</v>
      </c>
      <c r="JY30" s="60">
        <v>3.3088235294117647E-2</v>
      </c>
      <c r="JZ30" s="60">
        <v>1.0948905109489052E-2</v>
      </c>
      <c r="KA30" s="60">
        <v>3.7313432835820895E-3</v>
      </c>
      <c r="KB30" s="60">
        <v>0</v>
      </c>
    </row>
    <row r="31" spans="1:288">
      <c r="A31" s="50" t="s">
        <v>59</v>
      </c>
      <c r="B31" s="77">
        <v>0</v>
      </c>
      <c r="C31" s="78">
        <v>0</v>
      </c>
      <c r="D31" s="77">
        <v>196</v>
      </c>
      <c r="E31" s="78">
        <v>9.1885049927335789</v>
      </c>
      <c r="F31" s="78">
        <v>1.7840132168573517</v>
      </c>
      <c r="G31" s="77">
        <v>228</v>
      </c>
      <c r="H31" s="78">
        <v>10.688669073179879</v>
      </c>
      <c r="I31" s="86">
        <v>-32</v>
      </c>
      <c r="J31" s="87">
        <v>-1.5001640804462988</v>
      </c>
      <c r="K31" s="113"/>
      <c r="L31" s="113"/>
      <c r="M31" s="113"/>
      <c r="N31" s="113"/>
      <c r="O31" s="113"/>
      <c r="P31" s="113"/>
      <c r="Q31" s="133">
        <v>17724</v>
      </c>
      <c r="R31" s="133">
        <v>21331</v>
      </c>
      <c r="S31" s="133">
        <v>94</v>
      </c>
      <c r="T31" s="133">
        <v>96</v>
      </c>
      <c r="U31" s="133">
        <v>102</v>
      </c>
      <c r="V31" s="133">
        <v>101</v>
      </c>
      <c r="W31" s="133">
        <v>106</v>
      </c>
      <c r="X31" s="133">
        <v>90</v>
      </c>
      <c r="Y31" s="133">
        <v>89</v>
      </c>
      <c r="Z31" s="133">
        <v>92</v>
      </c>
      <c r="AA31" s="133">
        <v>81</v>
      </c>
      <c r="AB31" s="135">
        <v>86</v>
      </c>
      <c r="AC31" s="132">
        <v>81</v>
      </c>
      <c r="AD31" s="132">
        <v>73</v>
      </c>
      <c r="AE31" s="132">
        <v>99</v>
      </c>
      <c r="AF31" s="136">
        <v>72</v>
      </c>
      <c r="AG31" s="132">
        <v>107</v>
      </c>
      <c r="AH31" s="136">
        <v>100</v>
      </c>
      <c r="AI31" s="132">
        <v>125</v>
      </c>
      <c r="AJ31" s="133">
        <v>108</v>
      </c>
      <c r="AK31" s="133">
        <v>118</v>
      </c>
      <c r="AL31" s="133">
        <v>118</v>
      </c>
      <c r="AM31" s="133">
        <v>138</v>
      </c>
      <c r="AN31" s="133">
        <v>130</v>
      </c>
      <c r="AO31" s="133">
        <v>131</v>
      </c>
      <c r="AP31" s="133">
        <v>126</v>
      </c>
      <c r="AQ31" s="133">
        <v>140</v>
      </c>
      <c r="AR31" s="133">
        <v>122</v>
      </c>
      <c r="AS31" s="133">
        <v>142</v>
      </c>
      <c r="AT31" s="133">
        <v>144</v>
      </c>
      <c r="AU31" s="133">
        <v>146</v>
      </c>
      <c r="AV31" s="133">
        <v>133</v>
      </c>
      <c r="AW31" s="133">
        <v>94</v>
      </c>
      <c r="AX31" s="133">
        <v>97</v>
      </c>
      <c r="AY31" s="133">
        <v>101</v>
      </c>
      <c r="AZ31" s="133">
        <v>110</v>
      </c>
      <c r="BA31" s="133">
        <v>97</v>
      </c>
      <c r="BB31" s="133">
        <v>97</v>
      </c>
      <c r="BC31" s="133">
        <v>103</v>
      </c>
      <c r="BD31" s="133">
        <v>87</v>
      </c>
      <c r="BE31" s="133">
        <v>95</v>
      </c>
      <c r="BF31" s="133">
        <v>76</v>
      </c>
      <c r="BG31" s="133">
        <v>64</v>
      </c>
      <c r="BH31" s="133">
        <v>96</v>
      </c>
      <c r="BI31" s="133">
        <v>70</v>
      </c>
      <c r="BJ31" s="133">
        <v>112</v>
      </c>
      <c r="BK31" s="133">
        <v>90</v>
      </c>
      <c r="BL31" s="133">
        <v>125</v>
      </c>
      <c r="BM31" s="133">
        <v>99</v>
      </c>
      <c r="BN31" s="133">
        <v>118</v>
      </c>
      <c r="BO31" s="133">
        <v>111</v>
      </c>
      <c r="BP31" s="133">
        <v>128</v>
      </c>
      <c r="BQ31" s="133">
        <v>132</v>
      </c>
      <c r="BR31" s="133">
        <v>126</v>
      </c>
      <c r="BS31" s="133">
        <v>131</v>
      </c>
      <c r="BT31" s="133">
        <v>134</v>
      </c>
      <c r="BU31" s="133">
        <v>126</v>
      </c>
      <c r="BV31" s="133">
        <v>140</v>
      </c>
      <c r="BW31" s="133">
        <v>145</v>
      </c>
      <c r="BX31" s="133">
        <v>144</v>
      </c>
      <c r="BY31" s="133">
        <v>131</v>
      </c>
      <c r="BZ31" s="133">
        <v>126</v>
      </c>
      <c r="CA31" s="133">
        <v>98</v>
      </c>
      <c r="CB31" s="133">
        <v>98</v>
      </c>
      <c r="CC31" s="133">
        <v>111</v>
      </c>
      <c r="CD31" s="133">
        <v>107</v>
      </c>
      <c r="CE31" s="133">
        <v>100</v>
      </c>
      <c r="CF31" s="133">
        <v>108</v>
      </c>
      <c r="CG31" s="133">
        <v>95</v>
      </c>
      <c r="CH31" s="133">
        <v>89</v>
      </c>
      <c r="CI31" s="133">
        <v>70</v>
      </c>
      <c r="CJ31" s="133">
        <v>63</v>
      </c>
      <c r="CK31" s="133">
        <v>96</v>
      </c>
      <c r="CL31" s="133">
        <v>73</v>
      </c>
      <c r="CM31" s="133">
        <v>108</v>
      </c>
      <c r="CN31" s="133">
        <v>89</v>
      </c>
      <c r="CO31" s="133">
        <v>125</v>
      </c>
      <c r="CP31" s="133">
        <v>93</v>
      </c>
      <c r="CQ31" s="133">
        <v>104</v>
      </c>
      <c r="CR31" s="133">
        <v>109</v>
      </c>
      <c r="CS31" s="133">
        <v>120</v>
      </c>
      <c r="CT31" s="133">
        <v>127</v>
      </c>
      <c r="CU31" s="133">
        <v>118</v>
      </c>
      <c r="CV31" s="133">
        <v>126</v>
      </c>
      <c r="CW31" s="133">
        <v>124</v>
      </c>
      <c r="CX31" s="133">
        <v>124</v>
      </c>
      <c r="CY31" s="133">
        <v>134</v>
      </c>
      <c r="CZ31" s="133">
        <v>133</v>
      </c>
      <c r="DA31" s="133">
        <v>147</v>
      </c>
      <c r="DB31" s="133">
        <v>129</v>
      </c>
      <c r="DC31" s="133">
        <v>131</v>
      </c>
      <c r="DD31" s="133">
        <v>132</v>
      </c>
      <c r="DE31" s="133">
        <v>94</v>
      </c>
      <c r="DF31" s="133">
        <v>97</v>
      </c>
      <c r="DG31" s="133">
        <v>102</v>
      </c>
      <c r="DH31" s="133">
        <v>106</v>
      </c>
      <c r="DI31" s="133">
        <v>102</v>
      </c>
      <c r="DJ31" s="133">
        <v>94</v>
      </c>
      <c r="DK31" s="133">
        <v>96</v>
      </c>
      <c r="DL31" s="133">
        <v>90</v>
      </c>
      <c r="DM31" s="133">
        <v>88</v>
      </c>
      <c r="DN31" s="133">
        <v>81</v>
      </c>
      <c r="DO31" s="133">
        <v>73</v>
      </c>
      <c r="DP31" s="133">
        <v>85</v>
      </c>
      <c r="DQ31" s="133">
        <v>85</v>
      </c>
      <c r="DR31" s="133">
        <v>92</v>
      </c>
      <c r="DS31" s="133">
        <v>99</v>
      </c>
      <c r="DT31" s="133">
        <v>113</v>
      </c>
      <c r="DU31" s="133">
        <v>112</v>
      </c>
      <c r="DV31" s="133">
        <v>113</v>
      </c>
      <c r="DW31" s="133">
        <v>115</v>
      </c>
      <c r="DX31" s="133">
        <v>123</v>
      </c>
      <c r="DY31" s="133">
        <v>135</v>
      </c>
      <c r="DZ31" s="133">
        <v>128</v>
      </c>
      <c r="EA31" s="133">
        <v>131</v>
      </c>
      <c r="EB31" s="133">
        <v>130</v>
      </c>
      <c r="EC31" s="133">
        <v>133</v>
      </c>
      <c r="ED31" s="133">
        <v>131</v>
      </c>
      <c r="EE31" s="133">
        <v>144</v>
      </c>
      <c r="EF31" s="133">
        <v>144</v>
      </c>
      <c r="EG31" s="133">
        <v>139</v>
      </c>
      <c r="EH31" s="133">
        <v>130</v>
      </c>
      <c r="EI31" s="133">
        <v>96</v>
      </c>
      <c r="EJ31" s="133">
        <v>98</v>
      </c>
      <c r="EK31" s="133">
        <v>106</v>
      </c>
      <c r="EL31" s="133">
        <v>109</v>
      </c>
      <c r="EM31" s="133">
        <v>99</v>
      </c>
      <c r="EN31" s="133">
        <v>103</v>
      </c>
      <c r="EO31" s="133">
        <v>99</v>
      </c>
      <c r="EP31" s="133">
        <v>88</v>
      </c>
      <c r="EQ31" s="133">
        <v>83</v>
      </c>
      <c r="ER31" s="133">
        <v>70</v>
      </c>
      <c r="ES31" s="133">
        <v>80</v>
      </c>
      <c r="ET31" s="133">
        <v>85</v>
      </c>
      <c r="EU31" s="133">
        <v>89</v>
      </c>
      <c r="EV31" s="133">
        <v>101</v>
      </c>
      <c r="EW31" s="133">
        <v>108</v>
      </c>
      <c r="EX31" s="133">
        <v>109</v>
      </c>
      <c r="EY31" s="133">
        <v>102</v>
      </c>
      <c r="EZ31" s="133">
        <v>114</v>
      </c>
      <c r="FA31" s="133">
        <v>116</v>
      </c>
      <c r="FB31" s="133">
        <v>128</v>
      </c>
      <c r="FC31" s="133">
        <v>125</v>
      </c>
      <c r="FD31" s="133">
        <v>126</v>
      </c>
      <c r="FE31" s="133">
        <v>128</v>
      </c>
      <c r="FF31" s="133">
        <v>129</v>
      </c>
      <c r="FG31" s="133">
        <v>130</v>
      </c>
      <c r="FH31" s="133">
        <v>137</v>
      </c>
      <c r="FI31" s="133">
        <v>146</v>
      </c>
      <c r="FJ31" s="133">
        <v>137</v>
      </c>
      <c r="FK31" s="133">
        <v>131</v>
      </c>
      <c r="FL31" s="133">
        <v>129</v>
      </c>
      <c r="FM31" s="133">
        <v>0</v>
      </c>
      <c r="FN31" s="133">
        <v>0</v>
      </c>
      <c r="FO31" s="133">
        <v>0</v>
      </c>
      <c r="FP31" s="133">
        <v>3</v>
      </c>
      <c r="FQ31" s="133">
        <v>2</v>
      </c>
      <c r="FR31" s="133">
        <v>4</v>
      </c>
      <c r="FS31" s="133">
        <v>2</v>
      </c>
      <c r="FT31" s="133">
        <v>5</v>
      </c>
      <c r="FU31" s="133">
        <v>3</v>
      </c>
      <c r="FV31" s="133">
        <v>2</v>
      </c>
      <c r="FW31" s="133">
        <v>2</v>
      </c>
      <c r="FX31" s="133">
        <v>3</v>
      </c>
      <c r="FY31" s="133">
        <v>8</v>
      </c>
      <c r="FZ31" s="133">
        <v>12</v>
      </c>
      <c r="GA31" s="133">
        <v>23</v>
      </c>
      <c r="GB31" s="133">
        <v>9</v>
      </c>
      <c r="GC31" s="133">
        <v>14</v>
      </c>
      <c r="GD31" s="133">
        <v>18</v>
      </c>
      <c r="GE31" s="133">
        <v>13</v>
      </c>
      <c r="GF31" s="133">
        <v>17</v>
      </c>
      <c r="GG31" s="133">
        <v>15</v>
      </c>
      <c r="GH31" s="133">
        <v>11</v>
      </c>
      <c r="GI31" s="133">
        <v>6</v>
      </c>
      <c r="GJ31" s="133">
        <v>9</v>
      </c>
      <c r="GK31" s="133">
        <v>10</v>
      </c>
      <c r="GL31" s="133">
        <v>2</v>
      </c>
      <c r="GM31" s="133">
        <v>2</v>
      </c>
      <c r="GN31" s="133">
        <v>0</v>
      </c>
      <c r="GO31" s="133">
        <v>1</v>
      </c>
      <c r="GP31" s="133">
        <v>0</v>
      </c>
      <c r="GQ31" s="133">
        <v>0</v>
      </c>
      <c r="GR31" s="133">
        <v>0</v>
      </c>
      <c r="GS31" s="133">
        <v>1</v>
      </c>
      <c r="GT31" s="133">
        <v>1</v>
      </c>
      <c r="GU31" s="133">
        <v>0</v>
      </c>
      <c r="GV31" s="133">
        <v>3</v>
      </c>
      <c r="GW31" s="133">
        <v>3</v>
      </c>
      <c r="GX31" s="133">
        <v>4</v>
      </c>
      <c r="GY31" s="133">
        <v>6</v>
      </c>
      <c r="GZ31" s="133">
        <v>4</v>
      </c>
      <c r="HA31" s="133">
        <v>4</v>
      </c>
      <c r="HB31" s="133">
        <v>6</v>
      </c>
      <c r="HC31" s="133">
        <v>4</v>
      </c>
      <c r="HD31" s="133">
        <v>9</v>
      </c>
      <c r="HE31" s="133">
        <v>21</v>
      </c>
      <c r="HF31" s="133">
        <v>17</v>
      </c>
      <c r="HG31" s="133">
        <v>15</v>
      </c>
      <c r="HH31" s="133">
        <v>21</v>
      </c>
      <c r="HI31" s="133">
        <v>16</v>
      </c>
      <c r="HJ31" s="133">
        <v>22</v>
      </c>
      <c r="HK31" s="133">
        <v>11</v>
      </c>
      <c r="HL31" s="133">
        <v>9</v>
      </c>
      <c r="HM31" s="133">
        <v>10</v>
      </c>
      <c r="HN31" s="133">
        <v>9</v>
      </c>
      <c r="HO31" s="133">
        <v>8</v>
      </c>
      <c r="HP31" s="133">
        <v>5</v>
      </c>
      <c r="HQ31" s="133">
        <v>3</v>
      </c>
      <c r="HR31" s="133">
        <v>1</v>
      </c>
      <c r="HS31" s="133">
        <v>0</v>
      </c>
      <c r="HT31" s="133">
        <v>0</v>
      </c>
      <c r="HU31" s="60">
        <v>0</v>
      </c>
      <c r="HV31" s="60">
        <v>0</v>
      </c>
      <c r="HW31" s="60">
        <v>0</v>
      </c>
      <c r="HX31" s="60">
        <v>2.8301886792452831E-2</v>
      </c>
      <c r="HY31" s="60">
        <v>1.9607843137254902E-2</v>
      </c>
      <c r="HZ31" s="60">
        <v>4.2553191489361701E-2</v>
      </c>
      <c r="IA31" s="60">
        <v>2.0833333333333332E-2</v>
      </c>
      <c r="IB31" s="60">
        <v>5.5555555555555552E-2</v>
      </c>
      <c r="IC31" s="60">
        <v>3.4090909090909088E-2</v>
      </c>
      <c r="ID31" s="60">
        <v>2.4691358024691357E-2</v>
      </c>
      <c r="IE31" s="60">
        <v>2.7397260273972601E-2</v>
      </c>
      <c r="IF31" s="60">
        <v>3.5294117647058823E-2</v>
      </c>
      <c r="IG31" s="60">
        <v>9.4117647058823528E-2</v>
      </c>
      <c r="IH31" s="60">
        <v>0.13043478260869565</v>
      </c>
      <c r="II31" s="60">
        <v>0.23232323232323232</v>
      </c>
      <c r="IJ31" s="60">
        <v>7.9646017699115043E-2</v>
      </c>
      <c r="IK31" s="60">
        <v>0.125</v>
      </c>
      <c r="IL31" s="60">
        <v>0.15929203539823009</v>
      </c>
      <c r="IM31" s="60">
        <v>0.11304347826086956</v>
      </c>
      <c r="IN31" s="60">
        <v>0.13821138211382114</v>
      </c>
      <c r="IO31" s="60">
        <v>0.1111111111111111</v>
      </c>
      <c r="IP31" s="60">
        <v>8.59375E-2</v>
      </c>
      <c r="IQ31" s="60">
        <v>4.5801526717557252E-2</v>
      </c>
      <c r="IR31" s="60">
        <v>6.9230769230769235E-2</v>
      </c>
      <c r="IS31" s="60">
        <v>7.5187969924812026E-2</v>
      </c>
      <c r="IT31" s="60">
        <v>1.5267175572519083E-2</v>
      </c>
      <c r="IU31" s="60">
        <v>1.3888888888888888E-2</v>
      </c>
      <c r="IV31" s="60">
        <v>0</v>
      </c>
      <c r="IW31" s="60">
        <v>7.1942446043165471E-3</v>
      </c>
      <c r="IX31" s="60">
        <v>0</v>
      </c>
      <c r="IY31" s="60">
        <v>0</v>
      </c>
      <c r="IZ31" s="60">
        <v>0</v>
      </c>
      <c r="JA31" s="60">
        <v>9.433962264150943E-3</v>
      </c>
      <c r="JB31" s="60">
        <v>9.1743119266055051E-3</v>
      </c>
      <c r="JC31" s="60">
        <v>0</v>
      </c>
      <c r="JD31" s="60">
        <v>2.9126213592233011E-2</v>
      </c>
      <c r="JE31" s="60">
        <v>3.0303030303030304E-2</v>
      </c>
      <c r="JF31" s="60">
        <v>4.5454545454545456E-2</v>
      </c>
      <c r="JG31" s="60">
        <v>7.2289156626506021E-2</v>
      </c>
      <c r="JH31" s="60">
        <v>5.7142857142857141E-2</v>
      </c>
      <c r="JI31" s="60">
        <v>0.05</v>
      </c>
      <c r="JJ31" s="60">
        <v>7.0588235294117646E-2</v>
      </c>
      <c r="JK31" s="60">
        <v>4.49438202247191E-2</v>
      </c>
      <c r="JL31" s="60">
        <v>8.9108910891089105E-2</v>
      </c>
      <c r="JM31" s="60">
        <v>0.19444444444444445</v>
      </c>
      <c r="JN31" s="60">
        <v>0.15596330275229359</v>
      </c>
      <c r="JO31" s="60">
        <v>0.14705882352941177</v>
      </c>
      <c r="JP31" s="60">
        <v>0.18421052631578946</v>
      </c>
      <c r="JQ31" s="60">
        <v>0.13793103448275862</v>
      </c>
      <c r="JR31" s="60">
        <v>0.171875</v>
      </c>
      <c r="JS31" s="60">
        <v>8.7999999999999995E-2</v>
      </c>
      <c r="JT31" s="60">
        <v>7.1428571428571425E-2</v>
      </c>
      <c r="JU31" s="60">
        <v>7.8125E-2</v>
      </c>
      <c r="JV31" s="60">
        <v>6.9767441860465115E-2</v>
      </c>
      <c r="JW31" s="60">
        <v>6.1538461538461542E-2</v>
      </c>
      <c r="JX31" s="60">
        <v>3.6496350364963501E-2</v>
      </c>
      <c r="JY31" s="60">
        <v>2.0547945205479451E-2</v>
      </c>
      <c r="JZ31" s="60">
        <v>7.2992700729927005E-3</v>
      </c>
      <c r="KA31" s="60">
        <v>0</v>
      </c>
      <c r="KB31" s="60">
        <v>0</v>
      </c>
    </row>
    <row r="32" spans="1:288">
      <c r="A32" s="50" t="s">
        <v>60</v>
      </c>
      <c r="B32" s="77">
        <v>0</v>
      </c>
      <c r="C32" s="78">
        <v>0</v>
      </c>
      <c r="D32" s="77">
        <v>280</v>
      </c>
      <c r="E32" s="78">
        <v>8.3066334401329058</v>
      </c>
      <c r="F32" s="78">
        <v>1.5603842310537752</v>
      </c>
      <c r="G32" s="77">
        <v>463</v>
      </c>
      <c r="H32" s="78">
        <v>13.735611724219769</v>
      </c>
      <c r="I32" s="86">
        <v>-183</v>
      </c>
      <c r="J32" s="87">
        <v>-5.4289782840868632</v>
      </c>
      <c r="K32" s="113"/>
      <c r="L32" s="113"/>
      <c r="M32" s="113"/>
      <c r="N32" s="113"/>
      <c r="O32" s="113"/>
      <c r="P32" s="113"/>
      <c r="Q32" s="133">
        <v>28414</v>
      </c>
      <c r="R32" s="133">
        <v>33708</v>
      </c>
      <c r="S32" s="133">
        <v>146</v>
      </c>
      <c r="T32" s="133">
        <v>144</v>
      </c>
      <c r="U32" s="133">
        <v>141</v>
      </c>
      <c r="V32" s="133">
        <v>149</v>
      </c>
      <c r="W32" s="133">
        <v>144</v>
      </c>
      <c r="X32" s="133">
        <v>141</v>
      </c>
      <c r="Y32" s="133">
        <v>148</v>
      </c>
      <c r="Z32" s="133">
        <v>169</v>
      </c>
      <c r="AA32" s="133">
        <v>150</v>
      </c>
      <c r="AB32" s="135">
        <v>147</v>
      </c>
      <c r="AC32" s="132">
        <v>154</v>
      </c>
      <c r="AD32" s="132">
        <v>155</v>
      </c>
      <c r="AE32" s="132">
        <v>171</v>
      </c>
      <c r="AF32" s="136">
        <v>168</v>
      </c>
      <c r="AG32" s="132">
        <v>169</v>
      </c>
      <c r="AH32" s="136">
        <v>175</v>
      </c>
      <c r="AI32" s="132">
        <v>187</v>
      </c>
      <c r="AJ32" s="133">
        <v>180</v>
      </c>
      <c r="AK32" s="133">
        <v>190</v>
      </c>
      <c r="AL32" s="133">
        <v>168</v>
      </c>
      <c r="AM32" s="133">
        <v>182</v>
      </c>
      <c r="AN32" s="133">
        <v>210</v>
      </c>
      <c r="AO32" s="133">
        <v>198</v>
      </c>
      <c r="AP32" s="133">
        <v>197</v>
      </c>
      <c r="AQ32" s="133">
        <v>214</v>
      </c>
      <c r="AR32" s="133">
        <v>199</v>
      </c>
      <c r="AS32" s="133">
        <v>201</v>
      </c>
      <c r="AT32" s="133">
        <v>195</v>
      </c>
      <c r="AU32" s="133">
        <v>206</v>
      </c>
      <c r="AV32" s="133">
        <v>186</v>
      </c>
      <c r="AW32" s="133">
        <v>140</v>
      </c>
      <c r="AX32" s="133">
        <v>143</v>
      </c>
      <c r="AY32" s="133">
        <v>141</v>
      </c>
      <c r="AZ32" s="133">
        <v>140</v>
      </c>
      <c r="BA32" s="133">
        <v>141</v>
      </c>
      <c r="BB32" s="133">
        <v>149</v>
      </c>
      <c r="BC32" s="133">
        <v>162</v>
      </c>
      <c r="BD32" s="133">
        <v>138</v>
      </c>
      <c r="BE32" s="133">
        <v>134</v>
      </c>
      <c r="BF32" s="133">
        <v>150</v>
      </c>
      <c r="BG32" s="133">
        <v>148</v>
      </c>
      <c r="BH32" s="133">
        <v>172</v>
      </c>
      <c r="BI32" s="133">
        <v>170</v>
      </c>
      <c r="BJ32" s="133">
        <v>173</v>
      </c>
      <c r="BK32" s="133">
        <v>180</v>
      </c>
      <c r="BL32" s="133">
        <v>175</v>
      </c>
      <c r="BM32" s="133">
        <v>176</v>
      </c>
      <c r="BN32" s="133">
        <v>189</v>
      </c>
      <c r="BO32" s="133">
        <v>172</v>
      </c>
      <c r="BP32" s="133">
        <v>188</v>
      </c>
      <c r="BQ32" s="133">
        <v>210</v>
      </c>
      <c r="BR32" s="133">
        <v>194</v>
      </c>
      <c r="BS32" s="133">
        <v>187</v>
      </c>
      <c r="BT32" s="133">
        <v>219</v>
      </c>
      <c r="BU32" s="133">
        <v>191</v>
      </c>
      <c r="BV32" s="133">
        <v>188</v>
      </c>
      <c r="BW32" s="133">
        <v>194</v>
      </c>
      <c r="BX32" s="133">
        <v>201</v>
      </c>
      <c r="BY32" s="133">
        <v>182</v>
      </c>
      <c r="BZ32" s="133">
        <v>205</v>
      </c>
      <c r="CA32" s="133">
        <v>146</v>
      </c>
      <c r="CB32" s="133">
        <v>147</v>
      </c>
      <c r="CC32" s="133">
        <v>137</v>
      </c>
      <c r="CD32" s="133">
        <v>133</v>
      </c>
      <c r="CE32" s="133">
        <v>152</v>
      </c>
      <c r="CF32" s="133">
        <v>152</v>
      </c>
      <c r="CG32" s="133">
        <v>155</v>
      </c>
      <c r="CH32" s="133">
        <v>124</v>
      </c>
      <c r="CI32" s="133">
        <v>159</v>
      </c>
      <c r="CJ32" s="133">
        <v>147</v>
      </c>
      <c r="CK32" s="133">
        <v>163</v>
      </c>
      <c r="CL32" s="133">
        <v>172</v>
      </c>
      <c r="CM32" s="133">
        <v>178</v>
      </c>
      <c r="CN32" s="133">
        <v>179</v>
      </c>
      <c r="CO32" s="133">
        <v>175</v>
      </c>
      <c r="CP32" s="133">
        <v>178</v>
      </c>
      <c r="CQ32" s="133">
        <v>190</v>
      </c>
      <c r="CR32" s="133">
        <v>173</v>
      </c>
      <c r="CS32" s="133">
        <v>180</v>
      </c>
      <c r="CT32" s="133">
        <v>204</v>
      </c>
      <c r="CU32" s="133">
        <v>193</v>
      </c>
      <c r="CV32" s="133">
        <v>195</v>
      </c>
      <c r="CW32" s="133">
        <v>213</v>
      </c>
      <c r="CX32" s="133">
        <v>186</v>
      </c>
      <c r="CY32" s="133">
        <v>193</v>
      </c>
      <c r="CZ32" s="133">
        <v>197</v>
      </c>
      <c r="DA32" s="133">
        <v>200</v>
      </c>
      <c r="DB32" s="133">
        <v>179</v>
      </c>
      <c r="DC32" s="133">
        <v>199</v>
      </c>
      <c r="DD32" s="133">
        <v>189</v>
      </c>
      <c r="DE32" s="133">
        <v>143</v>
      </c>
      <c r="DF32" s="133">
        <v>144</v>
      </c>
      <c r="DG32" s="133">
        <v>141</v>
      </c>
      <c r="DH32" s="133">
        <v>145</v>
      </c>
      <c r="DI32" s="133">
        <v>143</v>
      </c>
      <c r="DJ32" s="133">
        <v>145</v>
      </c>
      <c r="DK32" s="133">
        <v>155</v>
      </c>
      <c r="DL32" s="133">
        <v>154</v>
      </c>
      <c r="DM32" s="133">
        <v>142</v>
      </c>
      <c r="DN32" s="133">
        <v>149</v>
      </c>
      <c r="DO32" s="133">
        <v>151</v>
      </c>
      <c r="DP32" s="133">
        <v>164</v>
      </c>
      <c r="DQ32" s="133">
        <v>171</v>
      </c>
      <c r="DR32" s="133">
        <v>171</v>
      </c>
      <c r="DS32" s="133">
        <v>175</v>
      </c>
      <c r="DT32" s="133">
        <v>175</v>
      </c>
      <c r="DU32" s="133">
        <v>182</v>
      </c>
      <c r="DV32" s="133">
        <v>185</v>
      </c>
      <c r="DW32" s="133">
        <v>181</v>
      </c>
      <c r="DX32" s="133">
        <v>178</v>
      </c>
      <c r="DY32" s="133">
        <v>196</v>
      </c>
      <c r="DZ32" s="133">
        <v>202</v>
      </c>
      <c r="EA32" s="133">
        <v>193</v>
      </c>
      <c r="EB32" s="133">
        <v>208</v>
      </c>
      <c r="EC32" s="133">
        <v>203</v>
      </c>
      <c r="ED32" s="133">
        <v>194</v>
      </c>
      <c r="EE32" s="133">
        <v>198</v>
      </c>
      <c r="EF32" s="133">
        <v>198</v>
      </c>
      <c r="EG32" s="133">
        <v>194</v>
      </c>
      <c r="EH32" s="133">
        <v>196</v>
      </c>
      <c r="EI32" s="133">
        <v>143</v>
      </c>
      <c r="EJ32" s="133">
        <v>145</v>
      </c>
      <c r="EK32" s="133">
        <v>139</v>
      </c>
      <c r="EL32" s="133">
        <v>137</v>
      </c>
      <c r="EM32" s="133">
        <v>147</v>
      </c>
      <c r="EN32" s="133">
        <v>151</v>
      </c>
      <c r="EO32" s="133">
        <v>159</v>
      </c>
      <c r="EP32" s="133">
        <v>131</v>
      </c>
      <c r="EQ32" s="133">
        <v>147</v>
      </c>
      <c r="ER32" s="133">
        <v>149</v>
      </c>
      <c r="ES32" s="133">
        <v>156</v>
      </c>
      <c r="ET32" s="133">
        <v>172</v>
      </c>
      <c r="EU32" s="133">
        <v>174</v>
      </c>
      <c r="EV32" s="133">
        <v>176</v>
      </c>
      <c r="EW32" s="133">
        <v>178</v>
      </c>
      <c r="EX32" s="133">
        <v>177</v>
      </c>
      <c r="EY32" s="133">
        <v>183</v>
      </c>
      <c r="EZ32" s="133">
        <v>181</v>
      </c>
      <c r="FA32" s="133">
        <v>176</v>
      </c>
      <c r="FB32" s="133">
        <v>196</v>
      </c>
      <c r="FC32" s="133">
        <v>202</v>
      </c>
      <c r="FD32" s="133">
        <v>195</v>
      </c>
      <c r="FE32" s="133">
        <v>200</v>
      </c>
      <c r="FF32" s="133">
        <v>203</v>
      </c>
      <c r="FG32" s="133">
        <v>192</v>
      </c>
      <c r="FH32" s="133">
        <v>193</v>
      </c>
      <c r="FI32" s="133">
        <v>197</v>
      </c>
      <c r="FJ32" s="133">
        <v>190</v>
      </c>
      <c r="FK32" s="133">
        <v>191</v>
      </c>
      <c r="FL32" s="133">
        <v>197</v>
      </c>
      <c r="FM32" s="133">
        <v>1</v>
      </c>
      <c r="FN32" s="133">
        <v>0</v>
      </c>
      <c r="FO32" s="133">
        <v>0</v>
      </c>
      <c r="FP32" s="133">
        <v>0</v>
      </c>
      <c r="FQ32" s="133">
        <v>2</v>
      </c>
      <c r="FR32" s="133">
        <v>2</v>
      </c>
      <c r="FS32" s="133">
        <v>3</v>
      </c>
      <c r="FT32" s="133">
        <v>8</v>
      </c>
      <c r="FU32" s="133">
        <v>5</v>
      </c>
      <c r="FV32" s="133">
        <v>3</v>
      </c>
      <c r="FW32" s="133">
        <v>5</v>
      </c>
      <c r="FX32" s="133">
        <v>15</v>
      </c>
      <c r="FY32" s="133">
        <v>18</v>
      </c>
      <c r="FZ32" s="133">
        <v>21</v>
      </c>
      <c r="GA32" s="133">
        <v>11</v>
      </c>
      <c r="GB32" s="133">
        <v>18</v>
      </c>
      <c r="GC32" s="133">
        <v>19</v>
      </c>
      <c r="GD32" s="133">
        <v>18</v>
      </c>
      <c r="GE32" s="133">
        <v>20</v>
      </c>
      <c r="GF32" s="133">
        <v>19</v>
      </c>
      <c r="GG32" s="133">
        <v>22</v>
      </c>
      <c r="GH32" s="133">
        <v>17</v>
      </c>
      <c r="GI32" s="133">
        <v>10</v>
      </c>
      <c r="GJ32" s="133">
        <v>11</v>
      </c>
      <c r="GK32" s="133">
        <v>13</v>
      </c>
      <c r="GL32" s="133">
        <v>3</v>
      </c>
      <c r="GM32" s="133">
        <v>7</v>
      </c>
      <c r="GN32" s="133">
        <v>5</v>
      </c>
      <c r="GO32" s="133">
        <v>1</v>
      </c>
      <c r="GP32" s="133">
        <v>3</v>
      </c>
      <c r="GQ32" s="133">
        <v>0</v>
      </c>
      <c r="GR32" s="133">
        <v>1</v>
      </c>
      <c r="GS32" s="133">
        <v>1</v>
      </c>
      <c r="GT32" s="133">
        <v>0</v>
      </c>
      <c r="GU32" s="133">
        <v>0</v>
      </c>
      <c r="GV32" s="133">
        <v>1</v>
      </c>
      <c r="GW32" s="133">
        <v>7</v>
      </c>
      <c r="GX32" s="133">
        <v>7</v>
      </c>
      <c r="GY32" s="133">
        <v>3</v>
      </c>
      <c r="GZ32" s="133">
        <v>8</v>
      </c>
      <c r="HA32" s="133">
        <v>11</v>
      </c>
      <c r="HB32" s="133">
        <v>13</v>
      </c>
      <c r="HC32" s="133">
        <v>18</v>
      </c>
      <c r="HD32" s="133">
        <v>18</v>
      </c>
      <c r="HE32" s="133">
        <v>26</v>
      </c>
      <c r="HF32" s="133">
        <v>19</v>
      </c>
      <c r="HG32" s="133">
        <v>21</v>
      </c>
      <c r="HH32" s="133">
        <v>24</v>
      </c>
      <c r="HI32" s="133">
        <v>25</v>
      </c>
      <c r="HJ32" s="133">
        <v>22</v>
      </c>
      <c r="HK32" s="133">
        <v>25</v>
      </c>
      <c r="HL32" s="133">
        <v>21</v>
      </c>
      <c r="HM32" s="133">
        <v>21</v>
      </c>
      <c r="HN32" s="133">
        <v>15</v>
      </c>
      <c r="HO32" s="133">
        <v>3</v>
      </c>
      <c r="HP32" s="133">
        <v>5</v>
      </c>
      <c r="HQ32" s="133">
        <v>6</v>
      </c>
      <c r="HR32" s="133">
        <v>3</v>
      </c>
      <c r="HS32" s="133">
        <v>4</v>
      </c>
      <c r="HT32" s="133">
        <v>1</v>
      </c>
      <c r="HU32" s="60">
        <v>6.993006993006993E-3</v>
      </c>
      <c r="HV32" s="60">
        <v>0</v>
      </c>
      <c r="HW32" s="60">
        <v>0</v>
      </c>
      <c r="HX32" s="60">
        <v>0</v>
      </c>
      <c r="HY32" s="60">
        <v>1.3986013986013986E-2</v>
      </c>
      <c r="HZ32" s="60">
        <v>1.3793103448275862E-2</v>
      </c>
      <c r="IA32" s="60">
        <v>1.935483870967742E-2</v>
      </c>
      <c r="IB32" s="60">
        <v>5.1948051948051951E-2</v>
      </c>
      <c r="IC32" s="60">
        <v>3.5211267605633804E-2</v>
      </c>
      <c r="ID32" s="60">
        <v>2.0134228187919462E-2</v>
      </c>
      <c r="IE32" s="60">
        <v>3.3112582781456956E-2</v>
      </c>
      <c r="IF32" s="60">
        <v>9.1463414634146339E-2</v>
      </c>
      <c r="IG32" s="60">
        <v>0.10526315789473684</v>
      </c>
      <c r="IH32" s="60">
        <v>0.12280701754385964</v>
      </c>
      <c r="II32" s="60">
        <v>6.2857142857142861E-2</v>
      </c>
      <c r="IJ32" s="60">
        <v>0.10285714285714286</v>
      </c>
      <c r="IK32" s="60">
        <v>0.1043956043956044</v>
      </c>
      <c r="IL32" s="60">
        <v>9.7297297297297303E-2</v>
      </c>
      <c r="IM32" s="60">
        <v>0.11049723756906077</v>
      </c>
      <c r="IN32" s="60">
        <v>0.10674157303370786</v>
      </c>
      <c r="IO32" s="60">
        <v>0.11224489795918367</v>
      </c>
      <c r="IP32" s="60">
        <v>8.4158415841584164E-2</v>
      </c>
      <c r="IQ32" s="60">
        <v>5.181347150259067E-2</v>
      </c>
      <c r="IR32" s="60">
        <v>5.2884615384615384E-2</v>
      </c>
      <c r="IS32" s="60">
        <v>6.4039408866995079E-2</v>
      </c>
      <c r="IT32" s="60">
        <v>1.5463917525773196E-2</v>
      </c>
      <c r="IU32" s="60">
        <v>3.5353535353535352E-2</v>
      </c>
      <c r="IV32" s="60">
        <v>2.5252525252525252E-2</v>
      </c>
      <c r="IW32" s="60">
        <v>5.1546391752577319E-3</v>
      </c>
      <c r="IX32" s="60">
        <v>1.5306122448979591E-2</v>
      </c>
      <c r="IY32" s="60">
        <v>0</v>
      </c>
      <c r="IZ32" s="60">
        <v>6.8965517241379309E-3</v>
      </c>
      <c r="JA32" s="60">
        <v>7.1942446043165471E-3</v>
      </c>
      <c r="JB32" s="60">
        <v>0</v>
      </c>
      <c r="JC32" s="60">
        <v>0</v>
      </c>
      <c r="JD32" s="60">
        <v>6.6225165562913907E-3</v>
      </c>
      <c r="JE32" s="60">
        <v>4.40251572327044E-2</v>
      </c>
      <c r="JF32" s="60">
        <v>5.3435114503816793E-2</v>
      </c>
      <c r="JG32" s="60">
        <v>2.0408163265306121E-2</v>
      </c>
      <c r="JH32" s="60">
        <v>5.3691275167785234E-2</v>
      </c>
      <c r="JI32" s="60">
        <v>7.0512820512820512E-2</v>
      </c>
      <c r="JJ32" s="60">
        <v>7.5581395348837205E-2</v>
      </c>
      <c r="JK32" s="60">
        <v>0.10344827586206896</v>
      </c>
      <c r="JL32" s="60">
        <v>0.10227272727272728</v>
      </c>
      <c r="JM32" s="60">
        <v>0.14606741573033707</v>
      </c>
      <c r="JN32" s="60">
        <v>0.10734463276836158</v>
      </c>
      <c r="JO32" s="60">
        <v>0.11475409836065574</v>
      </c>
      <c r="JP32" s="60">
        <v>0.13259668508287292</v>
      </c>
      <c r="JQ32" s="60">
        <v>0.14204545454545456</v>
      </c>
      <c r="JR32" s="60">
        <v>0.11224489795918367</v>
      </c>
      <c r="JS32" s="60">
        <v>0.12376237623762376</v>
      </c>
      <c r="JT32" s="60">
        <v>0.1076923076923077</v>
      </c>
      <c r="JU32" s="60">
        <v>0.105</v>
      </c>
      <c r="JV32" s="60">
        <v>7.3891625615763554E-2</v>
      </c>
      <c r="JW32" s="60">
        <v>1.5625E-2</v>
      </c>
      <c r="JX32" s="60">
        <v>2.5906735751295335E-2</v>
      </c>
      <c r="JY32" s="60">
        <v>3.0456852791878174E-2</v>
      </c>
      <c r="JZ32" s="60">
        <v>1.5789473684210527E-2</v>
      </c>
      <c r="KA32" s="60">
        <v>2.0942408376963352E-2</v>
      </c>
      <c r="KB32" s="60">
        <v>5.076142131979695E-3</v>
      </c>
    </row>
    <row r="33" spans="1:288">
      <c r="A33" s="50" t="s">
        <v>61</v>
      </c>
      <c r="B33" s="77">
        <v>0</v>
      </c>
      <c r="C33" s="78">
        <v>0</v>
      </c>
      <c r="D33" s="77">
        <v>125</v>
      </c>
      <c r="E33" s="78">
        <v>5.7529455081001473</v>
      </c>
      <c r="F33" s="78">
        <v>1.395146078464456</v>
      </c>
      <c r="G33" s="77">
        <v>353</v>
      </c>
      <c r="H33" s="78">
        <v>16.246318114874818</v>
      </c>
      <c r="I33" s="86">
        <v>-228</v>
      </c>
      <c r="J33" s="87">
        <v>-10.493372606774669</v>
      </c>
      <c r="K33" s="113"/>
      <c r="L33" s="113"/>
      <c r="M33" s="113"/>
      <c r="N33" s="114"/>
      <c r="O33" s="113"/>
      <c r="P33" s="113"/>
      <c r="Q33" s="133">
        <v>18691</v>
      </c>
      <c r="R33" s="133">
        <v>21728</v>
      </c>
      <c r="S33" s="133">
        <v>88</v>
      </c>
      <c r="T33" s="133">
        <v>99</v>
      </c>
      <c r="U33" s="133">
        <v>117</v>
      </c>
      <c r="V33" s="133">
        <v>100</v>
      </c>
      <c r="W33" s="133">
        <v>115</v>
      </c>
      <c r="X33" s="133">
        <v>107</v>
      </c>
      <c r="Y33" s="133">
        <v>89</v>
      </c>
      <c r="Z33" s="133">
        <v>77</v>
      </c>
      <c r="AA33" s="133">
        <v>70</v>
      </c>
      <c r="AB33" s="135">
        <v>95</v>
      </c>
      <c r="AC33" s="132">
        <v>82</v>
      </c>
      <c r="AD33" s="132">
        <v>73</v>
      </c>
      <c r="AE33" s="132">
        <v>90</v>
      </c>
      <c r="AF33" s="136">
        <v>86</v>
      </c>
      <c r="AG33" s="132">
        <v>87</v>
      </c>
      <c r="AH33" s="136">
        <v>76</v>
      </c>
      <c r="AI33" s="132">
        <v>102</v>
      </c>
      <c r="AJ33" s="133">
        <v>71</v>
      </c>
      <c r="AK33" s="133">
        <v>82</v>
      </c>
      <c r="AL33" s="133">
        <v>93</v>
      </c>
      <c r="AM33" s="133">
        <v>86</v>
      </c>
      <c r="AN33" s="133">
        <v>110</v>
      </c>
      <c r="AO33" s="133">
        <v>98</v>
      </c>
      <c r="AP33" s="133">
        <v>100</v>
      </c>
      <c r="AQ33" s="133">
        <v>90</v>
      </c>
      <c r="AR33" s="133">
        <v>111</v>
      </c>
      <c r="AS33" s="133">
        <v>124</v>
      </c>
      <c r="AT33" s="133">
        <v>101</v>
      </c>
      <c r="AU33" s="133">
        <v>107</v>
      </c>
      <c r="AV33" s="133">
        <v>117</v>
      </c>
      <c r="AW33" s="133">
        <v>91</v>
      </c>
      <c r="AX33" s="133">
        <v>114</v>
      </c>
      <c r="AY33" s="133">
        <v>103</v>
      </c>
      <c r="AZ33" s="133">
        <v>117</v>
      </c>
      <c r="BA33" s="133">
        <v>136</v>
      </c>
      <c r="BB33" s="133">
        <v>97</v>
      </c>
      <c r="BC33" s="133">
        <v>88</v>
      </c>
      <c r="BD33" s="133">
        <v>79</v>
      </c>
      <c r="BE33" s="133">
        <v>84</v>
      </c>
      <c r="BF33" s="133">
        <v>82</v>
      </c>
      <c r="BG33" s="133">
        <v>73</v>
      </c>
      <c r="BH33" s="133">
        <v>91</v>
      </c>
      <c r="BI33" s="133">
        <v>87</v>
      </c>
      <c r="BJ33" s="133">
        <v>91</v>
      </c>
      <c r="BK33" s="133">
        <v>81</v>
      </c>
      <c r="BL33" s="133">
        <v>105</v>
      </c>
      <c r="BM33" s="133">
        <v>78</v>
      </c>
      <c r="BN33" s="133">
        <v>82</v>
      </c>
      <c r="BO33" s="133">
        <v>94</v>
      </c>
      <c r="BP33" s="133">
        <v>81</v>
      </c>
      <c r="BQ33" s="133">
        <v>106</v>
      </c>
      <c r="BR33" s="133">
        <v>104</v>
      </c>
      <c r="BS33" s="133">
        <v>100</v>
      </c>
      <c r="BT33" s="133">
        <v>88</v>
      </c>
      <c r="BU33" s="133">
        <v>111</v>
      </c>
      <c r="BV33" s="133">
        <v>117</v>
      </c>
      <c r="BW33" s="133">
        <v>103</v>
      </c>
      <c r="BX33" s="133">
        <v>114</v>
      </c>
      <c r="BY33" s="133">
        <v>112</v>
      </c>
      <c r="BZ33" s="133">
        <v>111</v>
      </c>
      <c r="CA33" s="133">
        <v>112</v>
      </c>
      <c r="CB33" s="133">
        <v>100</v>
      </c>
      <c r="CC33" s="133">
        <v>112</v>
      </c>
      <c r="CD33" s="133">
        <v>135</v>
      </c>
      <c r="CE33" s="133">
        <v>123</v>
      </c>
      <c r="CF33" s="133">
        <v>101</v>
      </c>
      <c r="CG33" s="133">
        <v>82</v>
      </c>
      <c r="CH33" s="133">
        <v>81</v>
      </c>
      <c r="CI33" s="133">
        <v>80</v>
      </c>
      <c r="CJ33" s="133">
        <v>67</v>
      </c>
      <c r="CK33" s="133">
        <v>95</v>
      </c>
      <c r="CL33" s="133">
        <v>89</v>
      </c>
      <c r="CM33" s="133">
        <v>94</v>
      </c>
      <c r="CN33" s="133">
        <v>89</v>
      </c>
      <c r="CO33" s="133">
        <v>106</v>
      </c>
      <c r="CP33" s="133">
        <v>81</v>
      </c>
      <c r="CQ33" s="133">
        <v>84</v>
      </c>
      <c r="CR33" s="133">
        <v>94</v>
      </c>
      <c r="CS33" s="133">
        <v>78</v>
      </c>
      <c r="CT33" s="133">
        <v>95</v>
      </c>
      <c r="CU33" s="133">
        <v>105</v>
      </c>
      <c r="CV33" s="133">
        <v>91</v>
      </c>
      <c r="CW33" s="133">
        <v>95</v>
      </c>
      <c r="CX33" s="133">
        <v>105</v>
      </c>
      <c r="CY33" s="133">
        <v>117</v>
      </c>
      <c r="CZ33" s="133">
        <v>100</v>
      </c>
      <c r="DA33" s="133">
        <v>110</v>
      </c>
      <c r="DB33" s="133">
        <v>105</v>
      </c>
      <c r="DC33" s="133">
        <v>110</v>
      </c>
      <c r="DD33" s="133">
        <v>131</v>
      </c>
      <c r="DE33" s="133">
        <v>90</v>
      </c>
      <c r="DF33" s="133">
        <v>107</v>
      </c>
      <c r="DG33" s="133">
        <v>110</v>
      </c>
      <c r="DH33" s="133">
        <v>109</v>
      </c>
      <c r="DI33" s="133">
        <v>126</v>
      </c>
      <c r="DJ33" s="133">
        <v>102</v>
      </c>
      <c r="DK33" s="133">
        <v>89</v>
      </c>
      <c r="DL33" s="133">
        <v>78</v>
      </c>
      <c r="DM33" s="133">
        <v>77</v>
      </c>
      <c r="DN33" s="133">
        <v>89</v>
      </c>
      <c r="DO33" s="133">
        <v>78</v>
      </c>
      <c r="DP33" s="133">
        <v>82</v>
      </c>
      <c r="DQ33" s="133">
        <v>89</v>
      </c>
      <c r="DR33" s="133">
        <v>89</v>
      </c>
      <c r="DS33" s="133">
        <v>84</v>
      </c>
      <c r="DT33" s="133">
        <v>91</v>
      </c>
      <c r="DU33" s="133">
        <v>90</v>
      </c>
      <c r="DV33" s="133">
        <v>77</v>
      </c>
      <c r="DW33" s="133">
        <v>88</v>
      </c>
      <c r="DX33" s="133">
        <v>87</v>
      </c>
      <c r="DY33" s="133">
        <v>96</v>
      </c>
      <c r="DZ33" s="133">
        <v>107</v>
      </c>
      <c r="EA33" s="133">
        <v>99</v>
      </c>
      <c r="EB33" s="133">
        <v>94</v>
      </c>
      <c r="EC33" s="133">
        <v>101</v>
      </c>
      <c r="ED33" s="133">
        <v>114</v>
      </c>
      <c r="EE33" s="133">
        <v>114</v>
      </c>
      <c r="EF33" s="133">
        <v>108</v>
      </c>
      <c r="EG33" s="133">
        <v>110</v>
      </c>
      <c r="EH33" s="133">
        <v>114</v>
      </c>
      <c r="EI33" s="133">
        <v>102</v>
      </c>
      <c r="EJ33" s="133">
        <v>107</v>
      </c>
      <c r="EK33" s="133">
        <v>108</v>
      </c>
      <c r="EL33" s="133">
        <v>126</v>
      </c>
      <c r="EM33" s="133">
        <v>130</v>
      </c>
      <c r="EN33" s="133">
        <v>99</v>
      </c>
      <c r="EO33" s="133">
        <v>85</v>
      </c>
      <c r="EP33" s="133">
        <v>80</v>
      </c>
      <c r="EQ33" s="133">
        <v>82</v>
      </c>
      <c r="ER33" s="133">
        <v>75</v>
      </c>
      <c r="ES33" s="133">
        <v>84</v>
      </c>
      <c r="ET33" s="133">
        <v>90</v>
      </c>
      <c r="EU33" s="133">
        <v>91</v>
      </c>
      <c r="EV33" s="133">
        <v>90</v>
      </c>
      <c r="EW33" s="133">
        <v>94</v>
      </c>
      <c r="EX33" s="133">
        <v>93</v>
      </c>
      <c r="EY33" s="133">
        <v>81</v>
      </c>
      <c r="EZ33" s="133">
        <v>88</v>
      </c>
      <c r="FA33" s="133">
        <v>86</v>
      </c>
      <c r="FB33" s="133">
        <v>88</v>
      </c>
      <c r="FC33" s="133">
        <v>106</v>
      </c>
      <c r="FD33" s="133">
        <v>98</v>
      </c>
      <c r="FE33" s="133">
        <v>98</v>
      </c>
      <c r="FF33" s="133">
        <v>97</v>
      </c>
      <c r="FG33" s="133">
        <v>114</v>
      </c>
      <c r="FH33" s="133">
        <v>109</v>
      </c>
      <c r="FI33" s="133">
        <v>107</v>
      </c>
      <c r="FJ33" s="133">
        <v>110</v>
      </c>
      <c r="FK33" s="133">
        <v>111</v>
      </c>
      <c r="FL33" s="133">
        <v>121</v>
      </c>
      <c r="FM33" s="133">
        <v>0</v>
      </c>
      <c r="FN33" s="133">
        <v>0</v>
      </c>
      <c r="FO33" s="133">
        <v>0</v>
      </c>
      <c r="FP33" s="133">
        <v>0</v>
      </c>
      <c r="FQ33" s="133">
        <v>2</v>
      </c>
      <c r="FR33" s="133">
        <v>4</v>
      </c>
      <c r="FS33" s="133">
        <v>2</v>
      </c>
      <c r="FT33" s="133">
        <v>3</v>
      </c>
      <c r="FU33" s="133">
        <v>1</v>
      </c>
      <c r="FV33" s="133">
        <v>6</v>
      </c>
      <c r="FW33" s="133">
        <v>5</v>
      </c>
      <c r="FX33" s="133">
        <v>4</v>
      </c>
      <c r="FY33" s="133">
        <v>5</v>
      </c>
      <c r="FZ33" s="133">
        <v>12</v>
      </c>
      <c r="GA33" s="133">
        <v>10</v>
      </c>
      <c r="GB33" s="133">
        <v>8</v>
      </c>
      <c r="GC33" s="133">
        <v>8</v>
      </c>
      <c r="GD33" s="133">
        <v>11</v>
      </c>
      <c r="GE33" s="133">
        <v>8</v>
      </c>
      <c r="GF33" s="133">
        <v>6</v>
      </c>
      <c r="GG33" s="133">
        <v>8</v>
      </c>
      <c r="GH33" s="133">
        <v>5</v>
      </c>
      <c r="GI33" s="133">
        <v>7</v>
      </c>
      <c r="GJ33" s="133">
        <v>2</v>
      </c>
      <c r="GK33" s="133">
        <v>3</v>
      </c>
      <c r="GL33" s="133">
        <v>0</v>
      </c>
      <c r="GM33" s="133">
        <v>3</v>
      </c>
      <c r="GN33" s="133">
        <v>0</v>
      </c>
      <c r="GO33" s="133">
        <v>2</v>
      </c>
      <c r="GP33" s="133">
        <v>0</v>
      </c>
      <c r="GQ33" s="133">
        <v>0</v>
      </c>
      <c r="GR33" s="133">
        <v>0</v>
      </c>
      <c r="GS33" s="133">
        <v>0</v>
      </c>
      <c r="GT33" s="133">
        <v>2</v>
      </c>
      <c r="GU33" s="133">
        <v>0</v>
      </c>
      <c r="GV33" s="133">
        <v>2</v>
      </c>
      <c r="GW33" s="133">
        <v>1</v>
      </c>
      <c r="GX33" s="133">
        <v>2</v>
      </c>
      <c r="GY33" s="133">
        <v>8</v>
      </c>
      <c r="GZ33" s="133">
        <v>4</v>
      </c>
      <c r="HA33" s="133">
        <v>2</v>
      </c>
      <c r="HB33" s="133">
        <v>12</v>
      </c>
      <c r="HC33" s="133">
        <v>9</v>
      </c>
      <c r="HD33" s="133">
        <v>10</v>
      </c>
      <c r="HE33" s="133">
        <v>11</v>
      </c>
      <c r="HF33" s="133">
        <v>12</v>
      </c>
      <c r="HG33" s="133">
        <v>8</v>
      </c>
      <c r="HH33" s="133">
        <v>10</v>
      </c>
      <c r="HI33" s="133">
        <v>4</v>
      </c>
      <c r="HJ33" s="133">
        <v>6</v>
      </c>
      <c r="HK33" s="133">
        <v>8</v>
      </c>
      <c r="HL33" s="133">
        <v>7</v>
      </c>
      <c r="HM33" s="133">
        <v>5</v>
      </c>
      <c r="HN33" s="133">
        <v>6</v>
      </c>
      <c r="HO33" s="133">
        <v>2</v>
      </c>
      <c r="HP33" s="133">
        <v>3</v>
      </c>
      <c r="HQ33" s="133">
        <v>0</v>
      </c>
      <c r="HR33" s="133">
        <v>2</v>
      </c>
      <c r="HS33" s="133">
        <v>0</v>
      </c>
      <c r="HT33" s="133">
        <v>0</v>
      </c>
      <c r="HU33" s="60">
        <v>0</v>
      </c>
      <c r="HV33" s="60">
        <v>0</v>
      </c>
      <c r="HW33" s="60">
        <v>0</v>
      </c>
      <c r="HX33" s="60">
        <v>0</v>
      </c>
      <c r="HY33" s="60">
        <v>1.5873015873015872E-2</v>
      </c>
      <c r="HZ33" s="60">
        <v>3.9215686274509803E-2</v>
      </c>
      <c r="IA33" s="60">
        <v>2.247191011235955E-2</v>
      </c>
      <c r="IB33" s="60">
        <v>3.8461538461538464E-2</v>
      </c>
      <c r="IC33" s="60">
        <v>1.2987012987012988E-2</v>
      </c>
      <c r="ID33" s="60">
        <v>6.741573033707865E-2</v>
      </c>
      <c r="IE33" s="60">
        <v>6.4102564102564097E-2</v>
      </c>
      <c r="IF33" s="60">
        <v>4.878048780487805E-2</v>
      </c>
      <c r="IG33" s="60">
        <v>5.6179775280898875E-2</v>
      </c>
      <c r="IH33" s="60">
        <v>0.1348314606741573</v>
      </c>
      <c r="II33" s="60">
        <v>0.11904761904761904</v>
      </c>
      <c r="IJ33" s="60">
        <v>8.7912087912087919E-2</v>
      </c>
      <c r="IK33" s="60">
        <v>8.8888888888888892E-2</v>
      </c>
      <c r="IL33" s="60">
        <v>0.14285714285714285</v>
      </c>
      <c r="IM33" s="60">
        <v>9.0909090909090912E-2</v>
      </c>
      <c r="IN33" s="60">
        <v>6.8965517241379309E-2</v>
      </c>
      <c r="IO33" s="60">
        <v>8.3333333333333329E-2</v>
      </c>
      <c r="IP33" s="60">
        <v>4.6728971962616821E-2</v>
      </c>
      <c r="IQ33" s="60">
        <v>7.0707070707070704E-2</v>
      </c>
      <c r="IR33" s="60">
        <v>2.1276595744680851E-2</v>
      </c>
      <c r="IS33" s="60">
        <v>2.9702970297029702E-2</v>
      </c>
      <c r="IT33" s="60">
        <v>0</v>
      </c>
      <c r="IU33" s="60">
        <v>2.6315789473684209E-2</v>
      </c>
      <c r="IV33" s="60">
        <v>0</v>
      </c>
      <c r="IW33" s="60">
        <v>1.8181818181818181E-2</v>
      </c>
      <c r="IX33" s="60">
        <v>0</v>
      </c>
      <c r="IY33" s="60">
        <v>0</v>
      </c>
      <c r="IZ33" s="60">
        <v>0</v>
      </c>
      <c r="JA33" s="60">
        <v>0</v>
      </c>
      <c r="JB33" s="60">
        <v>1.5873015873015872E-2</v>
      </c>
      <c r="JC33" s="60">
        <v>0</v>
      </c>
      <c r="JD33" s="60">
        <v>2.0202020202020204E-2</v>
      </c>
      <c r="JE33" s="60">
        <v>1.1764705882352941E-2</v>
      </c>
      <c r="JF33" s="60">
        <v>2.5000000000000001E-2</v>
      </c>
      <c r="JG33" s="60">
        <v>9.7560975609756101E-2</v>
      </c>
      <c r="JH33" s="60">
        <v>5.3333333333333337E-2</v>
      </c>
      <c r="JI33" s="60">
        <v>2.3809523809523808E-2</v>
      </c>
      <c r="JJ33" s="60">
        <v>0.13333333333333333</v>
      </c>
      <c r="JK33" s="60">
        <v>9.8901098901098897E-2</v>
      </c>
      <c r="JL33" s="60">
        <v>0.1111111111111111</v>
      </c>
      <c r="JM33" s="60">
        <v>0.11702127659574468</v>
      </c>
      <c r="JN33" s="60">
        <v>0.12903225806451613</v>
      </c>
      <c r="JO33" s="60">
        <v>9.8765432098765427E-2</v>
      </c>
      <c r="JP33" s="60">
        <v>0.11363636363636363</v>
      </c>
      <c r="JQ33" s="60">
        <v>4.6511627906976744E-2</v>
      </c>
      <c r="JR33" s="60">
        <v>6.8181818181818177E-2</v>
      </c>
      <c r="JS33" s="60">
        <v>7.5471698113207544E-2</v>
      </c>
      <c r="JT33" s="60">
        <v>7.1428571428571425E-2</v>
      </c>
      <c r="JU33" s="60">
        <v>5.1020408163265307E-2</v>
      </c>
      <c r="JV33" s="60">
        <v>6.1855670103092786E-2</v>
      </c>
      <c r="JW33" s="60">
        <v>1.7543859649122806E-2</v>
      </c>
      <c r="JX33" s="60">
        <v>2.7522935779816515E-2</v>
      </c>
      <c r="JY33" s="60">
        <v>0</v>
      </c>
      <c r="JZ33" s="60">
        <v>1.8181818181818181E-2</v>
      </c>
      <c r="KA33" s="60">
        <v>0</v>
      </c>
      <c r="KB33" s="60">
        <v>0</v>
      </c>
    </row>
    <row r="34" spans="1:288">
      <c r="A34" s="50" t="s">
        <v>62</v>
      </c>
      <c r="B34" s="77">
        <v>0</v>
      </c>
      <c r="C34" s="78">
        <v>0</v>
      </c>
      <c r="D34" s="77">
        <v>325</v>
      </c>
      <c r="E34" s="78">
        <v>11.247231450719822</v>
      </c>
      <c r="F34" s="78">
        <v>1.9182075385095263</v>
      </c>
      <c r="G34" s="77">
        <v>390</v>
      </c>
      <c r="H34" s="78">
        <v>13.496677740863788</v>
      </c>
      <c r="I34" s="86">
        <v>-65</v>
      </c>
      <c r="J34" s="87">
        <v>-2.2494462901439642</v>
      </c>
      <c r="K34" s="113"/>
      <c r="L34" s="113"/>
      <c r="M34" s="113"/>
      <c r="N34" s="113"/>
      <c r="O34" s="113"/>
      <c r="P34" s="113"/>
      <c r="Q34" s="133">
        <v>23546</v>
      </c>
      <c r="R34" s="133">
        <v>28896</v>
      </c>
      <c r="S34" s="133">
        <v>131</v>
      </c>
      <c r="T34" s="133">
        <v>145</v>
      </c>
      <c r="U34" s="133">
        <v>147</v>
      </c>
      <c r="V34" s="133">
        <v>148</v>
      </c>
      <c r="W34" s="133">
        <v>172</v>
      </c>
      <c r="X34" s="133">
        <v>160</v>
      </c>
      <c r="Y34" s="133">
        <v>157</v>
      </c>
      <c r="Z34" s="133">
        <v>155</v>
      </c>
      <c r="AA34" s="133">
        <v>202</v>
      </c>
      <c r="AB34" s="135">
        <v>163</v>
      </c>
      <c r="AC34" s="132">
        <v>196</v>
      </c>
      <c r="AD34" s="132">
        <v>187</v>
      </c>
      <c r="AE34" s="132">
        <v>166</v>
      </c>
      <c r="AF34" s="136">
        <v>183</v>
      </c>
      <c r="AG34" s="132">
        <v>166</v>
      </c>
      <c r="AH34" s="136">
        <v>190</v>
      </c>
      <c r="AI34" s="132">
        <v>186</v>
      </c>
      <c r="AJ34" s="133">
        <v>155</v>
      </c>
      <c r="AK34" s="133">
        <v>169</v>
      </c>
      <c r="AL34" s="133">
        <v>157</v>
      </c>
      <c r="AM34" s="133">
        <v>155</v>
      </c>
      <c r="AN34" s="133">
        <v>167</v>
      </c>
      <c r="AO34" s="133">
        <v>157</v>
      </c>
      <c r="AP34" s="133">
        <v>134</v>
      </c>
      <c r="AQ34" s="133">
        <v>189</v>
      </c>
      <c r="AR34" s="133">
        <v>148</v>
      </c>
      <c r="AS34" s="133">
        <v>152</v>
      </c>
      <c r="AT34" s="133">
        <v>146</v>
      </c>
      <c r="AU34" s="133">
        <v>152</v>
      </c>
      <c r="AV34" s="133">
        <v>136</v>
      </c>
      <c r="AW34" s="133">
        <v>152</v>
      </c>
      <c r="AX34" s="133">
        <v>141</v>
      </c>
      <c r="AY34" s="133">
        <v>141</v>
      </c>
      <c r="AZ34" s="133">
        <v>171</v>
      </c>
      <c r="BA34" s="133">
        <v>149</v>
      </c>
      <c r="BB34" s="133">
        <v>166</v>
      </c>
      <c r="BC34" s="133">
        <v>165</v>
      </c>
      <c r="BD34" s="133">
        <v>194</v>
      </c>
      <c r="BE34" s="133">
        <v>155</v>
      </c>
      <c r="BF34" s="133">
        <v>188</v>
      </c>
      <c r="BG34" s="133">
        <v>181</v>
      </c>
      <c r="BH34" s="133">
        <v>170</v>
      </c>
      <c r="BI34" s="133">
        <v>194</v>
      </c>
      <c r="BJ34" s="133">
        <v>174</v>
      </c>
      <c r="BK34" s="133">
        <v>197</v>
      </c>
      <c r="BL34" s="133">
        <v>180</v>
      </c>
      <c r="BM34" s="133">
        <v>158</v>
      </c>
      <c r="BN34" s="133">
        <v>166</v>
      </c>
      <c r="BO34" s="133">
        <v>150</v>
      </c>
      <c r="BP34" s="133">
        <v>160</v>
      </c>
      <c r="BQ34" s="133">
        <v>160</v>
      </c>
      <c r="BR34" s="133">
        <v>151</v>
      </c>
      <c r="BS34" s="133">
        <v>142</v>
      </c>
      <c r="BT34" s="133">
        <v>184</v>
      </c>
      <c r="BU34" s="133">
        <v>145</v>
      </c>
      <c r="BV34" s="133">
        <v>142</v>
      </c>
      <c r="BW34" s="133">
        <v>136</v>
      </c>
      <c r="BX34" s="133">
        <v>152</v>
      </c>
      <c r="BY34" s="133">
        <v>135</v>
      </c>
      <c r="BZ34" s="133">
        <v>138</v>
      </c>
      <c r="CA34" s="133">
        <v>137</v>
      </c>
      <c r="CB34" s="133">
        <v>141</v>
      </c>
      <c r="CC34" s="133">
        <v>152</v>
      </c>
      <c r="CD34" s="133">
        <v>143</v>
      </c>
      <c r="CE34" s="133">
        <v>170</v>
      </c>
      <c r="CF34" s="133">
        <v>167</v>
      </c>
      <c r="CG34" s="133">
        <v>185</v>
      </c>
      <c r="CH34" s="133">
        <v>171</v>
      </c>
      <c r="CI34" s="133">
        <v>187</v>
      </c>
      <c r="CJ34" s="133">
        <v>191</v>
      </c>
      <c r="CK34" s="133">
        <v>174</v>
      </c>
      <c r="CL34" s="133">
        <v>182</v>
      </c>
      <c r="CM34" s="133">
        <v>163</v>
      </c>
      <c r="CN34" s="133">
        <v>211</v>
      </c>
      <c r="CO34" s="133">
        <v>179</v>
      </c>
      <c r="CP34" s="133">
        <v>167</v>
      </c>
      <c r="CQ34" s="133">
        <v>172</v>
      </c>
      <c r="CR34" s="133">
        <v>153</v>
      </c>
      <c r="CS34" s="133">
        <v>166</v>
      </c>
      <c r="CT34" s="133">
        <v>161</v>
      </c>
      <c r="CU34" s="133">
        <v>159</v>
      </c>
      <c r="CV34" s="133">
        <v>147</v>
      </c>
      <c r="CW34" s="133">
        <v>181</v>
      </c>
      <c r="CX34" s="133">
        <v>154</v>
      </c>
      <c r="CY34" s="133">
        <v>145</v>
      </c>
      <c r="CZ34" s="133">
        <v>136</v>
      </c>
      <c r="DA34" s="133">
        <v>162</v>
      </c>
      <c r="DB34" s="133">
        <v>143</v>
      </c>
      <c r="DC34" s="133">
        <v>141</v>
      </c>
      <c r="DD34" s="133">
        <v>153</v>
      </c>
      <c r="DE34" s="133">
        <v>142</v>
      </c>
      <c r="DF34" s="133">
        <v>143</v>
      </c>
      <c r="DG34" s="133">
        <v>144</v>
      </c>
      <c r="DH34" s="133">
        <v>160</v>
      </c>
      <c r="DI34" s="133">
        <v>161</v>
      </c>
      <c r="DJ34" s="133">
        <v>163</v>
      </c>
      <c r="DK34" s="133">
        <v>161</v>
      </c>
      <c r="DL34" s="133">
        <v>175</v>
      </c>
      <c r="DM34" s="133">
        <v>179</v>
      </c>
      <c r="DN34" s="133">
        <v>176</v>
      </c>
      <c r="DO34" s="133">
        <v>189</v>
      </c>
      <c r="DP34" s="133">
        <v>179</v>
      </c>
      <c r="DQ34" s="133">
        <v>180</v>
      </c>
      <c r="DR34" s="133">
        <v>179</v>
      </c>
      <c r="DS34" s="133">
        <v>182</v>
      </c>
      <c r="DT34" s="133">
        <v>185</v>
      </c>
      <c r="DU34" s="133">
        <v>172</v>
      </c>
      <c r="DV34" s="133">
        <v>161</v>
      </c>
      <c r="DW34" s="133">
        <v>160</v>
      </c>
      <c r="DX34" s="133">
        <v>159</v>
      </c>
      <c r="DY34" s="133">
        <v>158</v>
      </c>
      <c r="DZ34" s="133">
        <v>159</v>
      </c>
      <c r="EA34" s="133">
        <v>150</v>
      </c>
      <c r="EB34" s="133">
        <v>159</v>
      </c>
      <c r="EC34" s="133">
        <v>167</v>
      </c>
      <c r="ED34" s="133">
        <v>145</v>
      </c>
      <c r="EE34" s="133">
        <v>144</v>
      </c>
      <c r="EF34" s="133">
        <v>149</v>
      </c>
      <c r="EG34" s="133">
        <v>144</v>
      </c>
      <c r="EH34" s="133">
        <v>137</v>
      </c>
      <c r="EI34" s="133">
        <v>145</v>
      </c>
      <c r="EJ34" s="133">
        <v>141</v>
      </c>
      <c r="EK34" s="133">
        <v>147</v>
      </c>
      <c r="EL34" s="133">
        <v>157</v>
      </c>
      <c r="EM34" s="133">
        <v>160</v>
      </c>
      <c r="EN34" s="133">
        <v>167</v>
      </c>
      <c r="EO34" s="133">
        <v>175</v>
      </c>
      <c r="EP34" s="133">
        <v>183</v>
      </c>
      <c r="EQ34" s="133">
        <v>171</v>
      </c>
      <c r="ER34" s="133">
        <v>190</v>
      </c>
      <c r="ES34" s="133">
        <v>178</v>
      </c>
      <c r="ET34" s="133">
        <v>176</v>
      </c>
      <c r="EU34" s="133">
        <v>179</v>
      </c>
      <c r="EV34" s="133">
        <v>193</v>
      </c>
      <c r="EW34" s="133">
        <v>188</v>
      </c>
      <c r="EX34" s="133">
        <v>174</v>
      </c>
      <c r="EY34" s="133">
        <v>165</v>
      </c>
      <c r="EZ34" s="133">
        <v>160</v>
      </c>
      <c r="FA34" s="133">
        <v>158</v>
      </c>
      <c r="FB34" s="133">
        <v>161</v>
      </c>
      <c r="FC34" s="133">
        <v>160</v>
      </c>
      <c r="FD34" s="133">
        <v>149</v>
      </c>
      <c r="FE34" s="133">
        <v>162</v>
      </c>
      <c r="FF34" s="133">
        <v>169</v>
      </c>
      <c r="FG34" s="133">
        <v>145</v>
      </c>
      <c r="FH34" s="133">
        <v>139</v>
      </c>
      <c r="FI34" s="133">
        <v>149</v>
      </c>
      <c r="FJ34" s="133">
        <v>148</v>
      </c>
      <c r="FK34" s="133">
        <v>138</v>
      </c>
      <c r="FL34" s="133">
        <v>146</v>
      </c>
      <c r="FM34" s="133">
        <v>0</v>
      </c>
      <c r="FN34" s="133">
        <v>0</v>
      </c>
      <c r="FO34" s="133">
        <v>3</v>
      </c>
      <c r="FP34" s="133">
        <v>5</v>
      </c>
      <c r="FQ34" s="133">
        <v>8</v>
      </c>
      <c r="FR34" s="133">
        <v>14</v>
      </c>
      <c r="FS34" s="133">
        <v>15</v>
      </c>
      <c r="FT34" s="133">
        <v>11</v>
      </c>
      <c r="FU34" s="133">
        <v>16</v>
      </c>
      <c r="FV34" s="133">
        <v>12</v>
      </c>
      <c r="FW34" s="133">
        <v>12</v>
      </c>
      <c r="FX34" s="133">
        <v>20</v>
      </c>
      <c r="FY34" s="133">
        <v>17</v>
      </c>
      <c r="FZ34" s="133">
        <v>23</v>
      </c>
      <c r="GA34" s="133">
        <v>20</v>
      </c>
      <c r="GB34" s="133">
        <v>25</v>
      </c>
      <c r="GC34" s="133">
        <v>20</v>
      </c>
      <c r="GD34" s="133">
        <v>21</v>
      </c>
      <c r="GE34" s="133">
        <v>15</v>
      </c>
      <c r="GF34" s="133">
        <v>17</v>
      </c>
      <c r="GG34" s="133">
        <v>17</v>
      </c>
      <c r="GH34" s="133">
        <v>4</v>
      </c>
      <c r="GI34" s="133">
        <v>8</v>
      </c>
      <c r="GJ34" s="133">
        <v>9</v>
      </c>
      <c r="GK34" s="133">
        <v>6</v>
      </c>
      <c r="GL34" s="133">
        <v>3</v>
      </c>
      <c r="GM34" s="133">
        <v>0</v>
      </c>
      <c r="GN34" s="133">
        <v>3</v>
      </c>
      <c r="GO34" s="133">
        <v>1</v>
      </c>
      <c r="GP34" s="133">
        <v>0</v>
      </c>
      <c r="GQ34" s="133">
        <v>0</v>
      </c>
      <c r="GR34" s="133">
        <v>2</v>
      </c>
      <c r="GS34" s="133">
        <v>2</v>
      </c>
      <c r="GT34" s="133">
        <v>2</v>
      </c>
      <c r="GU34" s="133">
        <v>4</v>
      </c>
      <c r="GV34" s="133">
        <v>10</v>
      </c>
      <c r="GW34" s="133">
        <v>10</v>
      </c>
      <c r="GX34" s="133">
        <v>14</v>
      </c>
      <c r="GY34" s="133">
        <v>10</v>
      </c>
      <c r="GZ34" s="133">
        <v>12</v>
      </c>
      <c r="HA34" s="133">
        <v>18</v>
      </c>
      <c r="HB34" s="133">
        <v>15</v>
      </c>
      <c r="HC34" s="133">
        <v>18</v>
      </c>
      <c r="HD34" s="133">
        <v>21</v>
      </c>
      <c r="HE34" s="133">
        <v>26</v>
      </c>
      <c r="HF34" s="133">
        <v>28</v>
      </c>
      <c r="HG34" s="133">
        <v>11</v>
      </c>
      <c r="HH34" s="133">
        <v>15</v>
      </c>
      <c r="HI34" s="133">
        <v>14</v>
      </c>
      <c r="HJ34" s="133">
        <v>15</v>
      </c>
      <c r="HK34" s="133">
        <v>17</v>
      </c>
      <c r="HL34" s="133">
        <v>9</v>
      </c>
      <c r="HM34" s="133">
        <v>5</v>
      </c>
      <c r="HN34" s="133">
        <v>12</v>
      </c>
      <c r="HO34" s="133">
        <v>3</v>
      </c>
      <c r="HP34" s="133">
        <v>4</v>
      </c>
      <c r="HQ34" s="133">
        <v>2</v>
      </c>
      <c r="HR34" s="133">
        <v>3</v>
      </c>
      <c r="HS34" s="133">
        <v>3</v>
      </c>
      <c r="HT34" s="133">
        <v>0</v>
      </c>
      <c r="HU34" s="60">
        <v>0</v>
      </c>
      <c r="HV34" s="60">
        <v>0</v>
      </c>
      <c r="HW34" s="60">
        <v>2.0833333333333332E-2</v>
      </c>
      <c r="HX34" s="60">
        <v>3.125E-2</v>
      </c>
      <c r="HY34" s="60">
        <v>4.9689440993788817E-2</v>
      </c>
      <c r="HZ34" s="60">
        <v>8.5889570552147243E-2</v>
      </c>
      <c r="IA34" s="60">
        <v>9.3167701863354033E-2</v>
      </c>
      <c r="IB34" s="60">
        <v>6.2857142857142861E-2</v>
      </c>
      <c r="IC34" s="60">
        <v>8.9385474860335198E-2</v>
      </c>
      <c r="ID34" s="60">
        <v>6.8181818181818177E-2</v>
      </c>
      <c r="IE34" s="60">
        <v>6.3492063492063489E-2</v>
      </c>
      <c r="IF34" s="60">
        <v>0.11173184357541899</v>
      </c>
      <c r="IG34" s="60">
        <v>9.4444444444444442E-2</v>
      </c>
      <c r="IH34" s="60">
        <v>0.12849162011173185</v>
      </c>
      <c r="II34" s="60">
        <v>0.10989010989010989</v>
      </c>
      <c r="IJ34" s="60">
        <v>0.13513513513513514</v>
      </c>
      <c r="IK34" s="60">
        <v>0.11627906976744186</v>
      </c>
      <c r="IL34" s="60">
        <v>0.13043478260869565</v>
      </c>
      <c r="IM34" s="60">
        <v>9.375E-2</v>
      </c>
      <c r="IN34" s="60">
        <v>0.1069182389937107</v>
      </c>
      <c r="IO34" s="60">
        <v>0.10759493670886076</v>
      </c>
      <c r="IP34" s="60">
        <v>2.5157232704402517E-2</v>
      </c>
      <c r="IQ34" s="60">
        <v>5.3333333333333337E-2</v>
      </c>
      <c r="IR34" s="60">
        <v>5.6603773584905662E-2</v>
      </c>
      <c r="IS34" s="60">
        <v>3.5928143712574849E-2</v>
      </c>
      <c r="IT34" s="60">
        <v>2.0689655172413793E-2</v>
      </c>
      <c r="IU34" s="60">
        <v>0</v>
      </c>
      <c r="IV34" s="60">
        <v>2.0134228187919462E-2</v>
      </c>
      <c r="IW34" s="60">
        <v>6.9444444444444441E-3</v>
      </c>
      <c r="IX34" s="60">
        <v>0</v>
      </c>
      <c r="IY34" s="60">
        <v>0</v>
      </c>
      <c r="IZ34" s="60">
        <v>1.4184397163120567E-2</v>
      </c>
      <c r="JA34" s="60">
        <v>1.3605442176870748E-2</v>
      </c>
      <c r="JB34" s="60">
        <v>1.2738853503184714E-2</v>
      </c>
      <c r="JC34" s="60">
        <v>2.5000000000000001E-2</v>
      </c>
      <c r="JD34" s="60">
        <v>5.9880239520958084E-2</v>
      </c>
      <c r="JE34" s="60">
        <v>5.7142857142857141E-2</v>
      </c>
      <c r="JF34" s="60">
        <v>7.650273224043716E-2</v>
      </c>
      <c r="JG34" s="60">
        <v>5.8479532163742687E-2</v>
      </c>
      <c r="JH34" s="60">
        <v>6.3157894736842107E-2</v>
      </c>
      <c r="JI34" s="60">
        <v>0.10112359550561797</v>
      </c>
      <c r="JJ34" s="60">
        <v>8.5227272727272721E-2</v>
      </c>
      <c r="JK34" s="60">
        <v>0.1005586592178771</v>
      </c>
      <c r="JL34" s="60">
        <v>0.10880829015544041</v>
      </c>
      <c r="JM34" s="60">
        <v>0.13829787234042554</v>
      </c>
      <c r="JN34" s="60">
        <v>0.16091954022988506</v>
      </c>
      <c r="JO34" s="60">
        <v>6.6666666666666666E-2</v>
      </c>
      <c r="JP34" s="60">
        <v>9.375E-2</v>
      </c>
      <c r="JQ34" s="60">
        <v>8.8607594936708861E-2</v>
      </c>
      <c r="JR34" s="60">
        <v>9.3167701863354033E-2</v>
      </c>
      <c r="JS34" s="60">
        <v>0.10625</v>
      </c>
      <c r="JT34" s="60">
        <v>6.0402684563758392E-2</v>
      </c>
      <c r="JU34" s="60">
        <v>3.0864197530864196E-2</v>
      </c>
      <c r="JV34" s="60">
        <v>7.1005917159763315E-2</v>
      </c>
      <c r="JW34" s="60">
        <v>2.0689655172413793E-2</v>
      </c>
      <c r="JX34" s="60">
        <v>2.8776978417266189E-2</v>
      </c>
      <c r="JY34" s="60">
        <v>1.3422818791946308E-2</v>
      </c>
      <c r="JZ34" s="60">
        <v>2.0270270270270271E-2</v>
      </c>
      <c r="KA34" s="60">
        <v>2.1739130434782608E-2</v>
      </c>
      <c r="KB34" s="60">
        <v>0</v>
      </c>
    </row>
    <row r="35" spans="1:288">
      <c r="A35" s="50" t="s">
        <v>63</v>
      </c>
      <c r="B35" s="77">
        <v>0</v>
      </c>
      <c r="C35" s="78">
        <v>0</v>
      </c>
      <c r="D35" s="77">
        <v>216</v>
      </c>
      <c r="E35" s="78">
        <v>8.4985835694051008</v>
      </c>
      <c r="F35" s="78">
        <v>1.5501841613462901</v>
      </c>
      <c r="G35" s="77">
        <v>351</v>
      </c>
      <c r="H35" s="78">
        <v>13.810198300283286</v>
      </c>
      <c r="I35" s="86">
        <v>-135</v>
      </c>
      <c r="J35" s="87">
        <v>-5.3116147308781869</v>
      </c>
      <c r="K35" s="113"/>
      <c r="L35" s="113"/>
      <c r="M35" s="113"/>
      <c r="N35" s="113"/>
      <c r="O35" s="113"/>
      <c r="P35" s="113"/>
      <c r="Q35" s="133">
        <v>21457</v>
      </c>
      <c r="R35" s="133">
        <v>25416</v>
      </c>
      <c r="S35" s="133">
        <v>130</v>
      </c>
      <c r="T35" s="133">
        <v>117</v>
      </c>
      <c r="U35" s="133">
        <v>111</v>
      </c>
      <c r="V35" s="133">
        <v>126</v>
      </c>
      <c r="W35" s="133">
        <v>140</v>
      </c>
      <c r="X35" s="133">
        <v>138</v>
      </c>
      <c r="Y35" s="133">
        <v>148</v>
      </c>
      <c r="Z35" s="133">
        <v>143</v>
      </c>
      <c r="AA35" s="133">
        <v>151</v>
      </c>
      <c r="AB35" s="135">
        <v>131</v>
      </c>
      <c r="AC35" s="132">
        <v>144</v>
      </c>
      <c r="AD35" s="132">
        <v>145</v>
      </c>
      <c r="AE35" s="132">
        <v>135</v>
      </c>
      <c r="AF35" s="136">
        <v>145</v>
      </c>
      <c r="AG35" s="132">
        <v>149</v>
      </c>
      <c r="AH35" s="136">
        <v>138</v>
      </c>
      <c r="AI35" s="132">
        <v>139</v>
      </c>
      <c r="AJ35" s="133">
        <v>137</v>
      </c>
      <c r="AK35" s="133">
        <v>131</v>
      </c>
      <c r="AL35" s="133">
        <v>134</v>
      </c>
      <c r="AM35" s="133">
        <v>124</v>
      </c>
      <c r="AN35" s="133">
        <v>127</v>
      </c>
      <c r="AO35" s="133">
        <v>121</v>
      </c>
      <c r="AP35" s="133">
        <v>123</v>
      </c>
      <c r="AQ35" s="133">
        <v>163</v>
      </c>
      <c r="AR35" s="133">
        <v>135</v>
      </c>
      <c r="AS35" s="133">
        <v>152</v>
      </c>
      <c r="AT35" s="133">
        <v>143</v>
      </c>
      <c r="AU35" s="133">
        <v>133</v>
      </c>
      <c r="AV35" s="133">
        <v>119</v>
      </c>
      <c r="AW35" s="133">
        <v>108</v>
      </c>
      <c r="AX35" s="133">
        <v>106</v>
      </c>
      <c r="AY35" s="133">
        <v>115</v>
      </c>
      <c r="AZ35" s="133">
        <v>142</v>
      </c>
      <c r="BA35" s="133">
        <v>145</v>
      </c>
      <c r="BB35" s="133">
        <v>141</v>
      </c>
      <c r="BC35" s="133">
        <v>141</v>
      </c>
      <c r="BD35" s="133">
        <v>138</v>
      </c>
      <c r="BE35" s="133">
        <v>124</v>
      </c>
      <c r="BF35" s="133">
        <v>158</v>
      </c>
      <c r="BG35" s="133">
        <v>156</v>
      </c>
      <c r="BH35" s="133">
        <v>148</v>
      </c>
      <c r="BI35" s="133">
        <v>158</v>
      </c>
      <c r="BJ35" s="133">
        <v>158</v>
      </c>
      <c r="BK35" s="133">
        <v>128</v>
      </c>
      <c r="BL35" s="133">
        <v>141</v>
      </c>
      <c r="BM35" s="133">
        <v>132</v>
      </c>
      <c r="BN35" s="133">
        <v>132</v>
      </c>
      <c r="BO35" s="133">
        <v>132</v>
      </c>
      <c r="BP35" s="133">
        <v>136</v>
      </c>
      <c r="BQ35" s="133">
        <v>118</v>
      </c>
      <c r="BR35" s="133">
        <v>114</v>
      </c>
      <c r="BS35" s="133">
        <v>124</v>
      </c>
      <c r="BT35" s="133">
        <v>154</v>
      </c>
      <c r="BU35" s="133">
        <v>125</v>
      </c>
      <c r="BV35" s="133">
        <v>145</v>
      </c>
      <c r="BW35" s="133">
        <v>135</v>
      </c>
      <c r="BX35" s="133">
        <v>124</v>
      </c>
      <c r="BY35" s="133">
        <v>122</v>
      </c>
      <c r="BZ35" s="133">
        <v>138</v>
      </c>
      <c r="CA35" s="133">
        <v>105</v>
      </c>
      <c r="CB35" s="133">
        <v>113</v>
      </c>
      <c r="CC35" s="133">
        <v>129</v>
      </c>
      <c r="CD35" s="133">
        <v>133</v>
      </c>
      <c r="CE35" s="133">
        <v>139</v>
      </c>
      <c r="CF35" s="133">
        <v>139</v>
      </c>
      <c r="CG35" s="133">
        <v>139</v>
      </c>
      <c r="CH35" s="133">
        <v>122</v>
      </c>
      <c r="CI35" s="133">
        <v>156</v>
      </c>
      <c r="CJ35" s="133">
        <v>158</v>
      </c>
      <c r="CK35" s="133">
        <v>158</v>
      </c>
      <c r="CL35" s="133">
        <v>160</v>
      </c>
      <c r="CM35" s="133">
        <v>151</v>
      </c>
      <c r="CN35" s="133">
        <v>131</v>
      </c>
      <c r="CO35" s="133">
        <v>143</v>
      </c>
      <c r="CP35" s="133">
        <v>131</v>
      </c>
      <c r="CQ35" s="133">
        <v>123</v>
      </c>
      <c r="CR35" s="133">
        <v>130</v>
      </c>
      <c r="CS35" s="133">
        <v>134</v>
      </c>
      <c r="CT35" s="133">
        <v>122</v>
      </c>
      <c r="CU35" s="133">
        <v>116</v>
      </c>
      <c r="CV35" s="133">
        <v>123</v>
      </c>
      <c r="CW35" s="133">
        <v>144</v>
      </c>
      <c r="CX35" s="133">
        <v>121</v>
      </c>
      <c r="CY35" s="133">
        <v>136</v>
      </c>
      <c r="CZ35" s="133">
        <v>140</v>
      </c>
      <c r="DA35" s="133">
        <v>125</v>
      </c>
      <c r="DB35" s="133">
        <v>115</v>
      </c>
      <c r="DC35" s="133">
        <v>132</v>
      </c>
      <c r="DD35" s="133">
        <v>114</v>
      </c>
      <c r="DE35" s="133">
        <v>119</v>
      </c>
      <c r="DF35" s="133">
        <v>112</v>
      </c>
      <c r="DG35" s="133">
        <v>113</v>
      </c>
      <c r="DH35" s="133">
        <v>134</v>
      </c>
      <c r="DI35" s="133">
        <v>143</v>
      </c>
      <c r="DJ35" s="133">
        <v>140</v>
      </c>
      <c r="DK35" s="133">
        <v>145</v>
      </c>
      <c r="DL35" s="133">
        <v>141</v>
      </c>
      <c r="DM35" s="133">
        <v>138</v>
      </c>
      <c r="DN35" s="133">
        <v>145</v>
      </c>
      <c r="DO35" s="133">
        <v>150</v>
      </c>
      <c r="DP35" s="133">
        <v>147</v>
      </c>
      <c r="DQ35" s="133">
        <v>147</v>
      </c>
      <c r="DR35" s="133">
        <v>152</v>
      </c>
      <c r="DS35" s="133">
        <v>139</v>
      </c>
      <c r="DT35" s="133">
        <v>140</v>
      </c>
      <c r="DU35" s="133">
        <v>136</v>
      </c>
      <c r="DV35" s="133">
        <v>135</v>
      </c>
      <c r="DW35" s="133">
        <v>132</v>
      </c>
      <c r="DX35" s="133">
        <v>135</v>
      </c>
      <c r="DY35" s="133">
        <v>121</v>
      </c>
      <c r="DZ35" s="133">
        <v>121</v>
      </c>
      <c r="EA35" s="133">
        <v>123</v>
      </c>
      <c r="EB35" s="133">
        <v>139</v>
      </c>
      <c r="EC35" s="133">
        <v>144</v>
      </c>
      <c r="ED35" s="133">
        <v>140</v>
      </c>
      <c r="EE35" s="133">
        <v>144</v>
      </c>
      <c r="EF35" s="133">
        <v>134</v>
      </c>
      <c r="EG35" s="133">
        <v>128</v>
      </c>
      <c r="EH35" s="133">
        <v>129</v>
      </c>
      <c r="EI35" s="133">
        <v>107</v>
      </c>
      <c r="EJ35" s="133">
        <v>110</v>
      </c>
      <c r="EK35" s="133">
        <v>122</v>
      </c>
      <c r="EL35" s="133">
        <v>138</v>
      </c>
      <c r="EM35" s="133">
        <v>142</v>
      </c>
      <c r="EN35" s="133">
        <v>140</v>
      </c>
      <c r="EO35" s="133">
        <v>140</v>
      </c>
      <c r="EP35" s="133">
        <v>130</v>
      </c>
      <c r="EQ35" s="133">
        <v>140</v>
      </c>
      <c r="ER35" s="133">
        <v>158</v>
      </c>
      <c r="ES35" s="133">
        <v>157</v>
      </c>
      <c r="ET35" s="133">
        <v>154</v>
      </c>
      <c r="EU35" s="133">
        <v>155</v>
      </c>
      <c r="EV35" s="133">
        <v>145</v>
      </c>
      <c r="EW35" s="133">
        <v>136</v>
      </c>
      <c r="EX35" s="133">
        <v>136</v>
      </c>
      <c r="EY35" s="133">
        <v>128</v>
      </c>
      <c r="EZ35" s="133">
        <v>131</v>
      </c>
      <c r="FA35" s="133">
        <v>133</v>
      </c>
      <c r="FB35" s="133">
        <v>129</v>
      </c>
      <c r="FC35" s="133">
        <v>117</v>
      </c>
      <c r="FD35" s="133">
        <v>119</v>
      </c>
      <c r="FE35" s="133">
        <v>134</v>
      </c>
      <c r="FF35" s="133">
        <v>138</v>
      </c>
      <c r="FG35" s="133">
        <v>131</v>
      </c>
      <c r="FH35" s="133">
        <v>143</v>
      </c>
      <c r="FI35" s="133">
        <v>130</v>
      </c>
      <c r="FJ35" s="133">
        <v>120</v>
      </c>
      <c r="FK35" s="133">
        <v>127</v>
      </c>
      <c r="FL35" s="133">
        <v>126</v>
      </c>
      <c r="FM35" s="133">
        <v>0</v>
      </c>
      <c r="FN35" s="133">
        <v>0</v>
      </c>
      <c r="FO35" s="133">
        <v>1</v>
      </c>
      <c r="FP35" s="133">
        <v>2</v>
      </c>
      <c r="FQ35" s="133">
        <v>5</v>
      </c>
      <c r="FR35" s="133">
        <v>6</v>
      </c>
      <c r="FS35" s="133">
        <v>4</v>
      </c>
      <c r="FT35" s="133">
        <v>9</v>
      </c>
      <c r="FU35" s="133">
        <v>12</v>
      </c>
      <c r="FV35" s="133">
        <v>11</v>
      </c>
      <c r="FW35" s="133">
        <v>16</v>
      </c>
      <c r="FX35" s="133">
        <v>6</v>
      </c>
      <c r="FY35" s="133">
        <v>16</v>
      </c>
      <c r="FZ35" s="133">
        <v>19</v>
      </c>
      <c r="GA35" s="133">
        <v>13</v>
      </c>
      <c r="GB35" s="133">
        <v>13</v>
      </c>
      <c r="GC35" s="133">
        <v>14</v>
      </c>
      <c r="GD35" s="133">
        <v>15</v>
      </c>
      <c r="GE35" s="133">
        <v>9</v>
      </c>
      <c r="GF35" s="133">
        <v>12</v>
      </c>
      <c r="GG35" s="133">
        <v>12</v>
      </c>
      <c r="GH35" s="133">
        <v>1</v>
      </c>
      <c r="GI35" s="133">
        <v>4</v>
      </c>
      <c r="GJ35" s="133">
        <v>8</v>
      </c>
      <c r="GK35" s="133">
        <v>2</v>
      </c>
      <c r="GL35" s="133">
        <v>1</v>
      </c>
      <c r="GM35" s="133">
        <v>2</v>
      </c>
      <c r="GN35" s="133">
        <v>1</v>
      </c>
      <c r="GO35" s="133">
        <v>2</v>
      </c>
      <c r="GP35" s="133">
        <v>0</v>
      </c>
      <c r="GQ35" s="133">
        <v>0</v>
      </c>
      <c r="GR35" s="133">
        <v>1</v>
      </c>
      <c r="GS35" s="133">
        <v>0</v>
      </c>
      <c r="GT35" s="133">
        <v>5</v>
      </c>
      <c r="GU35" s="133">
        <v>5</v>
      </c>
      <c r="GV35" s="133">
        <v>7</v>
      </c>
      <c r="GW35" s="133">
        <v>7</v>
      </c>
      <c r="GX35" s="133">
        <v>6</v>
      </c>
      <c r="GY35" s="133">
        <v>9</v>
      </c>
      <c r="GZ35" s="133">
        <v>13</v>
      </c>
      <c r="HA35" s="133">
        <v>15</v>
      </c>
      <c r="HB35" s="133">
        <v>11</v>
      </c>
      <c r="HC35" s="133">
        <v>13</v>
      </c>
      <c r="HD35" s="133">
        <v>15</v>
      </c>
      <c r="HE35" s="133">
        <v>17</v>
      </c>
      <c r="HF35" s="133">
        <v>15</v>
      </c>
      <c r="HG35" s="133">
        <v>15</v>
      </c>
      <c r="HH35" s="133">
        <v>8</v>
      </c>
      <c r="HI35" s="133">
        <v>12</v>
      </c>
      <c r="HJ35" s="133">
        <v>9</v>
      </c>
      <c r="HK35" s="133">
        <v>8</v>
      </c>
      <c r="HL35" s="133">
        <v>3</v>
      </c>
      <c r="HM35" s="133">
        <v>6</v>
      </c>
      <c r="HN35" s="133">
        <v>5</v>
      </c>
      <c r="HO35" s="133">
        <v>6</v>
      </c>
      <c r="HP35" s="133">
        <v>5</v>
      </c>
      <c r="HQ35" s="133">
        <v>3</v>
      </c>
      <c r="HR35" s="133">
        <v>0</v>
      </c>
      <c r="HS35" s="133">
        <v>1</v>
      </c>
      <c r="HT35" s="133">
        <v>0</v>
      </c>
      <c r="HU35" s="60">
        <v>0</v>
      </c>
      <c r="HV35" s="60">
        <v>0</v>
      </c>
      <c r="HW35" s="60">
        <v>8.8495575221238937E-3</v>
      </c>
      <c r="HX35" s="60">
        <v>1.4925373134328358E-2</v>
      </c>
      <c r="HY35" s="60">
        <v>3.4965034965034968E-2</v>
      </c>
      <c r="HZ35" s="60">
        <v>4.2857142857142858E-2</v>
      </c>
      <c r="IA35" s="60">
        <v>2.7586206896551724E-2</v>
      </c>
      <c r="IB35" s="60">
        <v>6.3829787234042548E-2</v>
      </c>
      <c r="IC35" s="60">
        <v>8.6956521739130432E-2</v>
      </c>
      <c r="ID35" s="60">
        <v>7.586206896551724E-2</v>
      </c>
      <c r="IE35" s="60">
        <v>0.10666666666666667</v>
      </c>
      <c r="IF35" s="60">
        <v>4.0816326530612242E-2</v>
      </c>
      <c r="IG35" s="60">
        <v>0.10884353741496598</v>
      </c>
      <c r="IH35" s="60">
        <v>0.125</v>
      </c>
      <c r="II35" s="60">
        <v>9.3525179856115109E-2</v>
      </c>
      <c r="IJ35" s="60">
        <v>9.285714285714286E-2</v>
      </c>
      <c r="IK35" s="60">
        <v>0.10294117647058823</v>
      </c>
      <c r="IL35" s="60">
        <v>0.1111111111111111</v>
      </c>
      <c r="IM35" s="60">
        <v>6.8181818181818177E-2</v>
      </c>
      <c r="IN35" s="60">
        <v>8.8888888888888892E-2</v>
      </c>
      <c r="IO35" s="60">
        <v>9.9173553719008267E-2</v>
      </c>
      <c r="IP35" s="60">
        <v>8.2644628099173556E-3</v>
      </c>
      <c r="IQ35" s="60">
        <v>3.2520325203252036E-2</v>
      </c>
      <c r="IR35" s="60">
        <v>5.7553956834532377E-2</v>
      </c>
      <c r="IS35" s="60">
        <v>1.3888888888888888E-2</v>
      </c>
      <c r="IT35" s="60">
        <v>7.1428571428571426E-3</v>
      </c>
      <c r="IU35" s="60">
        <v>1.3888888888888888E-2</v>
      </c>
      <c r="IV35" s="60">
        <v>7.462686567164179E-3</v>
      </c>
      <c r="IW35" s="60">
        <v>1.5625E-2</v>
      </c>
      <c r="IX35" s="60">
        <v>0</v>
      </c>
      <c r="IY35" s="60">
        <v>0</v>
      </c>
      <c r="IZ35" s="60">
        <v>9.0909090909090905E-3</v>
      </c>
      <c r="JA35" s="60">
        <v>0</v>
      </c>
      <c r="JB35" s="60">
        <v>3.6231884057971016E-2</v>
      </c>
      <c r="JC35" s="60">
        <v>3.5211267605633804E-2</v>
      </c>
      <c r="JD35" s="60">
        <v>0.05</v>
      </c>
      <c r="JE35" s="60">
        <v>0.05</v>
      </c>
      <c r="JF35" s="60">
        <v>4.6153846153846156E-2</v>
      </c>
      <c r="JG35" s="60">
        <v>6.4285714285714279E-2</v>
      </c>
      <c r="JH35" s="60">
        <v>8.2278481012658222E-2</v>
      </c>
      <c r="JI35" s="60">
        <v>9.5541401273885357E-2</v>
      </c>
      <c r="JJ35" s="60">
        <v>7.1428571428571425E-2</v>
      </c>
      <c r="JK35" s="60">
        <v>8.387096774193549E-2</v>
      </c>
      <c r="JL35" s="60">
        <v>0.10344827586206896</v>
      </c>
      <c r="JM35" s="60">
        <v>0.125</v>
      </c>
      <c r="JN35" s="60">
        <v>0.11029411764705882</v>
      </c>
      <c r="JO35" s="60">
        <v>0.1171875</v>
      </c>
      <c r="JP35" s="60">
        <v>6.1068702290076333E-2</v>
      </c>
      <c r="JQ35" s="60">
        <v>9.0225563909774431E-2</v>
      </c>
      <c r="JR35" s="60">
        <v>6.9767441860465115E-2</v>
      </c>
      <c r="JS35" s="60">
        <v>6.8376068376068383E-2</v>
      </c>
      <c r="JT35" s="60">
        <v>2.5210084033613446E-2</v>
      </c>
      <c r="JU35" s="60">
        <v>4.4776119402985072E-2</v>
      </c>
      <c r="JV35" s="60">
        <v>3.6231884057971016E-2</v>
      </c>
      <c r="JW35" s="60">
        <v>4.5801526717557252E-2</v>
      </c>
      <c r="JX35" s="60">
        <v>3.4965034965034968E-2</v>
      </c>
      <c r="JY35" s="60">
        <v>2.3076923076923078E-2</v>
      </c>
      <c r="JZ35" s="60">
        <v>0</v>
      </c>
      <c r="KA35" s="60">
        <v>7.874015748031496E-3</v>
      </c>
      <c r="KB35" s="60">
        <v>0</v>
      </c>
    </row>
    <row r="36" spans="1:288">
      <c r="A36" s="50" t="s">
        <v>64</v>
      </c>
      <c r="B36" s="77">
        <v>0</v>
      </c>
      <c r="C36" s="78">
        <v>0</v>
      </c>
      <c r="D36" s="77">
        <v>235</v>
      </c>
      <c r="E36" s="78">
        <v>8.361799032166239</v>
      </c>
      <c r="F36" s="78">
        <v>1.7008618626769421</v>
      </c>
      <c r="G36" s="77">
        <v>294</v>
      </c>
      <c r="H36" s="78">
        <v>10.461144321093084</v>
      </c>
      <c r="I36" s="86">
        <v>-59</v>
      </c>
      <c r="J36" s="87">
        <v>-2.0993452889268434</v>
      </c>
      <c r="K36" s="113"/>
      <c r="L36" s="113"/>
      <c r="M36" s="113"/>
      <c r="N36" s="113"/>
      <c r="O36" s="113"/>
      <c r="P36" s="113"/>
      <c r="Q36" s="133">
        <v>23047</v>
      </c>
      <c r="R36" s="133">
        <v>28104</v>
      </c>
      <c r="S36" s="133">
        <v>154</v>
      </c>
      <c r="T36" s="133">
        <v>121</v>
      </c>
      <c r="U36" s="133">
        <v>121</v>
      </c>
      <c r="V36" s="133">
        <v>156</v>
      </c>
      <c r="W36" s="133">
        <v>133</v>
      </c>
      <c r="X36" s="133">
        <v>138</v>
      </c>
      <c r="Y36" s="133">
        <v>99</v>
      </c>
      <c r="Z36" s="133">
        <v>114</v>
      </c>
      <c r="AA36" s="133">
        <v>119</v>
      </c>
      <c r="AB36" s="135">
        <v>101</v>
      </c>
      <c r="AC36" s="132">
        <v>95</v>
      </c>
      <c r="AD36" s="132">
        <v>92</v>
      </c>
      <c r="AE36" s="132">
        <v>66</v>
      </c>
      <c r="AF36" s="136">
        <v>96</v>
      </c>
      <c r="AG36" s="132">
        <v>131</v>
      </c>
      <c r="AH36" s="136">
        <v>124</v>
      </c>
      <c r="AI36" s="132">
        <v>152</v>
      </c>
      <c r="AJ36" s="133">
        <v>136</v>
      </c>
      <c r="AK36" s="133">
        <v>138</v>
      </c>
      <c r="AL36" s="133">
        <v>149</v>
      </c>
      <c r="AM36" s="133">
        <v>142</v>
      </c>
      <c r="AN36" s="133">
        <v>186</v>
      </c>
      <c r="AO36" s="133">
        <v>176</v>
      </c>
      <c r="AP36" s="133">
        <v>201</v>
      </c>
      <c r="AQ36" s="133">
        <v>199</v>
      </c>
      <c r="AR36" s="133">
        <v>187</v>
      </c>
      <c r="AS36" s="133">
        <v>198</v>
      </c>
      <c r="AT36" s="133">
        <v>209</v>
      </c>
      <c r="AU36" s="133">
        <v>178</v>
      </c>
      <c r="AV36" s="133">
        <v>175</v>
      </c>
      <c r="AW36" s="133">
        <v>125</v>
      </c>
      <c r="AX36" s="133">
        <v>124</v>
      </c>
      <c r="AY36" s="133">
        <v>152</v>
      </c>
      <c r="AZ36" s="133">
        <v>138</v>
      </c>
      <c r="BA36" s="133">
        <v>150</v>
      </c>
      <c r="BB36" s="133">
        <v>108</v>
      </c>
      <c r="BC36" s="133">
        <v>122</v>
      </c>
      <c r="BD36" s="133">
        <v>129</v>
      </c>
      <c r="BE36" s="133">
        <v>107</v>
      </c>
      <c r="BF36" s="133">
        <v>97</v>
      </c>
      <c r="BG36" s="133">
        <v>94</v>
      </c>
      <c r="BH36" s="133">
        <v>65</v>
      </c>
      <c r="BI36" s="133">
        <v>103</v>
      </c>
      <c r="BJ36" s="133">
        <v>115</v>
      </c>
      <c r="BK36" s="133">
        <v>108</v>
      </c>
      <c r="BL36" s="133">
        <v>142</v>
      </c>
      <c r="BM36" s="133">
        <v>130</v>
      </c>
      <c r="BN36" s="133">
        <v>132</v>
      </c>
      <c r="BO36" s="133">
        <v>147</v>
      </c>
      <c r="BP36" s="133">
        <v>143</v>
      </c>
      <c r="BQ36" s="133">
        <v>183</v>
      </c>
      <c r="BR36" s="133">
        <v>175</v>
      </c>
      <c r="BS36" s="133">
        <v>196</v>
      </c>
      <c r="BT36" s="133">
        <v>199</v>
      </c>
      <c r="BU36" s="133">
        <v>184</v>
      </c>
      <c r="BV36" s="133">
        <v>192</v>
      </c>
      <c r="BW36" s="133">
        <v>209</v>
      </c>
      <c r="BX36" s="133">
        <v>171</v>
      </c>
      <c r="BY36" s="133">
        <v>177</v>
      </c>
      <c r="BZ36" s="133">
        <v>180</v>
      </c>
      <c r="CA36" s="133">
        <v>126</v>
      </c>
      <c r="CB36" s="133">
        <v>156</v>
      </c>
      <c r="CC36" s="133">
        <v>138</v>
      </c>
      <c r="CD36" s="133">
        <v>164</v>
      </c>
      <c r="CE36" s="133">
        <v>118</v>
      </c>
      <c r="CF36" s="133">
        <v>132</v>
      </c>
      <c r="CG36" s="133">
        <v>137</v>
      </c>
      <c r="CH36" s="133">
        <v>112</v>
      </c>
      <c r="CI36" s="133">
        <v>107</v>
      </c>
      <c r="CJ36" s="133">
        <v>85</v>
      </c>
      <c r="CK36" s="133">
        <v>68</v>
      </c>
      <c r="CL36" s="133">
        <v>100</v>
      </c>
      <c r="CM36" s="133">
        <v>106</v>
      </c>
      <c r="CN36" s="133">
        <v>100</v>
      </c>
      <c r="CO36" s="133">
        <v>125</v>
      </c>
      <c r="CP36" s="133">
        <v>129</v>
      </c>
      <c r="CQ36" s="133">
        <v>129</v>
      </c>
      <c r="CR36" s="133">
        <v>142</v>
      </c>
      <c r="CS36" s="133">
        <v>144</v>
      </c>
      <c r="CT36" s="133">
        <v>180</v>
      </c>
      <c r="CU36" s="133">
        <v>165</v>
      </c>
      <c r="CV36" s="133">
        <v>192</v>
      </c>
      <c r="CW36" s="133">
        <v>199</v>
      </c>
      <c r="CX36" s="133">
        <v>181</v>
      </c>
      <c r="CY36" s="133">
        <v>195</v>
      </c>
      <c r="CZ36" s="133">
        <v>208</v>
      </c>
      <c r="DA36" s="133">
        <v>167</v>
      </c>
      <c r="DB36" s="133">
        <v>173</v>
      </c>
      <c r="DC36" s="133">
        <v>173</v>
      </c>
      <c r="DD36" s="133">
        <v>182</v>
      </c>
      <c r="DE36" s="133">
        <v>140</v>
      </c>
      <c r="DF36" s="133">
        <v>123</v>
      </c>
      <c r="DG36" s="133">
        <v>137</v>
      </c>
      <c r="DH36" s="133">
        <v>147</v>
      </c>
      <c r="DI36" s="133">
        <v>142</v>
      </c>
      <c r="DJ36" s="133">
        <v>123</v>
      </c>
      <c r="DK36" s="133">
        <v>111</v>
      </c>
      <c r="DL36" s="133">
        <v>122</v>
      </c>
      <c r="DM36" s="133">
        <v>113</v>
      </c>
      <c r="DN36" s="133">
        <v>99</v>
      </c>
      <c r="DO36" s="133">
        <v>95</v>
      </c>
      <c r="DP36" s="133">
        <v>79</v>
      </c>
      <c r="DQ36" s="133">
        <v>85</v>
      </c>
      <c r="DR36" s="133">
        <v>106</v>
      </c>
      <c r="DS36" s="133">
        <v>120</v>
      </c>
      <c r="DT36" s="133">
        <v>133</v>
      </c>
      <c r="DU36" s="133">
        <v>141</v>
      </c>
      <c r="DV36" s="133">
        <v>134</v>
      </c>
      <c r="DW36" s="133">
        <v>143</v>
      </c>
      <c r="DX36" s="133">
        <v>146</v>
      </c>
      <c r="DY36" s="133">
        <v>163</v>
      </c>
      <c r="DZ36" s="133">
        <v>181</v>
      </c>
      <c r="EA36" s="133">
        <v>186</v>
      </c>
      <c r="EB36" s="133">
        <v>200</v>
      </c>
      <c r="EC36" s="133">
        <v>192</v>
      </c>
      <c r="ED36" s="133">
        <v>190</v>
      </c>
      <c r="EE36" s="133">
        <v>204</v>
      </c>
      <c r="EF36" s="133">
        <v>190</v>
      </c>
      <c r="EG36" s="133">
        <v>178</v>
      </c>
      <c r="EH36" s="133">
        <v>178</v>
      </c>
      <c r="EI36" s="133">
        <v>126</v>
      </c>
      <c r="EJ36" s="133">
        <v>140</v>
      </c>
      <c r="EK36" s="133">
        <v>145</v>
      </c>
      <c r="EL36" s="133">
        <v>151</v>
      </c>
      <c r="EM36" s="133">
        <v>134</v>
      </c>
      <c r="EN36" s="133">
        <v>120</v>
      </c>
      <c r="EO36" s="133">
        <v>130</v>
      </c>
      <c r="EP36" s="133">
        <v>121</v>
      </c>
      <c r="EQ36" s="133">
        <v>107</v>
      </c>
      <c r="ER36" s="133">
        <v>91</v>
      </c>
      <c r="ES36" s="133">
        <v>81</v>
      </c>
      <c r="ET36" s="133">
        <v>83</v>
      </c>
      <c r="EU36" s="133">
        <v>105</v>
      </c>
      <c r="EV36" s="133">
        <v>108</v>
      </c>
      <c r="EW36" s="133">
        <v>117</v>
      </c>
      <c r="EX36" s="133">
        <v>136</v>
      </c>
      <c r="EY36" s="133">
        <v>130</v>
      </c>
      <c r="EZ36" s="133">
        <v>137</v>
      </c>
      <c r="FA36" s="133">
        <v>146</v>
      </c>
      <c r="FB36" s="133">
        <v>162</v>
      </c>
      <c r="FC36" s="133">
        <v>174</v>
      </c>
      <c r="FD36" s="133">
        <v>184</v>
      </c>
      <c r="FE36" s="133">
        <v>198</v>
      </c>
      <c r="FF36" s="133">
        <v>190</v>
      </c>
      <c r="FG36" s="133">
        <v>190</v>
      </c>
      <c r="FH36" s="133">
        <v>200</v>
      </c>
      <c r="FI36" s="133">
        <v>188</v>
      </c>
      <c r="FJ36" s="133">
        <v>172</v>
      </c>
      <c r="FK36" s="133">
        <v>175</v>
      </c>
      <c r="FL36" s="133">
        <v>181</v>
      </c>
      <c r="FM36" s="133">
        <v>0</v>
      </c>
      <c r="FN36" s="133">
        <v>0</v>
      </c>
      <c r="FO36" s="133">
        <v>0</v>
      </c>
      <c r="FP36" s="133">
        <v>1</v>
      </c>
      <c r="FQ36" s="133">
        <v>0</v>
      </c>
      <c r="FR36" s="133">
        <v>2</v>
      </c>
      <c r="FS36" s="133">
        <v>1</v>
      </c>
      <c r="FT36" s="133">
        <v>1</v>
      </c>
      <c r="FU36" s="133">
        <v>3</v>
      </c>
      <c r="FV36" s="133">
        <v>2</v>
      </c>
      <c r="FW36" s="133">
        <v>2</v>
      </c>
      <c r="FX36" s="133">
        <v>10</v>
      </c>
      <c r="FY36" s="133">
        <v>9</v>
      </c>
      <c r="FZ36" s="133">
        <v>12</v>
      </c>
      <c r="GA36" s="133">
        <v>16</v>
      </c>
      <c r="GB36" s="133">
        <v>22</v>
      </c>
      <c r="GC36" s="133">
        <v>27</v>
      </c>
      <c r="GD36" s="133">
        <v>12</v>
      </c>
      <c r="GE36" s="133">
        <v>17</v>
      </c>
      <c r="GF36" s="133">
        <v>14</v>
      </c>
      <c r="GG36" s="133">
        <v>11</v>
      </c>
      <c r="GH36" s="133">
        <v>18</v>
      </c>
      <c r="GI36" s="133">
        <v>14</v>
      </c>
      <c r="GJ36" s="133">
        <v>16</v>
      </c>
      <c r="GK36" s="133">
        <v>9</v>
      </c>
      <c r="GL36" s="133">
        <v>8</v>
      </c>
      <c r="GM36" s="133">
        <v>3</v>
      </c>
      <c r="GN36" s="133">
        <v>4</v>
      </c>
      <c r="GO36" s="133">
        <v>0</v>
      </c>
      <c r="GP36" s="133">
        <v>1</v>
      </c>
      <c r="GQ36" s="133">
        <v>0</v>
      </c>
      <c r="GR36" s="133">
        <v>0</v>
      </c>
      <c r="GS36" s="133">
        <v>0</v>
      </c>
      <c r="GT36" s="133">
        <v>3</v>
      </c>
      <c r="GU36" s="133">
        <v>3</v>
      </c>
      <c r="GV36" s="133">
        <v>3</v>
      </c>
      <c r="GW36" s="133">
        <v>1</v>
      </c>
      <c r="GX36" s="133">
        <v>5</v>
      </c>
      <c r="GY36" s="133">
        <v>3</v>
      </c>
      <c r="GZ36" s="133">
        <v>7</v>
      </c>
      <c r="HA36" s="133">
        <v>1</v>
      </c>
      <c r="HB36" s="133">
        <v>8</v>
      </c>
      <c r="HC36" s="133">
        <v>10</v>
      </c>
      <c r="HD36" s="133">
        <v>7</v>
      </c>
      <c r="HE36" s="133">
        <v>17</v>
      </c>
      <c r="HF36" s="133">
        <v>19</v>
      </c>
      <c r="HG36" s="133">
        <v>20</v>
      </c>
      <c r="HH36" s="133">
        <v>22</v>
      </c>
      <c r="HI36" s="133">
        <v>12</v>
      </c>
      <c r="HJ36" s="133">
        <v>18</v>
      </c>
      <c r="HK36" s="133">
        <v>24</v>
      </c>
      <c r="HL36" s="133">
        <v>16</v>
      </c>
      <c r="HM36" s="133">
        <v>8</v>
      </c>
      <c r="HN36" s="133">
        <v>9</v>
      </c>
      <c r="HO36" s="133">
        <v>6</v>
      </c>
      <c r="HP36" s="133">
        <v>3</v>
      </c>
      <c r="HQ36" s="133">
        <v>3</v>
      </c>
      <c r="HR36" s="133">
        <v>1</v>
      </c>
      <c r="HS36" s="133">
        <v>1</v>
      </c>
      <c r="HT36" s="133">
        <v>0</v>
      </c>
      <c r="HU36" s="60">
        <v>0</v>
      </c>
      <c r="HV36" s="60">
        <v>0</v>
      </c>
      <c r="HW36" s="60">
        <v>0</v>
      </c>
      <c r="HX36" s="60">
        <v>6.8027210884353739E-3</v>
      </c>
      <c r="HY36" s="60">
        <v>0</v>
      </c>
      <c r="HZ36" s="60">
        <v>1.6260162601626018E-2</v>
      </c>
      <c r="IA36" s="60">
        <v>9.0090090090090089E-3</v>
      </c>
      <c r="IB36" s="60">
        <v>8.1967213114754103E-3</v>
      </c>
      <c r="IC36" s="60">
        <v>2.6548672566371681E-2</v>
      </c>
      <c r="ID36" s="60">
        <v>2.0202020202020204E-2</v>
      </c>
      <c r="IE36" s="60">
        <v>2.1052631578947368E-2</v>
      </c>
      <c r="IF36" s="60">
        <v>0.12658227848101267</v>
      </c>
      <c r="IG36" s="60">
        <v>0.10588235294117647</v>
      </c>
      <c r="IH36" s="60">
        <v>0.11320754716981132</v>
      </c>
      <c r="II36" s="60">
        <v>0.13333333333333333</v>
      </c>
      <c r="IJ36" s="60">
        <v>0.16541353383458646</v>
      </c>
      <c r="IK36" s="60">
        <v>0.19148936170212766</v>
      </c>
      <c r="IL36" s="60">
        <v>8.9552238805970144E-2</v>
      </c>
      <c r="IM36" s="60">
        <v>0.11888111888111888</v>
      </c>
      <c r="IN36" s="60">
        <v>9.5890410958904104E-2</v>
      </c>
      <c r="IO36" s="60">
        <v>6.7484662576687116E-2</v>
      </c>
      <c r="IP36" s="60">
        <v>9.9447513812154692E-2</v>
      </c>
      <c r="IQ36" s="60">
        <v>7.5268817204301078E-2</v>
      </c>
      <c r="IR36" s="60">
        <v>0.08</v>
      </c>
      <c r="IS36" s="60">
        <v>4.6875E-2</v>
      </c>
      <c r="IT36" s="60">
        <v>4.2105263157894736E-2</v>
      </c>
      <c r="IU36" s="60">
        <v>1.4705882352941176E-2</v>
      </c>
      <c r="IV36" s="60">
        <v>2.1052631578947368E-2</v>
      </c>
      <c r="IW36" s="60">
        <v>0</v>
      </c>
      <c r="IX36" s="60">
        <v>5.6179775280898875E-3</v>
      </c>
      <c r="IY36" s="60">
        <v>0</v>
      </c>
      <c r="IZ36" s="60">
        <v>0</v>
      </c>
      <c r="JA36" s="60">
        <v>0</v>
      </c>
      <c r="JB36" s="60">
        <v>1.9867549668874173E-2</v>
      </c>
      <c r="JC36" s="60">
        <v>2.2388059701492536E-2</v>
      </c>
      <c r="JD36" s="60">
        <v>2.5000000000000001E-2</v>
      </c>
      <c r="JE36" s="60">
        <v>7.6923076923076927E-3</v>
      </c>
      <c r="JF36" s="60">
        <v>4.1322314049586778E-2</v>
      </c>
      <c r="JG36" s="60">
        <v>2.8037383177570093E-2</v>
      </c>
      <c r="JH36" s="60">
        <v>7.6923076923076927E-2</v>
      </c>
      <c r="JI36" s="60">
        <v>1.2345679012345678E-2</v>
      </c>
      <c r="JJ36" s="60">
        <v>9.6385542168674704E-2</v>
      </c>
      <c r="JK36" s="60">
        <v>9.5238095238095233E-2</v>
      </c>
      <c r="JL36" s="60">
        <v>6.4814814814814811E-2</v>
      </c>
      <c r="JM36" s="60">
        <v>0.14529914529914531</v>
      </c>
      <c r="JN36" s="60">
        <v>0.13970588235294118</v>
      </c>
      <c r="JO36" s="60">
        <v>0.15384615384615385</v>
      </c>
      <c r="JP36" s="60">
        <v>0.16058394160583941</v>
      </c>
      <c r="JQ36" s="60">
        <v>8.2191780821917804E-2</v>
      </c>
      <c r="JR36" s="60">
        <v>0.1111111111111111</v>
      </c>
      <c r="JS36" s="60">
        <v>0.13793103448275862</v>
      </c>
      <c r="JT36" s="60">
        <v>8.6956521739130432E-2</v>
      </c>
      <c r="JU36" s="60">
        <v>4.0404040404040407E-2</v>
      </c>
      <c r="JV36" s="60">
        <v>4.736842105263158E-2</v>
      </c>
      <c r="JW36" s="60">
        <v>3.1578947368421054E-2</v>
      </c>
      <c r="JX36" s="60">
        <v>1.4999999999999999E-2</v>
      </c>
      <c r="JY36" s="60">
        <v>1.5957446808510637E-2</v>
      </c>
      <c r="JZ36" s="60">
        <v>5.8139534883720929E-3</v>
      </c>
      <c r="KA36" s="60">
        <v>5.7142857142857143E-3</v>
      </c>
      <c r="KB36" s="60">
        <v>0</v>
      </c>
    </row>
    <row r="37" spans="1:288">
      <c r="A37" s="50" t="s">
        <v>65</v>
      </c>
      <c r="B37" s="77">
        <v>0</v>
      </c>
      <c r="C37" s="78">
        <v>0</v>
      </c>
      <c r="D37" s="77">
        <v>220</v>
      </c>
      <c r="E37" s="78">
        <v>9.9506988104391869</v>
      </c>
      <c r="F37" s="78">
        <v>1.7174556736312117</v>
      </c>
      <c r="G37" s="77">
        <v>225</v>
      </c>
      <c r="H37" s="78">
        <v>10.176851056130987</v>
      </c>
      <c r="I37" s="86">
        <v>-5</v>
      </c>
      <c r="J37" s="87">
        <v>-0.22615224569179973</v>
      </c>
      <c r="K37" s="113"/>
      <c r="L37" s="113"/>
      <c r="M37" s="113"/>
      <c r="N37" s="113"/>
      <c r="O37" s="113"/>
      <c r="P37" s="113"/>
      <c r="Q37" s="133">
        <v>17975</v>
      </c>
      <c r="R37" s="133">
        <v>22109</v>
      </c>
      <c r="S37" s="133">
        <v>123</v>
      </c>
      <c r="T37" s="133">
        <v>114</v>
      </c>
      <c r="U37" s="133">
        <v>114</v>
      </c>
      <c r="V37" s="133">
        <v>127</v>
      </c>
      <c r="W37" s="133">
        <v>127</v>
      </c>
      <c r="X37" s="133">
        <v>101</v>
      </c>
      <c r="Y37" s="133">
        <v>105</v>
      </c>
      <c r="Z37" s="133">
        <v>106</v>
      </c>
      <c r="AA37" s="133">
        <v>139</v>
      </c>
      <c r="AB37" s="135">
        <v>140</v>
      </c>
      <c r="AC37" s="132">
        <v>119</v>
      </c>
      <c r="AD37" s="132">
        <v>114</v>
      </c>
      <c r="AE37" s="132">
        <v>128</v>
      </c>
      <c r="AF37" s="136">
        <v>118</v>
      </c>
      <c r="AG37" s="132">
        <v>138</v>
      </c>
      <c r="AH37" s="136">
        <v>124</v>
      </c>
      <c r="AI37" s="132">
        <v>138</v>
      </c>
      <c r="AJ37" s="133">
        <v>123</v>
      </c>
      <c r="AK37" s="133">
        <v>112</v>
      </c>
      <c r="AL37" s="133">
        <v>141</v>
      </c>
      <c r="AM37" s="133">
        <v>121</v>
      </c>
      <c r="AN37" s="133">
        <v>146</v>
      </c>
      <c r="AO37" s="133">
        <v>158</v>
      </c>
      <c r="AP37" s="133">
        <v>163</v>
      </c>
      <c r="AQ37" s="133">
        <v>160</v>
      </c>
      <c r="AR37" s="133">
        <v>158</v>
      </c>
      <c r="AS37" s="133">
        <v>155</v>
      </c>
      <c r="AT37" s="133">
        <v>162</v>
      </c>
      <c r="AU37" s="133">
        <v>149</v>
      </c>
      <c r="AV37" s="133">
        <v>135</v>
      </c>
      <c r="AW37" s="133">
        <v>108</v>
      </c>
      <c r="AX37" s="133">
        <v>114</v>
      </c>
      <c r="AY37" s="133">
        <v>129</v>
      </c>
      <c r="AZ37" s="133">
        <v>138</v>
      </c>
      <c r="BA37" s="133">
        <v>102</v>
      </c>
      <c r="BB37" s="133">
        <v>112</v>
      </c>
      <c r="BC37" s="133">
        <v>114</v>
      </c>
      <c r="BD37" s="133">
        <v>129</v>
      </c>
      <c r="BE37" s="133">
        <v>123</v>
      </c>
      <c r="BF37" s="133">
        <v>108</v>
      </c>
      <c r="BG37" s="133">
        <v>103</v>
      </c>
      <c r="BH37" s="133">
        <v>126</v>
      </c>
      <c r="BI37" s="133">
        <v>102</v>
      </c>
      <c r="BJ37" s="133">
        <v>126</v>
      </c>
      <c r="BK37" s="133">
        <v>114</v>
      </c>
      <c r="BL37" s="133">
        <v>139</v>
      </c>
      <c r="BM37" s="133">
        <v>119</v>
      </c>
      <c r="BN37" s="133">
        <v>118</v>
      </c>
      <c r="BO37" s="133">
        <v>138</v>
      </c>
      <c r="BP37" s="133">
        <v>111</v>
      </c>
      <c r="BQ37" s="133">
        <v>140</v>
      </c>
      <c r="BR37" s="133">
        <v>155</v>
      </c>
      <c r="BS37" s="133">
        <v>155</v>
      </c>
      <c r="BT37" s="133">
        <v>149</v>
      </c>
      <c r="BU37" s="133">
        <v>157</v>
      </c>
      <c r="BV37" s="133">
        <v>148</v>
      </c>
      <c r="BW37" s="133">
        <v>161</v>
      </c>
      <c r="BX37" s="133">
        <v>156</v>
      </c>
      <c r="BY37" s="133">
        <v>137</v>
      </c>
      <c r="BZ37" s="133">
        <v>145</v>
      </c>
      <c r="CA37" s="133">
        <v>108</v>
      </c>
      <c r="CB37" s="133">
        <v>126</v>
      </c>
      <c r="CC37" s="133">
        <v>138</v>
      </c>
      <c r="CD37" s="133">
        <v>113</v>
      </c>
      <c r="CE37" s="133">
        <v>116</v>
      </c>
      <c r="CF37" s="133">
        <v>116</v>
      </c>
      <c r="CG37" s="133">
        <v>130</v>
      </c>
      <c r="CH37" s="133">
        <v>128</v>
      </c>
      <c r="CI37" s="133">
        <v>95</v>
      </c>
      <c r="CJ37" s="133">
        <v>102</v>
      </c>
      <c r="CK37" s="133">
        <v>116</v>
      </c>
      <c r="CL37" s="133">
        <v>92</v>
      </c>
      <c r="CM37" s="133">
        <v>123</v>
      </c>
      <c r="CN37" s="133">
        <v>115</v>
      </c>
      <c r="CO37" s="133">
        <v>128</v>
      </c>
      <c r="CP37" s="133">
        <v>119</v>
      </c>
      <c r="CQ37" s="133">
        <v>106</v>
      </c>
      <c r="CR37" s="133">
        <v>128</v>
      </c>
      <c r="CS37" s="133">
        <v>107</v>
      </c>
      <c r="CT37" s="133">
        <v>130</v>
      </c>
      <c r="CU37" s="133">
        <v>146</v>
      </c>
      <c r="CV37" s="133">
        <v>138</v>
      </c>
      <c r="CW37" s="133">
        <v>144</v>
      </c>
      <c r="CX37" s="133">
        <v>149</v>
      </c>
      <c r="CY37" s="133">
        <v>144</v>
      </c>
      <c r="CZ37" s="133">
        <v>157</v>
      </c>
      <c r="DA37" s="133">
        <v>157</v>
      </c>
      <c r="DB37" s="133">
        <v>126</v>
      </c>
      <c r="DC37" s="133">
        <v>138</v>
      </c>
      <c r="DD37" s="133">
        <v>134</v>
      </c>
      <c r="DE37" s="133">
        <v>116</v>
      </c>
      <c r="DF37" s="133">
        <v>114</v>
      </c>
      <c r="DG37" s="133">
        <v>122</v>
      </c>
      <c r="DH37" s="133">
        <v>133</v>
      </c>
      <c r="DI37" s="133">
        <v>115</v>
      </c>
      <c r="DJ37" s="133">
        <v>107</v>
      </c>
      <c r="DK37" s="133">
        <v>110</v>
      </c>
      <c r="DL37" s="133">
        <v>118</v>
      </c>
      <c r="DM37" s="133">
        <v>131</v>
      </c>
      <c r="DN37" s="133">
        <v>124</v>
      </c>
      <c r="DO37" s="133">
        <v>111</v>
      </c>
      <c r="DP37" s="133">
        <v>120</v>
      </c>
      <c r="DQ37" s="133">
        <v>115</v>
      </c>
      <c r="DR37" s="133">
        <v>122</v>
      </c>
      <c r="DS37" s="133">
        <v>126</v>
      </c>
      <c r="DT37" s="133">
        <v>132</v>
      </c>
      <c r="DU37" s="133">
        <v>129</v>
      </c>
      <c r="DV37" s="133">
        <v>121</v>
      </c>
      <c r="DW37" s="133">
        <v>125</v>
      </c>
      <c r="DX37" s="133">
        <v>126</v>
      </c>
      <c r="DY37" s="133">
        <v>131</v>
      </c>
      <c r="DZ37" s="133">
        <v>151</v>
      </c>
      <c r="EA37" s="133">
        <v>157</v>
      </c>
      <c r="EB37" s="133">
        <v>156</v>
      </c>
      <c r="EC37" s="133">
        <v>159</v>
      </c>
      <c r="ED37" s="133">
        <v>153</v>
      </c>
      <c r="EE37" s="133">
        <v>158</v>
      </c>
      <c r="EF37" s="133">
        <v>159</v>
      </c>
      <c r="EG37" s="133">
        <v>143</v>
      </c>
      <c r="EH37" s="133">
        <v>140</v>
      </c>
      <c r="EI37" s="133">
        <v>108</v>
      </c>
      <c r="EJ37" s="133">
        <v>120</v>
      </c>
      <c r="EK37" s="133">
        <v>134</v>
      </c>
      <c r="EL37" s="133">
        <v>126</v>
      </c>
      <c r="EM37" s="133">
        <v>109</v>
      </c>
      <c r="EN37" s="133">
        <v>114</v>
      </c>
      <c r="EO37" s="133">
        <v>122</v>
      </c>
      <c r="EP37" s="133">
        <v>129</v>
      </c>
      <c r="EQ37" s="133">
        <v>109</v>
      </c>
      <c r="ER37" s="133">
        <v>105</v>
      </c>
      <c r="ES37" s="133">
        <v>110</v>
      </c>
      <c r="ET37" s="133">
        <v>109</v>
      </c>
      <c r="EU37" s="133">
        <v>113</v>
      </c>
      <c r="EV37" s="133">
        <v>121</v>
      </c>
      <c r="EW37" s="133">
        <v>121</v>
      </c>
      <c r="EX37" s="133">
        <v>129</v>
      </c>
      <c r="EY37" s="133">
        <v>113</v>
      </c>
      <c r="EZ37" s="133">
        <v>123</v>
      </c>
      <c r="FA37" s="133">
        <v>123</v>
      </c>
      <c r="FB37" s="133">
        <v>121</v>
      </c>
      <c r="FC37" s="133">
        <v>143</v>
      </c>
      <c r="FD37" s="133">
        <v>147</v>
      </c>
      <c r="FE37" s="133">
        <v>150</v>
      </c>
      <c r="FF37" s="133">
        <v>149</v>
      </c>
      <c r="FG37" s="133">
        <v>151</v>
      </c>
      <c r="FH37" s="133">
        <v>153</v>
      </c>
      <c r="FI37" s="133">
        <v>159</v>
      </c>
      <c r="FJ37" s="133">
        <v>141</v>
      </c>
      <c r="FK37" s="133">
        <v>138</v>
      </c>
      <c r="FL37" s="133">
        <v>140</v>
      </c>
      <c r="FM37" s="133">
        <v>0</v>
      </c>
      <c r="FN37" s="133">
        <v>0</v>
      </c>
      <c r="FO37" s="133">
        <v>0</v>
      </c>
      <c r="FP37" s="133">
        <v>1</v>
      </c>
      <c r="FQ37" s="133">
        <v>1</v>
      </c>
      <c r="FR37" s="133">
        <v>4</v>
      </c>
      <c r="FS37" s="133">
        <v>6</v>
      </c>
      <c r="FT37" s="133">
        <v>7</v>
      </c>
      <c r="FU37" s="133">
        <v>8</v>
      </c>
      <c r="FV37" s="133">
        <v>10</v>
      </c>
      <c r="FW37" s="133">
        <v>7</v>
      </c>
      <c r="FX37" s="133">
        <v>11</v>
      </c>
      <c r="FY37" s="133">
        <v>15</v>
      </c>
      <c r="FZ37" s="133">
        <v>14</v>
      </c>
      <c r="GA37" s="133">
        <v>22</v>
      </c>
      <c r="GB37" s="133">
        <v>12</v>
      </c>
      <c r="GC37" s="133">
        <v>12</v>
      </c>
      <c r="GD37" s="133">
        <v>14</v>
      </c>
      <c r="GE37" s="133">
        <v>16</v>
      </c>
      <c r="GF37" s="133">
        <v>8</v>
      </c>
      <c r="GG37" s="133">
        <v>11</v>
      </c>
      <c r="GH37" s="133">
        <v>9</v>
      </c>
      <c r="GI37" s="133">
        <v>9</v>
      </c>
      <c r="GJ37" s="133">
        <v>6</v>
      </c>
      <c r="GK37" s="133">
        <v>8</v>
      </c>
      <c r="GL37" s="133">
        <v>5</v>
      </c>
      <c r="GM37" s="133">
        <v>0</v>
      </c>
      <c r="GN37" s="133">
        <v>1</v>
      </c>
      <c r="GO37" s="133">
        <v>2</v>
      </c>
      <c r="GP37" s="133">
        <v>0</v>
      </c>
      <c r="GQ37" s="133">
        <v>0</v>
      </c>
      <c r="GR37" s="133">
        <v>1</v>
      </c>
      <c r="GS37" s="133">
        <v>0</v>
      </c>
      <c r="GT37" s="133">
        <v>1</v>
      </c>
      <c r="GU37" s="133">
        <v>0</v>
      </c>
      <c r="GV37" s="133">
        <v>4</v>
      </c>
      <c r="GW37" s="133">
        <v>8</v>
      </c>
      <c r="GX37" s="133">
        <v>6</v>
      </c>
      <c r="GY37" s="133">
        <v>3</v>
      </c>
      <c r="GZ37" s="133">
        <v>6</v>
      </c>
      <c r="HA37" s="133">
        <v>7</v>
      </c>
      <c r="HB37" s="133">
        <v>13</v>
      </c>
      <c r="HC37" s="133">
        <v>10</v>
      </c>
      <c r="HD37" s="133">
        <v>15</v>
      </c>
      <c r="HE37" s="133">
        <v>7</v>
      </c>
      <c r="HF37" s="133">
        <v>11</v>
      </c>
      <c r="HG37" s="133">
        <v>11</v>
      </c>
      <c r="HH37" s="133">
        <v>12</v>
      </c>
      <c r="HI37" s="133">
        <v>12</v>
      </c>
      <c r="HJ37" s="133">
        <v>17</v>
      </c>
      <c r="HK37" s="133">
        <v>14</v>
      </c>
      <c r="HL37" s="133">
        <v>13</v>
      </c>
      <c r="HM37" s="133">
        <v>5</v>
      </c>
      <c r="HN37" s="133">
        <v>9</v>
      </c>
      <c r="HO37" s="133">
        <v>5</v>
      </c>
      <c r="HP37" s="133">
        <v>4</v>
      </c>
      <c r="HQ37" s="133">
        <v>3</v>
      </c>
      <c r="HR37" s="133">
        <v>0</v>
      </c>
      <c r="HS37" s="133">
        <v>0</v>
      </c>
      <c r="HT37" s="133">
        <v>0</v>
      </c>
      <c r="HU37" s="60">
        <v>0</v>
      </c>
      <c r="HV37" s="60">
        <v>0</v>
      </c>
      <c r="HW37" s="60">
        <v>0</v>
      </c>
      <c r="HX37" s="60">
        <v>7.5187969924812026E-3</v>
      </c>
      <c r="HY37" s="60">
        <v>8.6956521739130436E-3</v>
      </c>
      <c r="HZ37" s="60">
        <v>3.7383177570093455E-2</v>
      </c>
      <c r="IA37" s="60">
        <v>5.4545454545454543E-2</v>
      </c>
      <c r="IB37" s="60">
        <v>5.9322033898305086E-2</v>
      </c>
      <c r="IC37" s="60">
        <v>6.1068702290076333E-2</v>
      </c>
      <c r="ID37" s="60">
        <v>8.0645161290322578E-2</v>
      </c>
      <c r="IE37" s="60">
        <v>6.3063063063063057E-2</v>
      </c>
      <c r="IF37" s="60">
        <v>9.166666666666666E-2</v>
      </c>
      <c r="IG37" s="60">
        <v>0.13043478260869565</v>
      </c>
      <c r="IH37" s="60">
        <v>0.11475409836065574</v>
      </c>
      <c r="II37" s="60">
        <v>0.17460317460317459</v>
      </c>
      <c r="IJ37" s="60">
        <v>9.0909090909090912E-2</v>
      </c>
      <c r="IK37" s="60">
        <v>9.3023255813953487E-2</v>
      </c>
      <c r="IL37" s="60">
        <v>0.11570247933884298</v>
      </c>
      <c r="IM37" s="60">
        <v>0.128</v>
      </c>
      <c r="IN37" s="60">
        <v>6.3492063492063489E-2</v>
      </c>
      <c r="IO37" s="60">
        <v>8.3969465648854963E-2</v>
      </c>
      <c r="IP37" s="60">
        <v>5.9602649006622516E-2</v>
      </c>
      <c r="IQ37" s="60">
        <v>5.7324840764331211E-2</v>
      </c>
      <c r="IR37" s="60">
        <v>3.8461538461538464E-2</v>
      </c>
      <c r="IS37" s="60">
        <v>5.0314465408805034E-2</v>
      </c>
      <c r="IT37" s="60">
        <v>3.2679738562091505E-2</v>
      </c>
      <c r="IU37" s="60">
        <v>0</v>
      </c>
      <c r="IV37" s="60">
        <v>6.2893081761006293E-3</v>
      </c>
      <c r="IW37" s="60">
        <v>1.3986013986013986E-2</v>
      </c>
      <c r="IX37" s="60">
        <v>0</v>
      </c>
      <c r="IY37" s="60">
        <v>0</v>
      </c>
      <c r="IZ37" s="60">
        <v>8.3333333333333332E-3</v>
      </c>
      <c r="JA37" s="60">
        <v>0</v>
      </c>
      <c r="JB37" s="60">
        <v>7.9365079365079361E-3</v>
      </c>
      <c r="JC37" s="60">
        <v>0</v>
      </c>
      <c r="JD37" s="60">
        <v>3.5087719298245612E-2</v>
      </c>
      <c r="JE37" s="60">
        <v>6.5573770491803282E-2</v>
      </c>
      <c r="JF37" s="60">
        <v>4.6511627906976744E-2</v>
      </c>
      <c r="JG37" s="60">
        <v>2.7522935779816515E-2</v>
      </c>
      <c r="JH37" s="60">
        <v>5.7142857142857141E-2</v>
      </c>
      <c r="JI37" s="60">
        <v>6.363636363636363E-2</v>
      </c>
      <c r="JJ37" s="60">
        <v>0.11926605504587157</v>
      </c>
      <c r="JK37" s="60">
        <v>8.8495575221238937E-2</v>
      </c>
      <c r="JL37" s="60">
        <v>0.12396694214876033</v>
      </c>
      <c r="JM37" s="60">
        <v>5.7851239669421489E-2</v>
      </c>
      <c r="JN37" s="60">
        <v>8.5271317829457363E-2</v>
      </c>
      <c r="JO37" s="60">
        <v>9.7345132743362831E-2</v>
      </c>
      <c r="JP37" s="60">
        <v>9.7560975609756101E-2</v>
      </c>
      <c r="JQ37" s="60">
        <v>9.7560975609756101E-2</v>
      </c>
      <c r="JR37" s="60">
        <v>0.14049586776859505</v>
      </c>
      <c r="JS37" s="60">
        <v>9.7902097902097904E-2</v>
      </c>
      <c r="JT37" s="60">
        <v>8.8435374149659865E-2</v>
      </c>
      <c r="JU37" s="60">
        <v>3.3333333333333333E-2</v>
      </c>
      <c r="JV37" s="60">
        <v>6.0402684563758392E-2</v>
      </c>
      <c r="JW37" s="60">
        <v>3.3112582781456956E-2</v>
      </c>
      <c r="JX37" s="60">
        <v>2.6143790849673203E-2</v>
      </c>
      <c r="JY37" s="60">
        <v>1.8867924528301886E-2</v>
      </c>
      <c r="JZ37" s="60">
        <v>0</v>
      </c>
      <c r="KA37" s="60">
        <v>0</v>
      </c>
      <c r="KB37" s="60">
        <v>0</v>
      </c>
    </row>
    <row r="38" spans="1:288">
      <c r="A38" s="50" t="s">
        <v>66</v>
      </c>
      <c r="B38" s="77">
        <v>0</v>
      </c>
      <c r="C38" s="78">
        <v>0</v>
      </c>
      <c r="D38" s="77">
        <v>668</v>
      </c>
      <c r="E38" s="78">
        <v>8.4176569174741989</v>
      </c>
      <c r="F38" s="78">
        <v>1.3899181886458583</v>
      </c>
      <c r="G38" s="77">
        <v>841</v>
      </c>
      <c r="H38" s="78">
        <v>10.597678843706289</v>
      </c>
      <c r="I38" s="86">
        <v>-173</v>
      </c>
      <c r="J38" s="87">
        <v>-2.1800219262320906</v>
      </c>
      <c r="K38" s="113"/>
      <c r="L38" s="113"/>
      <c r="M38" s="113"/>
      <c r="N38" s="113"/>
      <c r="O38" s="113"/>
      <c r="P38" s="113"/>
      <c r="Q38" s="133">
        <v>66905</v>
      </c>
      <c r="R38" s="133">
        <v>79357</v>
      </c>
      <c r="S38" s="133">
        <v>335</v>
      </c>
      <c r="T38" s="133">
        <v>367</v>
      </c>
      <c r="U38" s="133">
        <v>325</v>
      </c>
      <c r="V38" s="133">
        <v>324</v>
      </c>
      <c r="W38" s="133">
        <v>340</v>
      </c>
      <c r="X38" s="133">
        <v>313</v>
      </c>
      <c r="Y38" s="133">
        <v>325</v>
      </c>
      <c r="Z38" s="133">
        <v>357</v>
      </c>
      <c r="AA38" s="133">
        <v>355</v>
      </c>
      <c r="AB38" s="135">
        <v>388</v>
      </c>
      <c r="AC38" s="132">
        <v>366</v>
      </c>
      <c r="AD38" s="132">
        <v>396</v>
      </c>
      <c r="AE38" s="132">
        <v>409</v>
      </c>
      <c r="AF38" s="136">
        <v>434</v>
      </c>
      <c r="AG38" s="132">
        <v>509</v>
      </c>
      <c r="AH38" s="136">
        <v>544</v>
      </c>
      <c r="AI38" s="132">
        <v>495</v>
      </c>
      <c r="AJ38" s="133">
        <v>509</v>
      </c>
      <c r="AK38" s="133">
        <v>510</v>
      </c>
      <c r="AL38" s="133">
        <v>551</v>
      </c>
      <c r="AM38" s="133">
        <v>467</v>
      </c>
      <c r="AN38" s="133">
        <v>542</v>
      </c>
      <c r="AO38" s="133">
        <v>589</v>
      </c>
      <c r="AP38" s="133">
        <v>529</v>
      </c>
      <c r="AQ38" s="133">
        <v>540</v>
      </c>
      <c r="AR38" s="133">
        <v>546</v>
      </c>
      <c r="AS38" s="133">
        <v>506</v>
      </c>
      <c r="AT38" s="133">
        <v>526</v>
      </c>
      <c r="AU38" s="133">
        <v>430</v>
      </c>
      <c r="AV38" s="133">
        <v>475</v>
      </c>
      <c r="AW38" s="133">
        <v>357</v>
      </c>
      <c r="AX38" s="133">
        <v>329</v>
      </c>
      <c r="AY38" s="133">
        <v>329</v>
      </c>
      <c r="AZ38" s="133">
        <v>339</v>
      </c>
      <c r="BA38" s="133">
        <v>318</v>
      </c>
      <c r="BB38" s="133">
        <v>335</v>
      </c>
      <c r="BC38" s="133">
        <v>335</v>
      </c>
      <c r="BD38" s="133">
        <v>365</v>
      </c>
      <c r="BE38" s="133">
        <v>381</v>
      </c>
      <c r="BF38" s="133">
        <v>361</v>
      </c>
      <c r="BG38" s="133">
        <v>372</v>
      </c>
      <c r="BH38" s="133">
        <v>392</v>
      </c>
      <c r="BI38" s="133">
        <v>424</v>
      </c>
      <c r="BJ38" s="133">
        <v>490</v>
      </c>
      <c r="BK38" s="133">
        <v>533</v>
      </c>
      <c r="BL38" s="133">
        <v>495</v>
      </c>
      <c r="BM38" s="133">
        <v>497</v>
      </c>
      <c r="BN38" s="133">
        <v>489</v>
      </c>
      <c r="BO38" s="133">
        <v>539</v>
      </c>
      <c r="BP38" s="133">
        <v>464</v>
      </c>
      <c r="BQ38" s="133">
        <v>532</v>
      </c>
      <c r="BR38" s="133">
        <v>578</v>
      </c>
      <c r="BS38" s="133">
        <v>518</v>
      </c>
      <c r="BT38" s="133">
        <v>544</v>
      </c>
      <c r="BU38" s="133">
        <v>528</v>
      </c>
      <c r="BV38" s="133">
        <v>493</v>
      </c>
      <c r="BW38" s="133">
        <v>528</v>
      </c>
      <c r="BX38" s="133">
        <v>431</v>
      </c>
      <c r="BY38" s="133">
        <v>472</v>
      </c>
      <c r="BZ38" s="133">
        <v>451</v>
      </c>
      <c r="CA38" s="133">
        <v>321</v>
      </c>
      <c r="CB38" s="133">
        <v>333</v>
      </c>
      <c r="CC38" s="133">
        <v>338</v>
      </c>
      <c r="CD38" s="133">
        <v>330</v>
      </c>
      <c r="CE38" s="133">
        <v>333</v>
      </c>
      <c r="CF38" s="133">
        <v>323</v>
      </c>
      <c r="CG38" s="133">
        <v>344</v>
      </c>
      <c r="CH38" s="133">
        <v>347</v>
      </c>
      <c r="CI38" s="133">
        <v>358</v>
      </c>
      <c r="CJ38" s="133">
        <v>368</v>
      </c>
      <c r="CK38" s="133">
        <v>373</v>
      </c>
      <c r="CL38" s="133">
        <v>420</v>
      </c>
      <c r="CM38" s="133">
        <v>477</v>
      </c>
      <c r="CN38" s="133">
        <v>505</v>
      </c>
      <c r="CO38" s="133">
        <v>489</v>
      </c>
      <c r="CP38" s="133">
        <v>468</v>
      </c>
      <c r="CQ38" s="133">
        <v>480</v>
      </c>
      <c r="CR38" s="133">
        <v>524</v>
      </c>
      <c r="CS38" s="133">
        <v>466</v>
      </c>
      <c r="CT38" s="133">
        <v>528</v>
      </c>
      <c r="CU38" s="133">
        <v>563</v>
      </c>
      <c r="CV38" s="133">
        <v>528</v>
      </c>
      <c r="CW38" s="133">
        <v>528</v>
      </c>
      <c r="CX38" s="133">
        <v>531</v>
      </c>
      <c r="CY38" s="133">
        <v>492</v>
      </c>
      <c r="CZ38" s="133">
        <v>522</v>
      </c>
      <c r="DA38" s="133">
        <v>429</v>
      </c>
      <c r="DB38" s="133">
        <v>456</v>
      </c>
      <c r="DC38" s="133">
        <v>453</v>
      </c>
      <c r="DD38" s="133">
        <v>499</v>
      </c>
      <c r="DE38" s="133">
        <v>346</v>
      </c>
      <c r="DF38" s="133">
        <v>348</v>
      </c>
      <c r="DG38" s="133">
        <v>327</v>
      </c>
      <c r="DH38" s="133">
        <v>332</v>
      </c>
      <c r="DI38" s="133">
        <v>329</v>
      </c>
      <c r="DJ38" s="133">
        <v>324</v>
      </c>
      <c r="DK38" s="133">
        <v>330</v>
      </c>
      <c r="DL38" s="133">
        <v>361</v>
      </c>
      <c r="DM38" s="133">
        <v>368</v>
      </c>
      <c r="DN38" s="133">
        <v>375</v>
      </c>
      <c r="DO38" s="133">
        <v>369</v>
      </c>
      <c r="DP38" s="133">
        <v>394</v>
      </c>
      <c r="DQ38" s="133">
        <v>417</v>
      </c>
      <c r="DR38" s="133">
        <v>462</v>
      </c>
      <c r="DS38" s="133">
        <v>521</v>
      </c>
      <c r="DT38" s="133">
        <v>520</v>
      </c>
      <c r="DU38" s="133">
        <v>496</v>
      </c>
      <c r="DV38" s="133">
        <v>499</v>
      </c>
      <c r="DW38" s="133">
        <v>525</v>
      </c>
      <c r="DX38" s="133">
        <v>508</v>
      </c>
      <c r="DY38" s="133">
        <v>500</v>
      </c>
      <c r="DZ38" s="133">
        <v>560</v>
      </c>
      <c r="EA38" s="133">
        <v>554</v>
      </c>
      <c r="EB38" s="133">
        <v>537</v>
      </c>
      <c r="EC38" s="133">
        <v>534</v>
      </c>
      <c r="ED38" s="133">
        <v>520</v>
      </c>
      <c r="EE38" s="133">
        <v>517</v>
      </c>
      <c r="EF38" s="133">
        <v>479</v>
      </c>
      <c r="EG38" s="133">
        <v>451</v>
      </c>
      <c r="EH38" s="133">
        <v>463</v>
      </c>
      <c r="EI38" s="133">
        <v>339</v>
      </c>
      <c r="EJ38" s="133">
        <v>331</v>
      </c>
      <c r="EK38" s="133">
        <v>334</v>
      </c>
      <c r="EL38" s="133">
        <v>335</v>
      </c>
      <c r="EM38" s="133">
        <v>326</v>
      </c>
      <c r="EN38" s="133">
        <v>329</v>
      </c>
      <c r="EO38" s="133">
        <v>340</v>
      </c>
      <c r="EP38" s="133">
        <v>356</v>
      </c>
      <c r="EQ38" s="133">
        <v>370</v>
      </c>
      <c r="ER38" s="133">
        <v>365</v>
      </c>
      <c r="ES38" s="133">
        <v>373</v>
      </c>
      <c r="ET38" s="133">
        <v>406</v>
      </c>
      <c r="EU38" s="133">
        <v>451</v>
      </c>
      <c r="EV38" s="133">
        <v>498</v>
      </c>
      <c r="EW38" s="133">
        <v>511</v>
      </c>
      <c r="EX38" s="133">
        <v>482</v>
      </c>
      <c r="EY38" s="133">
        <v>489</v>
      </c>
      <c r="EZ38" s="133">
        <v>507</v>
      </c>
      <c r="FA38" s="133">
        <v>503</v>
      </c>
      <c r="FB38" s="133">
        <v>496</v>
      </c>
      <c r="FC38" s="133">
        <v>548</v>
      </c>
      <c r="FD38" s="133">
        <v>553</v>
      </c>
      <c r="FE38" s="133">
        <v>523</v>
      </c>
      <c r="FF38" s="133">
        <v>538</v>
      </c>
      <c r="FG38" s="133">
        <v>510</v>
      </c>
      <c r="FH38" s="133">
        <v>508</v>
      </c>
      <c r="FI38" s="133">
        <v>479</v>
      </c>
      <c r="FJ38" s="133">
        <v>444</v>
      </c>
      <c r="FK38" s="133">
        <v>463</v>
      </c>
      <c r="FL38" s="133">
        <v>475</v>
      </c>
      <c r="FM38" s="133">
        <v>1</v>
      </c>
      <c r="FN38" s="133">
        <v>2</v>
      </c>
      <c r="FO38" s="133">
        <v>1</v>
      </c>
      <c r="FP38" s="133">
        <v>0</v>
      </c>
      <c r="FQ38" s="133">
        <v>3</v>
      </c>
      <c r="FR38" s="133">
        <v>3</v>
      </c>
      <c r="FS38" s="133">
        <v>11</v>
      </c>
      <c r="FT38" s="133">
        <v>5</v>
      </c>
      <c r="FU38" s="133">
        <v>13</v>
      </c>
      <c r="FV38" s="133">
        <v>24</v>
      </c>
      <c r="FW38" s="133">
        <v>22</v>
      </c>
      <c r="FX38" s="133">
        <v>25</v>
      </c>
      <c r="FY38" s="133">
        <v>18</v>
      </c>
      <c r="FZ38" s="133">
        <v>37</v>
      </c>
      <c r="GA38" s="133">
        <v>52</v>
      </c>
      <c r="GB38" s="133">
        <v>43</v>
      </c>
      <c r="GC38" s="133">
        <v>57</v>
      </c>
      <c r="GD38" s="133">
        <v>55</v>
      </c>
      <c r="GE38" s="133">
        <v>67</v>
      </c>
      <c r="GF38" s="133">
        <v>42</v>
      </c>
      <c r="GG38" s="133">
        <v>31</v>
      </c>
      <c r="GH38" s="133">
        <v>48</v>
      </c>
      <c r="GI38" s="133">
        <v>34</v>
      </c>
      <c r="GJ38" s="133">
        <v>24</v>
      </c>
      <c r="GK38" s="133">
        <v>18</v>
      </c>
      <c r="GL38" s="133">
        <v>15</v>
      </c>
      <c r="GM38" s="133">
        <v>6</v>
      </c>
      <c r="GN38" s="133">
        <v>8</v>
      </c>
      <c r="GO38" s="133">
        <v>2</v>
      </c>
      <c r="GP38" s="133">
        <v>0</v>
      </c>
      <c r="GQ38" s="133">
        <v>0</v>
      </c>
      <c r="GR38" s="133">
        <v>0</v>
      </c>
      <c r="GS38" s="133">
        <v>1</v>
      </c>
      <c r="GT38" s="133">
        <v>4</v>
      </c>
      <c r="GU38" s="133">
        <v>3</v>
      </c>
      <c r="GV38" s="133">
        <v>4</v>
      </c>
      <c r="GW38" s="133">
        <v>10</v>
      </c>
      <c r="GX38" s="133">
        <v>8</v>
      </c>
      <c r="GY38" s="133">
        <v>19</v>
      </c>
      <c r="GZ38" s="133">
        <v>15</v>
      </c>
      <c r="HA38" s="133">
        <v>20</v>
      </c>
      <c r="HB38" s="133">
        <v>24</v>
      </c>
      <c r="HC38" s="133">
        <v>48</v>
      </c>
      <c r="HD38" s="133">
        <v>57</v>
      </c>
      <c r="HE38" s="133">
        <v>49</v>
      </c>
      <c r="HF38" s="133">
        <v>63</v>
      </c>
      <c r="HG38" s="133">
        <v>48</v>
      </c>
      <c r="HH38" s="133">
        <v>57</v>
      </c>
      <c r="HI38" s="133">
        <v>54</v>
      </c>
      <c r="HJ38" s="133">
        <v>47</v>
      </c>
      <c r="HK38" s="133">
        <v>51</v>
      </c>
      <c r="HL38" s="133">
        <v>38</v>
      </c>
      <c r="HM38" s="133">
        <v>32</v>
      </c>
      <c r="HN38" s="133">
        <v>23</v>
      </c>
      <c r="HO38" s="133">
        <v>19</v>
      </c>
      <c r="HP38" s="133">
        <v>17</v>
      </c>
      <c r="HQ38" s="133">
        <v>14</v>
      </c>
      <c r="HR38" s="133">
        <v>3</v>
      </c>
      <c r="HS38" s="133">
        <v>3</v>
      </c>
      <c r="HT38" s="133">
        <v>1</v>
      </c>
      <c r="HU38" s="60">
        <v>2.8901734104046241E-3</v>
      </c>
      <c r="HV38" s="60">
        <v>5.7471264367816091E-3</v>
      </c>
      <c r="HW38" s="60">
        <v>3.0581039755351682E-3</v>
      </c>
      <c r="HX38" s="60">
        <v>0</v>
      </c>
      <c r="HY38" s="60">
        <v>9.11854103343465E-3</v>
      </c>
      <c r="HZ38" s="60">
        <v>9.2592592592592587E-3</v>
      </c>
      <c r="IA38" s="60">
        <v>3.3333333333333333E-2</v>
      </c>
      <c r="IB38" s="60">
        <v>1.3850415512465374E-2</v>
      </c>
      <c r="IC38" s="60">
        <v>3.5326086956521736E-2</v>
      </c>
      <c r="ID38" s="60">
        <v>6.4000000000000001E-2</v>
      </c>
      <c r="IE38" s="60">
        <v>5.9620596205962058E-2</v>
      </c>
      <c r="IF38" s="60">
        <v>6.3451776649746189E-2</v>
      </c>
      <c r="IG38" s="60">
        <v>4.3165467625899283E-2</v>
      </c>
      <c r="IH38" s="60">
        <v>8.0086580086580081E-2</v>
      </c>
      <c r="II38" s="60">
        <v>9.9808061420345484E-2</v>
      </c>
      <c r="IJ38" s="60">
        <v>8.269230769230769E-2</v>
      </c>
      <c r="IK38" s="60">
        <v>0.11491935483870967</v>
      </c>
      <c r="IL38" s="60">
        <v>0.11022044088176353</v>
      </c>
      <c r="IM38" s="60">
        <v>0.12761904761904763</v>
      </c>
      <c r="IN38" s="60">
        <v>8.2677165354330714E-2</v>
      </c>
      <c r="IO38" s="60">
        <v>6.2E-2</v>
      </c>
      <c r="IP38" s="60">
        <v>8.5714285714285715E-2</v>
      </c>
      <c r="IQ38" s="60">
        <v>6.1371841155234655E-2</v>
      </c>
      <c r="IR38" s="60">
        <v>4.4692737430167599E-2</v>
      </c>
      <c r="IS38" s="60">
        <v>3.3707865168539325E-2</v>
      </c>
      <c r="IT38" s="60">
        <v>2.8846153846153848E-2</v>
      </c>
      <c r="IU38" s="60">
        <v>1.160541586073501E-2</v>
      </c>
      <c r="IV38" s="60">
        <v>1.6701461377870562E-2</v>
      </c>
      <c r="IW38" s="60">
        <v>4.434589800443459E-3</v>
      </c>
      <c r="IX38" s="60">
        <v>0</v>
      </c>
      <c r="IY38" s="60">
        <v>0</v>
      </c>
      <c r="IZ38" s="60">
        <v>0</v>
      </c>
      <c r="JA38" s="60">
        <v>2.9940119760479044E-3</v>
      </c>
      <c r="JB38" s="60">
        <v>1.1940298507462687E-2</v>
      </c>
      <c r="JC38" s="60">
        <v>9.202453987730062E-3</v>
      </c>
      <c r="JD38" s="60">
        <v>1.2158054711246201E-2</v>
      </c>
      <c r="JE38" s="60">
        <v>2.9411764705882353E-2</v>
      </c>
      <c r="JF38" s="60">
        <v>2.247191011235955E-2</v>
      </c>
      <c r="JG38" s="60">
        <v>5.1351351351351354E-2</v>
      </c>
      <c r="JH38" s="60">
        <v>4.1095890410958902E-2</v>
      </c>
      <c r="JI38" s="60">
        <v>5.3619302949061663E-2</v>
      </c>
      <c r="JJ38" s="60">
        <v>5.9113300492610835E-2</v>
      </c>
      <c r="JK38" s="60">
        <v>0.10643015521064302</v>
      </c>
      <c r="JL38" s="60">
        <v>0.1144578313253012</v>
      </c>
      <c r="JM38" s="60">
        <v>9.5890410958904104E-2</v>
      </c>
      <c r="JN38" s="60">
        <v>0.13070539419087138</v>
      </c>
      <c r="JO38" s="60">
        <v>9.815950920245399E-2</v>
      </c>
      <c r="JP38" s="60">
        <v>0.11242603550295859</v>
      </c>
      <c r="JQ38" s="60">
        <v>0.1073558648111332</v>
      </c>
      <c r="JR38" s="60">
        <v>9.4758064516129031E-2</v>
      </c>
      <c r="JS38" s="60">
        <v>9.3065693430656932E-2</v>
      </c>
      <c r="JT38" s="60">
        <v>6.8716094032549732E-2</v>
      </c>
      <c r="JU38" s="60">
        <v>6.1185468451242828E-2</v>
      </c>
      <c r="JV38" s="60">
        <v>4.2750929368029739E-2</v>
      </c>
      <c r="JW38" s="60">
        <v>3.7254901960784313E-2</v>
      </c>
      <c r="JX38" s="60">
        <v>3.3464566929133861E-2</v>
      </c>
      <c r="JY38" s="60">
        <v>2.9227557411273485E-2</v>
      </c>
      <c r="JZ38" s="60">
        <v>6.7567567567567571E-3</v>
      </c>
      <c r="KA38" s="60">
        <v>6.4794816414686825E-3</v>
      </c>
      <c r="KB38" s="60">
        <v>2.1052631578947368E-3</v>
      </c>
    </row>
    <row r="39" spans="1:288">
      <c r="A39" s="50" t="s">
        <v>67</v>
      </c>
      <c r="B39" s="77">
        <v>0</v>
      </c>
      <c r="C39" s="78">
        <v>0</v>
      </c>
      <c r="D39" s="77">
        <v>287</v>
      </c>
      <c r="E39" s="78">
        <v>9.02430588309279</v>
      </c>
      <c r="F39" s="78">
        <v>1.6106884745860781</v>
      </c>
      <c r="G39" s="77">
        <v>511</v>
      </c>
      <c r="H39" s="78">
        <v>16.067666572335945</v>
      </c>
      <c r="I39" s="86">
        <v>-224</v>
      </c>
      <c r="J39" s="87">
        <v>-7.0433606892431531</v>
      </c>
      <c r="K39" s="113"/>
      <c r="L39" s="113"/>
      <c r="M39" s="113"/>
      <c r="N39" s="113"/>
      <c r="O39" s="113"/>
      <c r="P39" s="113"/>
      <c r="Q39" s="133">
        <v>26653</v>
      </c>
      <c r="R39" s="133">
        <v>31803</v>
      </c>
      <c r="S39" s="133">
        <v>146</v>
      </c>
      <c r="T39" s="133">
        <v>122</v>
      </c>
      <c r="U39" s="133">
        <v>154</v>
      </c>
      <c r="V39" s="133">
        <v>161</v>
      </c>
      <c r="W39" s="133">
        <v>185</v>
      </c>
      <c r="X39" s="133">
        <v>172</v>
      </c>
      <c r="Y39" s="133">
        <v>170</v>
      </c>
      <c r="Z39" s="133">
        <v>157</v>
      </c>
      <c r="AA39" s="133">
        <v>182</v>
      </c>
      <c r="AB39" s="135">
        <v>194</v>
      </c>
      <c r="AC39" s="132">
        <v>164</v>
      </c>
      <c r="AD39" s="132">
        <v>203</v>
      </c>
      <c r="AE39" s="132">
        <v>161</v>
      </c>
      <c r="AF39" s="136">
        <v>169</v>
      </c>
      <c r="AG39" s="132">
        <v>191</v>
      </c>
      <c r="AH39" s="136">
        <v>178</v>
      </c>
      <c r="AI39" s="132">
        <v>190</v>
      </c>
      <c r="AJ39" s="133">
        <v>189</v>
      </c>
      <c r="AK39" s="133">
        <v>179</v>
      </c>
      <c r="AL39" s="133">
        <v>189</v>
      </c>
      <c r="AM39" s="133">
        <v>177</v>
      </c>
      <c r="AN39" s="133">
        <v>158</v>
      </c>
      <c r="AO39" s="133">
        <v>183</v>
      </c>
      <c r="AP39" s="133">
        <v>157</v>
      </c>
      <c r="AQ39" s="133">
        <v>175</v>
      </c>
      <c r="AR39" s="133">
        <v>163</v>
      </c>
      <c r="AS39" s="133">
        <v>169</v>
      </c>
      <c r="AT39" s="133">
        <v>149</v>
      </c>
      <c r="AU39" s="133">
        <v>174</v>
      </c>
      <c r="AV39" s="133">
        <v>185</v>
      </c>
      <c r="AW39" s="133">
        <v>125</v>
      </c>
      <c r="AX39" s="133">
        <v>153</v>
      </c>
      <c r="AY39" s="133">
        <v>157</v>
      </c>
      <c r="AZ39" s="133">
        <v>208</v>
      </c>
      <c r="BA39" s="133">
        <v>177</v>
      </c>
      <c r="BB39" s="133">
        <v>148</v>
      </c>
      <c r="BC39" s="133">
        <v>150</v>
      </c>
      <c r="BD39" s="133">
        <v>179</v>
      </c>
      <c r="BE39" s="133">
        <v>174</v>
      </c>
      <c r="BF39" s="133">
        <v>156</v>
      </c>
      <c r="BG39" s="133">
        <v>201</v>
      </c>
      <c r="BH39" s="133">
        <v>162</v>
      </c>
      <c r="BI39" s="133">
        <v>178</v>
      </c>
      <c r="BJ39" s="133">
        <v>183</v>
      </c>
      <c r="BK39" s="133">
        <v>182</v>
      </c>
      <c r="BL39" s="133">
        <v>192</v>
      </c>
      <c r="BM39" s="133">
        <v>199</v>
      </c>
      <c r="BN39" s="133">
        <v>178</v>
      </c>
      <c r="BO39" s="133">
        <v>181</v>
      </c>
      <c r="BP39" s="133">
        <v>178</v>
      </c>
      <c r="BQ39" s="133">
        <v>162</v>
      </c>
      <c r="BR39" s="133">
        <v>191</v>
      </c>
      <c r="BS39" s="133">
        <v>153</v>
      </c>
      <c r="BT39" s="133">
        <v>174</v>
      </c>
      <c r="BU39" s="133">
        <v>159</v>
      </c>
      <c r="BV39" s="133">
        <v>171</v>
      </c>
      <c r="BW39" s="133">
        <v>150</v>
      </c>
      <c r="BX39" s="133">
        <v>168</v>
      </c>
      <c r="BY39" s="133">
        <v>184</v>
      </c>
      <c r="BZ39" s="133">
        <v>142</v>
      </c>
      <c r="CA39" s="133">
        <v>151</v>
      </c>
      <c r="CB39" s="133">
        <v>155</v>
      </c>
      <c r="CC39" s="133">
        <v>201</v>
      </c>
      <c r="CD39" s="133">
        <v>183</v>
      </c>
      <c r="CE39" s="133">
        <v>169</v>
      </c>
      <c r="CF39" s="133">
        <v>160</v>
      </c>
      <c r="CG39" s="133">
        <v>187</v>
      </c>
      <c r="CH39" s="133">
        <v>176</v>
      </c>
      <c r="CI39" s="133">
        <v>162</v>
      </c>
      <c r="CJ39" s="133">
        <v>214</v>
      </c>
      <c r="CK39" s="133">
        <v>161</v>
      </c>
      <c r="CL39" s="133">
        <v>177</v>
      </c>
      <c r="CM39" s="133">
        <v>183</v>
      </c>
      <c r="CN39" s="133">
        <v>175</v>
      </c>
      <c r="CO39" s="133">
        <v>187</v>
      </c>
      <c r="CP39" s="133">
        <v>198</v>
      </c>
      <c r="CQ39" s="133">
        <v>177</v>
      </c>
      <c r="CR39" s="133">
        <v>183</v>
      </c>
      <c r="CS39" s="133">
        <v>174</v>
      </c>
      <c r="CT39" s="133">
        <v>163</v>
      </c>
      <c r="CU39" s="133">
        <v>185</v>
      </c>
      <c r="CV39" s="133">
        <v>154</v>
      </c>
      <c r="CW39" s="133">
        <v>173</v>
      </c>
      <c r="CX39" s="133">
        <v>156</v>
      </c>
      <c r="CY39" s="133">
        <v>167</v>
      </c>
      <c r="CZ39" s="133">
        <v>150</v>
      </c>
      <c r="DA39" s="133">
        <v>165</v>
      </c>
      <c r="DB39" s="133">
        <v>189</v>
      </c>
      <c r="DC39" s="133">
        <v>145</v>
      </c>
      <c r="DD39" s="133">
        <v>163</v>
      </c>
      <c r="DE39" s="133">
        <v>136</v>
      </c>
      <c r="DF39" s="133">
        <v>138</v>
      </c>
      <c r="DG39" s="133">
        <v>156</v>
      </c>
      <c r="DH39" s="133">
        <v>185</v>
      </c>
      <c r="DI39" s="133">
        <v>181</v>
      </c>
      <c r="DJ39" s="133">
        <v>160</v>
      </c>
      <c r="DK39" s="133">
        <v>160</v>
      </c>
      <c r="DL39" s="133">
        <v>168</v>
      </c>
      <c r="DM39" s="133">
        <v>178</v>
      </c>
      <c r="DN39" s="133">
        <v>175</v>
      </c>
      <c r="DO39" s="133">
        <v>183</v>
      </c>
      <c r="DP39" s="133">
        <v>183</v>
      </c>
      <c r="DQ39" s="133">
        <v>170</v>
      </c>
      <c r="DR39" s="133">
        <v>176</v>
      </c>
      <c r="DS39" s="133">
        <v>187</v>
      </c>
      <c r="DT39" s="133">
        <v>185</v>
      </c>
      <c r="DU39" s="133">
        <v>195</v>
      </c>
      <c r="DV39" s="133">
        <v>184</v>
      </c>
      <c r="DW39" s="133">
        <v>180</v>
      </c>
      <c r="DX39" s="133">
        <v>184</v>
      </c>
      <c r="DY39" s="133">
        <v>170</v>
      </c>
      <c r="DZ39" s="133">
        <v>175</v>
      </c>
      <c r="EA39" s="133">
        <v>168</v>
      </c>
      <c r="EB39" s="133">
        <v>166</v>
      </c>
      <c r="EC39" s="133">
        <v>167</v>
      </c>
      <c r="ED39" s="133">
        <v>167</v>
      </c>
      <c r="EE39" s="133">
        <v>160</v>
      </c>
      <c r="EF39" s="133">
        <v>159</v>
      </c>
      <c r="EG39" s="133">
        <v>179</v>
      </c>
      <c r="EH39" s="133">
        <v>164</v>
      </c>
      <c r="EI39" s="133">
        <v>138</v>
      </c>
      <c r="EJ39" s="133">
        <v>154</v>
      </c>
      <c r="EK39" s="133">
        <v>179</v>
      </c>
      <c r="EL39" s="133">
        <v>196</v>
      </c>
      <c r="EM39" s="133">
        <v>173</v>
      </c>
      <c r="EN39" s="133">
        <v>154</v>
      </c>
      <c r="EO39" s="133">
        <v>169</v>
      </c>
      <c r="EP39" s="133">
        <v>178</v>
      </c>
      <c r="EQ39" s="133">
        <v>168</v>
      </c>
      <c r="ER39" s="133">
        <v>185</v>
      </c>
      <c r="ES39" s="133">
        <v>181</v>
      </c>
      <c r="ET39" s="133">
        <v>170</v>
      </c>
      <c r="EU39" s="133">
        <v>181</v>
      </c>
      <c r="EV39" s="133">
        <v>179</v>
      </c>
      <c r="EW39" s="133">
        <v>185</v>
      </c>
      <c r="EX39" s="133">
        <v>195</v>
      </c>
      <c r="EY39" s="133">
        <v>188</v>
      </c>
      <c r="EZ39" s="133">
        <v>181</v>
      </c>
      <c r="FA39" s="133">
        <v>178</v>
      </c>
      <c r="FB39" s="133">
        <v>171</v>
      </c>
      <c r="FC39" s="133">
        <v>174</v>
      </c>
      <c r="FD39" s="133">
        <v>173</v>
      </c>
      <c r="FE39" s="133">
        <v>163</v>
      </c>
      <c r="FF39" s="133">
        <v>165</v>
      </c>
      <c r="FG39" s="133">
        <v>163</v>
      </c>
      <c r="FH39" s="133">
        <v>161</v>
      </c>
      <c r="FI39" s="133">
        <v>158</v>
      </c>
      <c r="FJ39" s="133">
        <v>179</v>
      </c>
      <c r="FK39" s="133">
        <v>165</v>
      </c>
      <c r="FL39" s="133">
        <v>153</v>
      </c>
      <c r="FM39" s="133">
        <v>1</v>
      </c>
      <c r="FN39" s="133">
        <v>1</v>
      </c>
      <c r="FO39" s="133">
        <v>2</v>
      </c>
      <c r="FP39" s="133">
        <v>2</v>
      </c>
      <c r="FQ39" s="133">
        <v>3</v>
      </c>
      <c r="FR39" s="133">
        <v>5</v>
      </c>
      <c r="FS39" s="133">
        <v>6</v>
      </c>
      <c r="FT39" s="133">
        <v>14</v>
      </c>
      <c r="FU39" s="133">
        <v>8</v>
      </c>
      <c r="FV39" s="133">
        <v>14</v>
      </c>
      <c r="FW39" s="133">
        <v>20</v>
      </c>
      <c r="FX39" s="133">
        <v>17</v>
      </c>
      <c r="FY39" s="133">
        <v>14</v>
      </c>
      <c r="FZ39" s="133">
        <v>23</v>
      </c>
      <c r="GA39" s="133">
        <v>23</v>
      </c>
      <c r="GB39" s="133">
        <v>22</v>
      </c>
      <c r="GC39" s="133">
        <v>19</v>
      </c>
      <c r="GD39" s="133">
        <v>19</v>
      </c>
      <c r="GE39" s="133">
        <v>11</v>
      </c>
      <c r="GF39" s="133">
        <v>17</v>
      </c>
      <c r="GG39" s="133">
        <v>7</v>
      </c>
      <c r="GH39" s="133">
        <v>10</v>
      </c>
      <c r="GI39" s="133">
        <v>7</v>
      </c>
      <c r="GJ39" s="133">
        <v>6</v>
      </c>
      <c r="GK39" s="133">
        <v>5</v>
      </c>
      <c r="GL39" s="133">
        <v>4</v>
      </c>
      <c r="GM39" s="133">
        <v>6</v>
      </c>
      <c r="GN39" s="133">
        <v>0</v>
      </c>
      <c r="GO39" s="133">
        <v>0</v>
      </c>
      <c r="GP39" s="133">
        <v>0</v>
      </c>
      <c r="GQ39" s="133">
        <v>0</v>
      </c>
      <c r="GR39" s="133">
        <v>0</v>
      </c>
      <c r="GS39" s="133">
        <v>3</v>
      </c>
      <c r="GT39" s="133">
        <v>0</v>
      </c>
      <c r="GU39" s="133">
        <v>5</v>
      </c>
      <c r="GV39" s="133">
        <v>7</v>
      </c>
      <c r="GW39" s="133">
        <v>8</v>
      </c>
      <c r="GX39" s="133">
        <v>15</v>
      </c>
      <c r="GY39" s="133">
        <v>12</v>
      </c>
      <c r="GZ39" s="133">
        <v>19</v>
      </c>
      <c r="HA39" s="133">
        <v>13</v>
      </c>
      <c r="HB39" s="133">
        <v>13</v>
      </c>
      <c r="HC39" s="133">
        <v>12</v>
      </c>
      <c r="HD39" s="133">
        <v>14</v>
      </c>
      <c r="HE39" s="133">
        <v>19</v>
      </c>
      <c r="HF39" s="133">
        <v>17</v>
      </c>
      <c r="HG39" s="133">
        <v>18</v>
      </c>
      <c r="HH39" s="133">
        <v>21</v>
      </c>
      <c r="HI39" s="133">
        <v>15</v>
      </c>
      <c r="HJ39" s="133">
        <v>11</v>
      </c>
      <c r="HK39" s="133">
        <v>9</v>
      </c>
      <c r="HL39" s="133">
        <v>16</v>
      </c>
      <c r="HM39" s="133">
        <v>7</v>
      </c>
      <c r="HN39" s="133">
        <v>10</v>
      </c>
      <c r="HO39" s="133">
        <v>6</v>
      </c>
      <c r="HP39" s="133">
        <v>4</v>
      </c>
      <c r="HQ39" s="133">
        <v>2</v>
      </c>
      <c r="HR39" s="133">
        <v>4</v>
      </c>
      <c r="HS39" s="133">
        <v>1</v>
      </c>
      <c r="HT39" s="133">
        <v>0</v>
      </c>
      <c r="HU39" s="60">
        <v>7.3529411764705881E-3</v>
      </c>
      <c r="HV39" s="60">
        <v>7.246376811594203E-3</v>
      </c>
      <c r="HW39" s="60">
        <v>1.282051282051282E-2</v>
      </c>
      <c r="HX39" s="60">
        <v>1.0810810810810811E-2</v>
      </c>
      <c r="HY39" s="60">
        <v>1.6574585635359115E-2</v>
      </c>
      <c r="HZ39" s="60">
        <v>3.125E-2</v>
      </c>
      <c r="IA39" s="60">
        <v>3.7499999999999999E-2</v>
      </c>
      <c r="IB39" s="60">
        <v>8.3333333333333329E-2</v>
      </c>
      <c r="IC39" s="60">
        <v>4.49438202247191E-2</v>
      </c>
      <c r="ID39" s="60">
        <v>0.08</v>
      </c>
      <c r="IE39" s="60">
        <v>0.10928961748633879</v>
      </c>
      <c r="IF39" s="60">
        <v>9.2896174863387984E-2</v>
      </c>
      <c r="IG39" s="60">
        <v>8.2352941176470587E-2</v>
      </c>
      <c r="IH39" s="60">
        <v>0.13068181818181818</v>
      </c>
      <c r="II39" s="60">
        <v>0.12299465240641712</v>
      </c>
      <c r="IJ39" s="60">
        <v>0.11891891891891893</v>
      </c>
      <c r="IK39" s="60">
        <v>9.7435897435897437E-2</v>
      </c>
      <c r="IL39" s="60">
        <v>0.10326086956521739</v>
      </c>
      <c r="IM39" s="60">
        <v>6.1111111111111109E-2</v>
      </c>
      <c r="IN39" s="60">
        <v>9.2391304347826081E-2</v>
      </c>
      <c r="IO39" s="60">
        <v>4.1176470588235294E-2</v>
      </c>
      <c r="IP39" s="60">
        <v>5.7142857142857141E-2</v>
      </c>
      <c r="IQ39" s="60">
        <v>4.1666666666666664E-2</v>
      </c>
      <c r="IR39" s="60">
        <v>3.614457831325301E-2</v>
      </c>
      <c r="IS39" s="60">
        <v>2.9940119760479042E-2</v>
      </c>
      <c r="IT39" s="60">
        <v>2.3952095808383235E-2</v>
      </c>
      <c r="IU39" s="60">
        <v>3.7499999999999999E-2</v>
      </c>
      <c r="IV39" s="60">
        <v>0</v>
      </c>
      <c r="IW39" s="60">
        <v>0</v>
      </c>
      <c r="IX39" s="60">
        <v>0</v>
      </c>
      <c r="IY39" s="60">
        <v>0</v>
      </c>
      <c r="IZ39" s="60">
        <v>0</v>
      </c>
      <c r="JA39" s="60">
        <v>1.6759776536312849E-2</v>
      </c>
      <c r="JB39" s="60">
        <v>0</v>
      </c>
      <c r="JC39" s="60">
        <v>2.8901734104046242E-2</v>
      </c>
      <c r="JD39" s="60">
        <v>4.5454545454545456E-2</v>
      </c>
      <c r="JE39" s="60">
        <v>4.7337278106508875E-2</v>
      </c>
      <c r="JF39" s="60">
        <v>8.4269662921348312E-2</v>
      </c>
      <c r="JG39" s="60">
        <v>7.1428571428571425E-2</v>
      </c>
      <c r="JH39" s="60">
        <v>0.10270270270270271</v>
      </c>
      <c r="JI39" s="60">
        <v>7.18232044198895E-2</v>
      </c>
      <c r="JJ39" s="60">
        <v>7.6470588235294124E-2</v>
      </c>
      <c r="JK39" s="60">
        <v>6.6298342541436461E-2</v>
      </c>
      <c r="JL39" s="60">
        <v>7.8212290502793297E-2</v>
      </c>
      <c r="JM39" s="60">
        <v>0.10270270270270271</v>
      </c>
      <c r="JN39" s="60">
        <v>8.7179487179487175E-2</v>
      </c>
      <c r="JO39" s="60">
        <v>9.5744680851063829E-2</v>
      </c>
      <c r="JP39" s="60">
        <v>0.11602209944751381</v>
      </c>
      <c r="JQ39" s="60">
        <v>8.4269662921348312E-2</v>
      </c>
      <c r="JR39" s="60">
        <v>6.4327485380116955E-2</v>
      </c>
      <c r="JS39" s="60">
        <v>5.1724137931034482E-2</v>
      </c>
      <c r="JT39" s="60">
        <v>9.2485549132947972E-2</v>
      </c>
      <c r="JU39" s="60">
        <v>4.2944785276073622E-2</v>
      </c>
      <c r="JV39" s="60">
        <v>6.0606060606060608E-2</v>
      </c>
      <c r="JW39" s="60">
        <v>3.6809815950920248E-2</v>
      </c>
      <c r="JX39" s="60">
        <v>2.4844720496894408E-2</v>
      </c>
      <c r="JY39" s="60">
        <v>1.2658227848101266E-2</v>
      </c>
      <c r="JZ39" s="60">
        <v>2.23463687150838E-2</v>
      </c>
      <c r="KA39" s="60">
        <v>6.0606060606060606E-3</v>
      </c>
      <c r="KB39" s="60">
        <v>0</v>
      </c>
    </row>
    <row r="40" spans="1:288">
      <c r="A40" s="50" t="s">
        <v>68</v>
      </c>
      <c r="B40" s="77">
        <v>0</v>
      </c>
      <c r="C40" s="78">
        <v>0</v>
      </c>
      <c r="D40" s="77">
        <v>264</v>
      </c>
      <c r="E40" s="78">
        <v>7.8273244781783688</v>
      </c>
      <c r="F40" s="78">
        <v>1.5153578327353099</v>
      </c>
      <c r="G40" s="77">
        <v>429</v>
      </c>
      <c r="H40" s="78">
        <v>12.719402277039849</v>
      </c>
      <c r="I40" s="86">
        <v>-165</v>
      </c>
      <c r="J40" s="87">
        <v>-4.8920777988614805</v>
      </c>
      <c r="K40" s="113"/>
      <c r="L40" s="113"/>
      <c r="M40" s="113"/>
      <c r="N40" s="113"/>
      <c r="O40" s="113"/>
      <c r="P40" s="113"/>
      <c r="Q40" s="133">
        <v>27886</v>
      </c>
      <c r="R40" s="133">
        <v>33728</v>
      </c>
      <c r="S40" s="133">
        <v>163</v>
      </c>
      <c r="T40" s="133">
        <v>186</v>
      </c>
      <c r="U40" s="133">
        <v>181</v>
      </c>
      <c r="V40" s="133">
        <v>184</v>
      </c>
      <c r="W40" s="133">
        <v>167</v>
      </c>
      <c r="X40" s="133">
        <v>165</v>
      </c>
      <c r="Y40" s="133">
        <v>148</v>
      </c>
      <c r="Z40" s="133">
        <v>125</v>
      </c>
      <c r="AA40" s="133">
        <v>133</v>
      </c>
      <c r="AB40" s="135">
        <v>136</v>
      </c>
      <c r="AC40" s="132">
        <v>131</v>
      </c>
      <c r="AD40" s="132">
        <v>127</v>
      </c>
      <c r="AE40" s="132">
        <v>136</v>
      </c>
      <c r="AF40" s="136">
        <v>151</v>
      </c>
      <c r="AG40" s="132">
        <v>175</v>
      </c>
      <c r="AH40" s="136">
        <v>129</v>
      </c>
      <c r="AI40" s="132">
        <v>162</v>
      </c>
      <c r="AJ40" s="133">
        <v>176</v>
      </c>
      <c r="AK40" s="133">
        <v>200</v>
      </c>
      <c r="AL40" s="133">
        <v>188</v>
      </c>
      <c r="AM40" s="133">
        <v>178</v>
      </c>
      <c r="AN40" s="133">
        <v>188</v>
      </c>
      <c r="AO40" s="133">
        <v>211</v>
      </c>
      <c r="AP40" s="133">
        <v>220</v>
      </c>
      <c r="AQ40" s="133">
        <v>231</v>
      </c>
      <c r="AR40" s="133">
        <v>217</v>
      </c>
      <c r="AS40" s="133">
        <v>219</v>
      </c>
      <c r="AT40" s="133">
        <v>208</v>
      </c>
      <c r="AU40" s="133">
        <v>248</v>
      </c>
      <c r="AV40" s="133">
        <v>207</v>
      </c>
      <c r="AW40" s="133">
        <v>182</v>
      </c>
      <c r="AX40" s="133">
        <v>178</v>
      </c>
      <c r="AY40" s="133">
        <v>187</v>
      </c>
      <c r="AZ40" s="133">
        <v>186</v>
      </c>
      <c r="BA40" s="133">
        <v>186</v>
      </c>
      <c r="BB40" s="133">
        <v>156</v>
      </c>
      <c r="BC40" s="133">
        <v>128</v>
      </c>
      <c r="BD40" s="133">
        <v>127</v>
      </c>
      <c r="BE40" s="133">
        <v>125</v>
      </c>
      <c r="BF40" s="133">
        <v>135</v>
      </c>
      <c r="BG40" s="133">
        <v>123</v>
      </c>
      <c r="BH40" s="133">
        <v>128</v>
      </c>
      <c r="BI40" s="133">
        <v>140</v>
      </c>
      <c r="BJ40" s="133">
        <v>155</v>
      </c>
      <c r="BK40" s="133">
        <v>130</v>
      </c>
      <c r="BL40" s="133">
        <v>151</v>
      </c>
      <c r="BM40" s="133">
        <v>170</v>
      </c>
      <c r="BN40" s="133">
        <v>194</v>
      </c>
      <c r="BO40" s="133">
        <v>181</v>
      </c>
      <c r="BP40" s="133">
        <v>169</v>
      </c>
      <c r="BQ40" s="133">
        <v>188</v>
      </c>
      <c r="BR40" s="133">
        <v>203</v>
      </c>
      <c r="BS40" s="133">
        <v>209</v>
      </c>
      <c r="BT40" s="133">
        <v>226</v>
      </c>
      <c r="BU40" s="133">
        <v>212</v>
      </c>
      <c r="BV40" s="133">
        <v>217</v>
      </c>
      <c r="BW40" s="133">
        <v>208</v>
      </c>
      <c r="BX40" s="133">
        <v>241</v>
      </c>
      <c r="BY40" s="133">
        <v>206</v>
      </c>
      <c r="BZ40" s="133">
        <v>214</v>
      </c>
      <c r="CA40" s="133">
        <v>176</v>
      </c>
      <c r="CB40" s="133">
        <v>182</v>
      </c>
      <c r="CC40" s="133">
        <v>198</v>
      </c>
      <c r="CD40" s="133">
        <v>198</v>
      </c>
      <c r="CE40" s="133">
        <v>170</v>
      </c>
      <c r="CF40" s="133">
        <v>127</v>
      </c>
      <c r="CG40" s="133">
        <v>139</v>
      </c>
      <c r="CH40" s="133">
        <v>127</v>
      </c>
      <c r="CI40" s="133">
        <v>131</v>
      </c>
      <c r="CJ40" s="133">
        <v>124</v>
      </c>
      <c r="CK40" s="133">
        <v>129</v>
      </c>
      <c r="CL40" s="133">
        <v>131</v>
      </c>
      <c r="CM40" s="133">
        <v>151</v>
      </c>
      <c r="CN40" s="133">
        <v>133</v>
      </c>
      <c r="CO40" s="133">
        <v>153</v>
      </c>
      <c r="CP40" s="133">
        <v>162</v>
      </c>
      <c r="CQ40" s="133">
        <v>185</v>
      </c>
      <c r="CR40" s="133">
        <v>168</v>
      </c>
      <c r="CS40" s="133">
        <v>164</v>
      </c>
      <c r="CT40" s="133">
        <v>187</v>
      </c>
      <c r="CU40" s="133">
        <v>201</v>
      </c>
      <c r="CV40" s="133">
        <v>204</v>
      </c>
      <c r="CW40" s="133">
        <v>218</v>
      </c>
      <c r="CX40" s="133">
        <v>209</v>
      </c>
      <c r="CY40" s="133">
        <v>215</v>
      </c>
      <c r="CZ40" s="133">
        <v>202</v>
      </c>
      <c r="DA40" s="133">
        <v>239</v>
      </c>
      <c r="DB40" s="133">
        <v>206</v>
      </c>
      <c r="DC40" s="133">
        <v>205</v>
      </c>
      <c r="DD40" s="133">
        <v>197</v>
      </c>
      <c r="DE40" s="133">
        <v>173</v>
      </c>
      <c r="DF40" s="133">
        <v>182</v>
      </c>
      <c r="DG40" s="133">
        <v>184</v>
      </c>
      <c r="DH40" s="133">
        <v>185</v>
      </c>
      <c r="DI40" s="133">
        <v>177</v>
      </c>
      <c r="DJ40" s="133">
        <v>161</v>
      </c>
      <c r="DK40" s="133">
        <v>138</v>
      </c>
      <c r="DL40" s="133">
        <v>126</v>
      </c>
      <c r="DM40" s="133">
        <v>129</v>
      </c>
      <c r="DN40" s="133">
        <v>136</v>
      </c>
      <c r="DO40" s="133">
        <v>127</v>
      </c>
      <c r="DP40" s="133">
        <v>128</v>
      </c>
      <c r="DQ40" s="133">
        <v>138</v>
      </c>
      <c r="DR40" s="133">
        <v>153</v>
      </c>
      <c r="DS40" s="133">
        <v>153</v>
      </c>
      <c r="DT40" s="133">
        <v>140</v>
      </c>
      <c r="DU40" s="133">
        <v>166</v>
      </c>
      <c r="DV40" s="133">
        <v>185</v>
      </c>
      <c r="DW40" s="133">
        <v>191</v>
      </c>
      <c r="DX40" s="133">
        <v>179</v>
      </c>
      <c r="DY40" s="133">
        <v>183</v>
      </c>
      <c r="DZ40" s="133">
        <v>196</v>
      </c>
      <c r="EA40" s="133">
        <v>210</v>
      </c>
      <c r="EB40" s="133">
        <v>223</v>
      </c>
      <c r="EC40" s="133">
        <v>222</v>
      </c>
      <c r="ED40" s="133">
        <v>217</v>
      </c>
      <c r="EE40" s="133">
        <v>214</v>
      </c>
      <c r="EF40" s="133">
        <v>225</v>
      </c>
      <c r="EG40" s="133">
        <v>227</v>
      </c>
      <c r="EH40" s="133">
        <v>211</v>
      </c>
      <c r="EI40" s="133">
        <v>179</v>
      </c>
      <c r="EJ40" s="133">
        <v>180</v>
      </c>
      <c r="EK40" s="133">
        <v>193</v>
      </c>
      <c r="EL40" s="133">
        <v>192</v>
      </c>
      <c r="EM40" s="133">
        <v>178</v>
      </c>
      <c r="EN40" s="133">
        <v>142</v>
      </c>
      <c r="EO40" s="133">
        <v>134</v>
      </c>
      <c r="EP40" s="133">
        <v>127</v>
      </c>
      <c r="EQ40" s="133">
        <v>128</v>
      </c>
      <c r="ER40" s="133">
        <v>130</v>
      </c>
      <c r="ES40" s="133">
        <v>126</v>
      </c>
      <c r="ET40" s="133">
        <v>130</v>
      </c>
      <c r="EU40" s="133">
        <v>146</v>
      </c>
      <c r="EV40" s="133">
        <v>144</v>
      </c>
      <c r="EW40" s="133">
        <v>142</v>
      </c>
      <c r="EX40" s="133">
        <v>157</v>
      </c>
      <c r="EY40" s="133">
        <v>178</v>
      </c>
      <c r="EZ40" s="133">
        <v>181</v>
      </c>
      <c r="FA40" s="133">
        <v>173</v>
      </c>
      <c r="FB40" s="133">
        <v>178</v>
      </c>
      <c r="FC40" s="133">
        <v>195</v>
      </c>
      <c r="FD40" s="133">
        <v>204</v>
      </c>
      <c r="FE40" s="133">
        <v>214</v>
      </c>
      <c r="FF40" s="133">
        <v>218</v>
      </c>
      <c r="FG40" s="133">
        <v>214</v>
      </c>
      <c r="FH40" s="133">
        <v>210</v>
      </c>
      <c r="FI40" s="133">
        <v>224</v>
      </c>
      <c r="FJ40" s="133">
        <v>224</v>
      </c>
      <c r="FK40" s="133">
        <v>206</v>
      </c>
      <c r="FL40" s="133">
        <v>206</v>
      </c>
      <c r="FM40" s="133">
        <v>0</v>
      </c>
      <c r="FN40" s="133">
        <v>0</v>
      </c>
      <c r="FO40" s="133">
        <v>0</v>
      </c>
      <c r="FP40" s="133">
        <v>2</v>
      </c>
      <c r="FQ40" s="133">
        <v>0</v>
      </c>
      <c r="FR40" s="133">
        <v>1</v>
      </c>
      <c r="FS40" s="133">
        <v>0</v>
      </c>
      <c r="FT40" s="133">
        <v>7</v>
      </c>
      <c r="FU40" s="133">
        <v>1</v>
      </c>
      <c r="FV40" s="133">
        <v>5</v>
      </c>
      <c r="FW40" s="133">
        <v>5</v>
      </c>
      <c r="FX40" s="133">
        <v>7</v>
      </c>
      <c r="FY40" s="133">
        <v>13</v>
      </c>
      <c r="FZ40" s="133">
        <v>19</v>
      </c>
      <c r="GA40" s="133">
        <v>19</v>
      </c>
      <c r="GB40" s="133">
        <v>15</v>
      </c>
      <c r="GC40" s="133">
        <v>14</v>
      </c>
      <c r="GD40" s="133">
        <v>24</v>
      </c>
      <c r="GE40" s="133">
        <v>34</v>
      </c>
      <c r="GF40" s="133">
        <v>13</v>
      </c>
      <c r="GG40" s="133">
        <v>23</v>
      </c>
      <c r="GH40" s="133">
        <v>14</v>
      </c>
      <c r="GI40" s="133">
        <v>11</v>
      </c>
      <c r="GJ40" s="133">
        <v>7</v>
      </c>
      <c r="GK40" s="133">
        <v>15</v>
      </c>
      <c r="GL40" s="133">
        <v>4</v>
      </c>
      <c r="GM40" s="133">
        <v>3</v>
      </c>
      <c r="GN40" s="133">
        <v>2</v>
      </c>
      <c r="GO40" s="133">
        <v>0</v>
      </c>
      <c r="GP40" s="133">
        <v>0</v>
      </c>
      <c r="GQ40" s="133">
        <v>0</v>
      </c>
      <c r="GR40" s="133">
        <v>0</v>
      </c>
      <c r="GS40" s="133">
        <v>0</v>
      </c>
      <c r="GT40" s="133">
        <v>0</v>
      </c>
      <c r="GU40" s="133">
        <v>0</v>
      </c>
      <c r="GV40" s="133">
        <v>3</v>
      </c>
      <c r="GW40" s="133">
        <v>3</v>
      </c>
      <c r="GX40" s="133">
        <v>1</v>
      </c>
      <c r="GY40" s="133">
        <v>7</v>
      </c>
      <c r="GZ40" s="133">
        <v>10</v>
      </c>
      <c r="HA40" s="133">
        <v>4</v>
      </c>
      <c r="HB40" s="133">
        <v>11</v>
      </c>
      <c r="HC40" s="133">
        <v>8</v>
      </c>
      <c r="HD40" s="133">
        <v>11</v>
      </c>
      <c r="HE40" s="133">
        <v>17</v>
      </c>
      <c r="HF40" s="133">
        <v>19</v>
      </c>
      <c r="HG40" s="133">
        <v>21</v>
      </c>
      <c r="HH40" s="133">
        <v>21</v>
      </c>
      <c r="HI40" s="133">
        <v>30</v>
      </c>
      <c r="HJ40" s="133">
        <v>21</v>
      </c>
      <c r="HK40" s="133">
        <v>29</v>
      </c>
      <c r="HL40" s="133">
        <v>20</v>
      </c>
      <c r="HM40" s="133">
        <v>22</v>
      </c>
      <c r="HN40" s="133">
        <v>11</v>
      </c>
      <c r="HO40" s="133">
        <v>12</v>
      </c>
      <c r="HP40" s="133">
        <v>12</v>
      </c>
      <c r="HQ40" s="133">
        <v>1</v>
      </c>
      <c r="HR40" s="133">
        <v>5</v>
      </c>
      <c r="HS40" s="133">
        <v>1</v>
      </c>
      <c r="HT40" s="133">
        <v>1</v>
      </c>
      <c r="HU40" s="60">
        <v>0</v>
      </c>
      <c r="HV40" s="60">
        <v>0</v>
      </c>
      <c r="HW40" s="60">
        <v>0</v>
      </c>
      <c r="HX40" s="60">
        <v>1.0810810810810811E-2</v>
      </c>
      <c r="HY40" s="60">
        <v>0</v>
      </c>
      <c r="HZ40" s="60">
        <v>6.2111801242236021E-3</v>
      </c>
      <c r="IA40" s="60">
        <v>0</v>
      </c>
      <c r="IB40" s="60">
        <v>5.5555555555555552E-2</v>
      </c>
      <c r="IC40" s="60">
        <v>7.7519379844961239E-3</v>
      </c>
      <c r="ID40" s="60">
        <v>3.6764705882352942E-2</v>
      </c>
      <c r="IE40" s="60">
        <v>3.937007874015748E-2</v>
      </c>
      <c r="IF40" s="60">
        <v>5.46875E-2</v>
      </c>
      <c r="IG40" s="60">
        <v>9.420289855072464E-2</v>
      </c>
      <c r="IH40" s="60">
        <v>0.12418300653594772</v>
      </c>
      <c r="II40" s="60">
        <v>0.12418300653594772</v>
      </c>
      <c r="IJ40" s="60">
        <v>0.10714285714285714</v>
      </c>
      <c r="IK40" s="60">
        <v>8.4337349397590355E-2</v>
      </c>
      <c r="IL40" s="60">
        <v>0.12972972972972974</v>
      </c>
      <c r="IM40" s="60">
        <v>0.17801047120418848</v>
      </c>
      <c r="IN40" s="60">
        <v>7.2625698324022353E-2</v>
      </c>
      <c r="IO40" s="60">
        <v>0.12568306010928962</v>
      </c>
      <c r="IP40" s="60">
        <v>7.1428571428571425E-2</v>
      </c>
      <c r="IQ40" s="60">
        <v>5.2380952380952382E-2</v>
      </c>
      <c r="IR40" s="60">
        <v>3.1390134529147982E-2</v>
      </c>
      <c r="IS40" s="60">
        <v>6.7567567567567571E-2</v>
      </c>
      <c r="IT40" s="60">
        <v>1.8433179723502304E-2</v>
      </c>
      <c r="IU40" s="60">
        <v>1.4018691588785047E-2</v>
      </c>
      <c r="IV40" s="60">
        <v>8.8888888888888889E-3</v>
      </c>
      <c r="IW40" s="60">
        <v>0</v>
      </c>
      <c r="IX40" s="60">
        <v>0</v>
      </c>
      <c r="IY40" s="60">
        <v>0</v>
      </c>
      <c r="IZ40" s="60">
        <v>0</v>
      </c>
      <c r="JA40" s="60">
        <v>0</v>
      </c>
      <c r="JB40" s="60">
        <v>0</v>
      </c>
      <c r="JC40" s="60">
        <v>0</v>
      </c>
      <c r="JD40" s="60">
        <v>2.1126760563380281E-2</v>
      </c>
      <c r="JE40" s="60">
        <v>2.2388059701492536E-2</v>
      </c>
      <c r="JF40" s="60">
        <v>7.874015748031496E-3</v>
      </c>
      <c r="JG40" s="60">
        <v>5.46875E-2</v>
      </c>
      <c r="JH40" s="60">
        <v>7.6923076923076927E-2</v>
      </c>
      <c r="JI40" s="60">
        <v>3.1746031746031744E-2</v>
      </c>
      <c r="JJ40" s="60">
        <v>8.461538461538462E-2</v>
      </c>
      <c r="JK40" s="60">
        <v>5.4794520547945202E-2</v>
      </c>
      <c r="JL40" s="60">
        <v>7.6388888888888895E-2</v>
      </c>
      <c r="JM40" s="60">
        <v>0.11971830985915492</v>
      </c>
      <c r="JN40" s="60">
        <v>0.12101910828025478</v>
      </c>
      <c r="JO40" s="60">
        <v>0.11797752808988764</v>
      </c>
      <c r="JP40" s="60">
        <v>0.11602209944751381</v>
      </c>
      <c r="JQ40" s="60">
        <v>0.17341040462427745</v>
      </c>
      <c r="JR40" s="60">
        <v>0.11797752808988764</v>
      </c>
      <c r="JS40" s="60">
        <v>0.14871794871794872</v>
      </c>
      <c r="JT40" s="60">
        <v>9.8039215686274508E-2</v>
      </c>
      <c r="JU40" s="60">
        <v>0.10280373831775701</v>
      </c>
      <c r="JV40" s="60">
        <v>5.0458715596330278E-2</v>
      </c>
      <c r="JW40" s="60">
        <v>5.6074766355140186E-2</v>
      </c>
      <c r="JX40" s="60">
        <v>5.7142857142857141E-2</v>
      </c>
      <c r="JY40" s="60">
        <v>4.464285714285714E-3</v>
      </c>
      <c r="JZ40" s="60">
        <v>2.2321428571428572E-2</v>
      </c>
      <c r="KA40" s="60">
        <v>4.8543689320388345E-3</v>
      </c>
      <c r="KB40" s="60">
        <v>4.8543689320388345E-3</v>
      </c>
    </row>
    <row r="41" spans="1:288">
      <c r="A41" s="50" t="s">
        <v>69</v>
      </c>
      <c r="B41" s="77">
        <v>0</v>
      </c>
      <c r="C41" s="78">
        <v>0</v>
      </c>
      <c r="D41" s="77">
        <v>217</v>
      </c>
      <c r="E41" s="78">
        <v>8.7889833940866744</v>
      </c>
      <c r="F41" s="78">
        <v>1.5747732588915058</v>
      </c>
      <c r="G41" s="77">
        <v>293</v>
      </c>
      <c r="H41" s="78">
        <v>11.867152693398136</v>
      </c>
      <c r="I41" s="86">
        <v>-76</v>
      </c>
      <c r="J41" s="87">
        <v>-3.0781692993114622</v>
      </c>
      <c r="K41" s="113"/>
      <c r="L41" s="113"/>
      <c r="M41" s="113"/>
      <c r="N41" s="113"/>
      <c r="O41" s="113"/>
      <c r="P41" s="113"/>
      <c r="Q41" s="133">
        <v>20382</v>
      </c>
      <c r="R41" s="133">
        <v>24690</v>
      </c>
      <c r="S41" s="133">
        <v>105</v>
      </c>
      <c r="T41" s="133">
        <v>115</v>
      </c>
      <c r="U41" s="133">
        <v>126</v>
      </c>
      <c r="V41" s="133">
        <v>129</v>
      </c>
      <c r="W41" s="133">
        <v>135</v>
      </c>
      <c r="X41" s="133">
        <v>145</v>
      </c>
      <c r="Y41" s="133">
        <v>107</v>
      </c>
      <c r="Z41" s="133">
        <v>126</v>
      </c>
      <c r="AA41" s="133">
        <v>133</v>
      </c>
      <c r="AB41" s="135">
        <v>142</v>
      </c>
      <c r="AC41" s="132">
        <v>118</v>
      </c>
      <c r="AD41" s="132">
        <v>141</v>
      </c>
      <c r="AE41" s="132">
        <v>126</v>
      </c>
      <c r="AF41" s="136">
        <v>145</v>
      </c>
      <c r="AG41" s="132">
        <v>131</v>
      </c>
      <c r="AH41" s="136">
        <v>134</v>
      </c>
      <c r="AI41" s="132">
        <v>133</v>
      </c>
      <c r="AJ41" s="133">
        <v>116</v>
      </c>
      <c r="AK41" s="133">
        <v>135</v>
      </c>
      <c r="AL41" s="133">
        <v>140</v>
      </c>
      <c r="AM41" s="133">
        <v>156</v>
      </c>
      <c r="AN41" s="133">
        <v>140</v>
      </c>
      <c r="AO41" s="133">
        <v>165</v>
      </c>
      <c r="AP41" s="133">
        <v>154</v>
      </c>
      <c r="AQ41" s="133">
        <v>153</v>
      </c>
      <c r="AR41" s="133">
        <v>158</v>
      </c>
      <c r="AS41" s="133">
        <v>149</v>
      </c>
      <c r="AT41" s="133">
        <v>156</v>
      </c>
      <c r="AU41" s="133">
        <v>180</v>
      </c>
      <c r="AV41" s="133">
        <v>144</v>
      </c>
      <c r="AW41" s="133">
        <v>111</v>
      </c>
      <c r="AX41" s="133">
        <v>121</v>
      </c>
      <c r="AY41" s="133">
        <v>127</v>
      </c>
      <c r="AZ41" s="133">
        <v>153</v>
      </c>
      <c r="BA41" s="133">
        <v>152</v>
      </c>
      <c r="BB41" s="133">
        <v>116</v>
      </c>
      <c r="BC41" s="133">
        <v>127</v>
      </c>
      <c r="BD41" s="133">
        <v>139</v>
      </c>
      <c r="BE41" s="133">
        <v>131</v>
      </c>
      <c r="BF41" s="133">
        <v>122</v>
      </c>
      <c r="BG41" s="133">
        <v>136</v>
      </c>
      <c r="BH41" s="133">
        <v>129</v>
      </c>
      <c r="BI41" s="133">
        <v>148</v>
      </c>
      <c r="BJ41" s="133">
        <v>123</v>
      </c>
      <c r="BK41" s="133">
        <v>132</v>
      </c>
      <c r="BL41" s="133">
        <v>129</v>
      </c>
      <c r="BM41" s="133">
        <v>113</v>
      </c>
      <c r="BN41" s="133">
        <v>120</v>
      </c>
      <c r="BO41" s="133">
        <v>134</v>
      </c>
      <c r="BP41" s="133">
        <v>156</v>
      </c>
      <c r="BQ41" s="133">
        <v>150</v>
      </c>
      <c r="BR41" s="133">
        <v>163</v>
      </c>
      <c r="BS41" s="133">
        <v>151</v>
      </c>
      <c r="BT41" s="133">
        <v>157</v>
      </c>
      <c r="BU41" s="133">
        <v>153</v>
      </c>
      <c r="BV41" s="133">
        <v>150</v>
      </c>
      <c r="BW41" s="133">
        <v>155</v>
      </c>
      <c r="BX41" s="133">
        <v>174</v>
      </c>
      <c r="BY41" s="133">
        <v>142</v>
      </c>
      <c r="BZ41" s="133">
        <v>135</v>
      </c>
      <c r="CA41" s="133">
        <v>123</v>
      </c>
      <c r="CB41" s="133">
        <v>126</v>
      </c>
      <c r="CC41" s="133">
        <v>152</v>
      </c>
      <c r="CD41" s="133">
        <v>162</v>
      </c>
      <c r="CE41" s="133">
        <v>140</v>
      </c>
      <c r="CF41" s="133">
        <v>135</v>
      </c>
      <c r="CG41" s="133">
        <v>142</v>
      </c>
      <c r="CH41" s="133">
        <v>128</v>
      </c>
      <c r="CI41" s="133">
        <v>125</v>
      </c>
      <c r="CJ41" s="133">
        <v>148</v>
      </c>
      <c r="CK41" s="133">
        <v>131</v>
      </c>
      <c r="CL41" s="133">
        <v>149</v>
      </c>
      <c r="CM41" s="133">
        <v>129</v>
      </c>
      <c r="CN41" s="133">
        <v>136</v>
      </c>
      <c r="CO41" s="133">
        <v>126</v>
      </c>
      <c r="CP41" s="133">
        <v>115</v>
      </c>
      <c r="CQ41" s="133">
        <v>121</v>
      </c>
      <c r="CR41" s="133">
        <v>128</v>
      </c>
      <c r="CS41" s="133">
        <v>150</v>
      </c>
      <c r="CT41" s="133">
        <v>146</v>
      </c>
      <c r="CU41" s="133">
        <v>163</v>
      </c>
      <c r="CV41" s="133">
        <v>153</v>
      </c>
      <c r="CW41" s="133">
        <v>157</v>
      </c>
      <c r="CX41" s="133">
        <v>159</v>
      </c>
      <c r="CY41" s="133">
        <v>156</v>
      </c>
      <c r="CZ41" s="133">
        <v>164</v>
      </c>
      <c r="DA41" s="133">
        <v>172</v>
      </c>
      <c r="DB41" s="133">
        <v>144</v>
      </c>
      <c r="DC41" s="133">
        <v>133</v>
      </c>
      <c r="DD41" s="133">
        <v>139</v>
      </c>
      <c r="DE41" s="133">
        <v>108</v>
      </c>
      <c r="DF41" s="133">
        <v>118</v>
      </c>
      <c r="DG41" s="133">
        <v>127</v>
      </c>
      <c r="DH41" s="133">
        <v>141</v>
      </c>
      <c r="DI41" s="133">
        <v>144</v>
      </c>
      <c r="DJ41" s="133">
        <v>131</v>
      </c>
      <c r="DK41" s="133">
        <v>117</v>
      </c>
      <c r="DL41" s="133">
        <v>133</v>
      </c>
      <c r="DM41" s="133">
        <v>132</v>
      </c>
      <c r="DN41" s="133">
        <v>132</v>
      </c>
      <c r="DO41" s="133">
        <v>127</v>
      </c>
      <c r="DP41" s="133">
        <v>135</v>
      </c>
      <c r="DQ41" s="133">
        <v>137</v>
      </c>
      <c r="DR41" s="133">
        <v>134</v>
      </c>
      <c r="DS41" s="133">
        <v>132</v>
      </c>
      <c r="DT41" s="133">
        <v>132</v>
      </c>
      <c r="DU41" s="133">
        <v>123</v>
      </c>
      <c r="DV41" s="133">
        <v>118</v>
      </c>
      <c r="DW41" s="133">
        <v>135</v>
      </c>
      <c r="DX41" s="133">
        <v>148</v>
      </c>
      <c r="DY41" s="133">
        <v>153</v>
      </c>
      <c r="DZ41" s="133">
        <v>152</v>
      </c>
      <c r="EA41" s="133">
        <v>158</v>
      </c>
      <c r="EB41" s="133">
        <v>156</v>
      </c>
      <c r="EC41" s="133">
        <v>153</v>
      </c>
      <c r="ED41" s="133">
        <v>154</v>
      </c>
      <c r="EE41" s="133">
        <v>152</v>
      </c>
      <c r="EF41" s="133">
        <v>165</v>
      </c>
      <c r="EG41" s="133">
        <v>161</v>
      </c>
      <c r="EH41" s="133">
        <v>140</v>
      </c>
      <c r="EI41" s="133">
        <v>117</v>
      </c>
      <c r="EJ41" s="133">
        <v>124</v>
      </c>
      <c r="EK41" s="133">
        <v>140</v>
      </c>
      <c r="EL41" s="133">
        <v>158</v>
      </c>
      <c r="EM41" s="133">
        <v>146</v>
      </c>
      <c r="EN41" s="133">
        <v>126</v>
      </c>
      <c r="EO41" s="133">
        <v>135</v>
      </c>
      <c r="EP41" s="133">
        <v>134</v>
      </c>
      <c r="EQ41" s="133">
        <v>128</v>
      </c>
      <c r="ER41" s="133">
        <v>135</v>
      </c>
      <c r="ES41" s="133">
        <v>134</v>
      </c>
      <c r="ET41" s="133">
        <v>139</v>
      </c>
      <c r="EU41" s="133">
        <v>139</v>
      </c>
      <c r="EV41" s="133">
        <v>130</v>
      </c>
      <c r="EW41" s="133">
        <v>129</v>
      </c>
      <c r="EX41" s="133">
        <v>122</v>
      </c>
      <c r="EY41" s="133">
        <v>117</v>
      </c>
      <c r="EZ41" s="133">
        <v>124</v>
      </c>
      <c r="FA41" s="133">
        <v>142</v>
      </c>
      <c r="FB41" s="133">
        <v>151</v>
      </c>
      <c r="FC41" s="133">
        <v>157</v>
      </c>
      <c r="FD41" s="133">
        <v>158</v>
      </c>
      <c r="FE41" s="133">
        <v>154</v>
      </c>
      <c r="FF41" s="133">
        <v>158</v>
      </c>
      <c r="FG41" s="133">
        <v>155</v>
      </c>
      <c r="FH41" s="133">
        <v>157</v>
      </c>
      <c r="FI41" s="133">
        <v>164</v>
      </c>
      <c r="FJ41" s="133">
        <v>159</v>
      </c>
      <c r="FK41" s="133">
        <v>138</v>
      </c>
      <c r="FL41" s="133">
        <v>137</v>
      </c>
      <c r="FM41" s="133">
        <v>0</v>
      </c>
      <c r="FN41" s="133">
        <v>1</v>
      </c>
      <c r="FO41" s="133">
        <v>0</v>
      </c>
      <c r="FP41" s="133">
        <v>1</v>
      </c>
      <c r="FQ41" s="133">
        <v>0</v>
      </c>
      <c r="FR41" s="133">
        <v>2</v>
      </c>
      <c r="FS41" s="133">
        <v>1</v>
      </c>
      <c r="FT41" s="133">
        <v>5</v>
      </c>
      <c r="FU41" s="133">
        <v>7</v>
      </c>
      <c r="FV41" s="133">
        <v>5</v>
      </c>
      <c r="FW41" s="133">
        <v>8</v>
      </c>
      <c r="FX41" s="133">
        <v>12</v>
      </c>
      <c r="FY41" s="133">
        <v>10</v>
      </c>
      <c r="FZ41" s="133">
        <v>9</v>
      </c>
      <c r="GA41" s="133">
        <v>15</v>
      </c>
      <c r="GB41" s="133">
        <v>18</v>
      </c>
      <c r="GC41" s="133">
        <v>17</v>
      </c>
      <c r="GD41" s="133">
        <v>14</v>
      </c>
      <c r="GE41" s="133">
        <v>15</v>
      </c>
      <c r="GF41" s="133">
        <v>13</v>
      </c>
      <c r="GG41" s="133">
        <v>18</v>
      </c>
      <c r="GH41" s="133">
        <v>14</v>
      </c>
      <c r="GI41" s="133">
        <v>8</v>
      </c>
      <c r="GJ41" s="133">
        <v>5</v>
      </c>
      <c r="GK41" s="133">
        <v>5</v>
      </c>
      <c r="GL41" s="133">
        <v>4</v>
      </c>
      <c r="GM41" s="133">
        <v>6</v>
      </c>
      <c r="GN41" s="133">
        <v>1</v>
      </c>
      <c r="GO41" s="133">
        <v>2</v>
      </c>
      <c r="GP41" s="133">
        <v>0</v>
      </c>
      <c r="GQ41" s="133">
        <v>0</v>
      </c>
      <c r="GR41" s="133">
        <v>1</v>
      </c>
      <c r="GS41" s="133">
        <v>0</v>
      </c>
      <c r="GT41" s="133">
        <v>1</v>
      </c>
      <c r="GU41" s="133">
        <v>2</v>
      </c>
      <c r="GV41" s="133">
        <v>3</v>
      </c>
      <c r="GW41" s="133">
        <v>7</v>
      </c>
      <c r="GX41" s="133">
        <v>2</v>
      </c>
      <c r="GY41" s="133">
        <v>4</v>
      </c>
      <c r="GZ41" s="133">
        <v>7</v>
      </c>
      <c r="HA41" s="133">
        <v>10</v>
      </c>
      <c r="HB41" s="133">
        <v>12</v>
      </c>
      <c r="HC41" s="133">
        <v>17</v>
      </c>
      <c r="HD41" s="133">
        <v>24</v>
      </c>
      <c r="HE41" s="133">
        <v>11</v>
      </c>
      <c r="HF41" s="133">
        <v>13</v>
      </c>
      <c r="HG41" s="133">
        <v>15</v>
      </c>
      <c r="HH41" s="133">
        <v>15</v>
      </c>
      <c r="HI41" s="133">
        <v>13</v>
      </c>
      <c r="HJ41" s="133">
        <v>14</v>
      </c>
      <c r="HK41" s="133">
        <v>9</v>
      </c>
      <c r="HL41" s="133">
        <v>13</v>
      </c>
      <c r="HM41" s="133">
        <v>15</v>
      </c>
      <c r="HN41" s="133">
        <v>9</v>
      </c>
      <c r="HO41" s="133">
        <v>8</v>
      </c>
      <c r="HP41" s="133">
        <v>2</v>
      </c>
      <c r="HQ41" s="133">
        <v>3</v>
      </c>
      <c r="HR41" s="133">
        <v>1</v>
      </c>
      <c r="HS41" s="133">
        <v>0</v>
      </c>
      <c r="HT41" s="133">
        <v>0</v>
      </c>
      <c r="HU41" s="60">
        <v>0</v>
      </c>
      <c r="HV41" s="60">
        <v>8.4745762711864406E-3</v>
      </c>
      <c r="HW41" s="60">
        <v>0</v>
      </c>
      <c r="HX41" s="60">
        <v>7.0921985815602835E-3</v>
      </c>
      <c r="HY41" s="60">
        <v>0</v>
      </c>
      <c r="HZ41" s="60">
        <v>1.5267175572519083E-2</v>
      </c>
      <c r="IA41" s="60">
        <v>8.5470085470085479E-3</v>
      </c>
      <c r="IB41" s="60">
        <v>3.7593984962406013E-2</v>
      </c>
      <c r="IC41" s="60">
        <v>5.3030303030303032E-2</v>
      </c>
      <c r="ID41" s="60">
        <v>3.787878787878788E-2</v>
      </c>
      <c r="IE41" s="60">
        <v>6.2992125984251968E-2</v>
      </c>
      <c r="IF41" s="60">
        <v>8.8888888888888892E-2</v>
      </c>
      <c r="IG41" s="60">
        <v>7.2992700729927001E-2</v>
      </c>
      <c r="IH41" s="60">
        <v>6.7164179104477612E-2</v>
      </c>
      <c r="II41" s="60">
        <v>0.11363636363636363</v>
      </c>
      <c r="IJ41" s="60">
        <v>0.13636363636363635</v>
      </c>
      <c r="IK41" s="60">
        <v>0.13821138211382114</v>
      </c>
      <c r="IL41" s="60">
        <v>0.11864406779661017</v>
      </c>
      <c r="IM41" s="60">
        <v>0.1111111111111111</v>
      </c>
      <c r="IN41" s="60">
        <v>8.7837837837837843E-2</v>
      </c>
      <c r="IO41" s="60">
        <v>0.11764705882352941</v>
      </c>
      <c r="IP41" s="60">
        <v>9.2105263157894732E-2</v>
      </c>
      <c r="IQ41" s="60">
        <v>5.0632911392405063E-2</v>
      </c>
      <c r="IR41" s="60">
        <v>3.2051282051282048E-2</v>
      </c>
      <c r="IS41" s="60">
        <v>3.2679738562091505E-2</v>
      </c>
      <c r="IT41" s="60">
        <v>2.5974025974025976E-2</v>
      </c>
      <c r="IU41" s="60">
        <v>3.9473684210526314E-2</v>
      </c>
      <c r="IV41" s="60">
        <v>6.0606060606060606E-3</v>
      </c>
      <c r="IW41" s="60">
        <v>1.2422360248447204E-2</v>
      </c>
      <c r="IX41" s="60">
        <v>0</v>
      </c>
      <c r="IY41" s="60">
        <v>0</v>
      </c>
      <c r="IZ41" s="60">
        <v>8.0645161290322578E-3</v>
      </c>
      <c r="JA41" s="60">
        <v>0</v>
      </c>
      <c r="JB41" s="60">
        <v>6.3291139240506328E-3</v>
      </c>
      <c r="JC41" s="60">
        <v>1.3698630136986301E-2</v>
      </c>
      <c r="JD41" s="60">
        <v>2.3809523809523808E-2</v>
      </c>
      <c r="JE41" s="60">
        <v>5.185185185185185E-2</v>
      </c>
      <c r="JF41" s="60">
        <v>1.4925373134328358E-2</v>
      </c>
      <c r="JG41" s="60">
        <v>3.125E-2</v>
      </c>
      <c r="JH41" s="60">
        <v>5.185185185185185E-2</v>
      </c>
      <c r="JI41" s="60">
        <v>7.4626865671641784E-2</v>
      </c>
      <c r="JJ41" s="60">
        <v>8.6330935251798566E-2</v>
      </c>
      <c r="JK41" s="60">
        <v>0.1223021582733813</v>
      </c>
      <c r="JL41" s="60">
        <v>0.18461538461538463</v>
      </c>
      <c r="JM41" s="60">
        <v>8.5271317829457363E-2</v>
      </c>
      <c r="JN41" s="60">
        <v>0.10655737704918032</v>
      </c>
      <c r="JO41" s="60">
        <v>0.12820512820512819</v>
      </c>
      <c r="JP41" s="60">
        <v>0.12096774193548387</v>
      </c>
      <c r="JQ41" s="60">
        <v>9.154929577464789E-2</v>
      </c>
      <c r="JR41" s="60">
        <v>9.2715231788079472E-2</v>
      </c>
      <c r="JS41" s="60">
        <v>5.7324840764331211E-2</v>
      </c>
      <c r="JT41" s="60">
        <v>8.2278481012658222E-2</v>
      </c>
      <c r="JU41" s="60">
        <v>9.7402597402597407E-2</v>
      </c>
      <c r="JV41" s="60">
        <v>5.6962025316455694E-2</v>
      </c>
      <c r="JW41" s="60">
        <v>5.1612903225806452E-2</v>
      </c>
      <c r="JX41" s="60">
        <v>1.2738853503184714E-2</v>
      </c>
      <c r="JY41" s="60">
        <v>1.8292682926829267E-2</v>
      </c>
      <c r="JZ41" s="60">
        <v>6.2893081761006293E-3</v>
      </c>
      <c r="KA41" s="60">
        <v>0</v>
      </c>
      <c r="KB41" s="60">
        <v>0</v>
      </c>
    </row>
    <row r="42" spans="1:288">
      <c r="A42" s="50" t="s">
        <v>70</v>
      </c>
      <c r="B42" s="77">
        <v>0</v>
      </c>
      <c r="C42" s="78">
        <v>0</v>
      </c>
      <c r="D42" s="77">
        <v>214</v>
      </c>
      <c r="E42" s="78">
        <v>7.6565295169946337</v>
      </c>
      <c r="F42" s="78">
        <v>1.5807103018002451</v>
      </c>
      <c r="G42" s="77">
        <v>308</v>
      </c>
      <c r="H42" s="78">
        <v>11.019677996422184</v>
      </c>
      <c r="I42" s="86">
        <v>-94</v>
      </c>
      <c r="J42" s="87">
        <v>-3.363148479427549</v>
      </c>
      <c r="K42" s="113"/>
      <c r="L42" s="113"/>
      <c r="M42" s="113"/>
      <c r="N42" s="113"/>
      <c r="O42" s="113"/>
      <c r="P42" s="113"/>
      <c r="Q42" s="133">
        <v>23385</v>
      </c>
      <c r="R42" s="133">
        <v>27950</v>
      </c>
      <c r="S42" s="133">
        <v>142</v>
      </c>
      <c r="T42" s="133">
        <v>134</v>
      </c>
      <c r="U42" s="133">
        <v>128</v>
      </c>
      <c r="V42" s="133">
        <v>153</v>
      </c>
      <c r="W42" s="133">
        <v>130</v>
      </c>
      <c r="X42" s="133">
        <v>158</v>
      </c>
      <c r="Y42" s="133">
        <v>107</v>
      </c>
      <c r="Z42" s="133">
        <v>105</v>
      </c>
      <c r="AA42" s="133">
        <v>111</v>
      </c>
      <c r="AB42" s="135">
        <v>105</v>
      </c>
      <c r="AC42" s="132">
        <v>100</v>
      </c>
      <c r="AD42" s="132">
        <v>111</v>
      </c>
      <c r="AE42" s="132">
        <v>104</v>
      </c>
      <c r="AF42" s="136">
        <v>109</v>
      </c>
      <c r="AG42" s="133">
        <v>111</v>
      </c>
      <c r="AH42" s="136">
        <v>131</v>
      </c>
      <c r="AI42" s="132">
        <v>127</v>
      </c>
      <c r="AJ42" s="133">
        <v>168</v>
      </c>
      <c r="AK42" s="133">
        <v>137</v>
      </c>
      <c r="AL42" s="133">
        <v>152</v>
      </c>
      <c r="AM42" s="133">
        <v>158</v>
      </c>
      <c r="AN42" s="133">
        <v>126</v>
      </c>
      <c r="AO42" s="133">
        <v>163</v>
      </c>
      <c r="AP42" s="133">
        <v>188</v>
      </c>
      <c r="AQ42" s="133">
        <v>172</v>
      </c>
      <c r="AR42" s="133">
        <v>178</v>
      </c>
      <c r="AS42" s="133">
        <v>158</v>
      </c>
      <c r="AT42" s="133">
        <v>179</v>
      </c>
      <c r="AU42" s="133">
        <v>153</v>
      </c>
      <c r="AV42" s="133">
        <v>175</v>
      </c>
      <c r="AW42" s="133">
        <v>133</v>
      </c>
      <c r="AX42" s="133">
        <v>125</v>
      </c>
      <c r="AY42" s="133">
        <v>149</v>
      </c>
      <c r="AZ42" s="133">
        <v>130</v>
      </c>
      <c r="BA42" s="133">
        <v>143</v>
      </c>
      <c r="BB42" s="133">
        <v>105</v>
      </c>
      <c r="BC42" s="133">
        <v>116</v>
      </c>
      <c r="BD42" s="133">
        <v>94</v>
      </c>
      <c r="BE42" s="133">
        <v>101</v>
      </c>
      <c r="BF42" s="133">
        <v>94</v>
      </c>
      <c r="BG42" s="133">
        <v>99</v>
      </c>
      <c r="BH42" s="133">
        <v>99</v>
      </c>
      <c r="BI42" s="133">
        <v>112</v>
      </c>
      <c r="BJ42" s="133">
        <v>105</v>
      </c>
      <c r="BK42" s="133">
        <v>121</v>
      </c>
      <c r="BL42" s="133">
        <v>118</v>
      </c>
      <c r="BM42" s="133">
        <v>158</v>
      </c>
      <c r="BN42" s="133">
        <v>134</v>
      </c>
      <c r="BO42" s="133">
        <v>140</v>
      </c>
      <c r="BP42" s="133">
        <v>151</v>
      </c>
      <c r="BQ42" s="133">
        <v>131</v>
      </c>
      <c r="BR42" s="133">
        <v>163</v>
      </c>
      <c r="BS42" s="133">
        <v>182</v>
      </c>
      <c r="BT42" s="133">
        <v>169</v>
      </c>
      <c r="BU42" s="133">
        <v>173</v>
      </c>
      <c r="BV42" s="133">
        <v>160</v>
      </c>
      <c r="BW42" s="133">
        <v>182</v>
      </c>
      <c r="BX42" s="133">
        <v>151</v>
      </c>
      <c r="BY42" s="133">
        <v>165</v>
      </c>
      <c r="BZ42" s="133">
        <v>187</v>
      </c>
      <c r="CA42" s="133">
        <v>128</v>
      </c>
      <c r="CB42" s="133">
        <v>143</v>
      </c>
      <c r="CC42" s="133">
        <v>130</v>
      </c>
      <c r="CD42" s="133">
        <v>143</v>
      </c>
      <c r="CE42" s="133">
        <v>122</v>
      </c>
      <c r="CF42" s="133">
        <v>115</v>
      </c>
      <c r="CG42" s="133">
        <v>100</v>
      </c>
      <c r="CH42" s="133">
        <v>99</v>
      </c>
      <c r="CI42" s="133">
        <v>99</v>
      </c>
      <c r="CJ42" s="133">
        <v>97</v>
      </c>
      <c r="CK42" s="133">
        <v>89</v>
      </c>
      <c r="CL42" s="133">
        <v>110</v>
      </c>
      <c r="CM42" s="133">
        <v>101</v>
      </c>
      <c r="CN42" s="133">
        <v>105</v>
      </c>
      <c r="CO42" s="133">
        <v>117</v>
      </c>
      <c r="CP42" s="133">
        <v>155</v>
      </c>
      <c r="CQ42" s="133">
        <v>119</v>
      </c>
      <c r="CR42" s="133">
        <v>135</v>
      </c>
      <c r="CS42" s="133">
        <v>136</v>
      </c>
      <c r="CT42" s="133">
        <v>119</v>
      </c>
      <c r="CU42" s="133">
        <v>157</v>
      </c>
      <c r="CV42" s="133">
        <v>173</v>
      </c>
      <c r="CW42" s="133">
        <v>166</v>
      </c>
      <c r="CX42" s="133">
        <v>165</v>
      </c>
      <c r="CY42" s="133">
        <v>155</v>
      </c>
      <c r="CZ42" s="133">
        <v>172</v>
      </c>
      <c r="DA42" s="133">
        <v>137</v>
      </c>
      <c r="DB42" s="133">
        <v>165</v>
      </c>
      <c r="DC42" s="133">
        <v>184</v>
      </c>
      <c r="DD42" s="133">
        <v>185</v>
      </c>
      <c r="DE42" s="133">
        <v>138</v>
      </c>
      <c r="DF42" s="133">
        <v>130</v>
      </c>
      <c r="DG42" s="133">
        <v>139</v>
      </c>
      <c r="DH42" s="133">
        <v>142</v>
      </c>
      <c r="DI42" s="133">
        <v>137</v>
      </c>
      <c r="DJ42" s="133">
        <v>132</v>
      </c>
      <c r="DK42" s="133">
        <v>112</v>
      </c>
      <c r="DL42" s="133">
        <v>100</v>
      </c>
      <c r="DM42" s="133">
        <v>106</v>
      </c>
      <c r="DN42" s="133">
        <v>100</v>
      </c>
      <c r="DO42" s="133">
        <v>100</v>
      </c>
      <c r="DP42" s="133">
        <v>105</v>
      </c>
      <c r="DQ42" s="133">
        <v>108</v>
      </c>
      <c r="DR42" s="133">
        <v>107</v>
      </c>
      <c r="DS42" s="133">
        <v>116</v>
      </c>
      <c r="DT42" s="133">
        <v>125</v>
      </c>
      <c r="DU42" s="133">
        <v>143</v>
      </c>
      <c r="DV42" s="133">
        <v>151</v>
      </c>
      <c r="DW42" s="133">
        <v>139</v>
      </c>
      <c r="DX42" s="133">
        <v>152</v>
      </c>
      <c r="DY42" s="133">
        <v>145</v>
      </c>
      <c r="DZ42" s="133">
        <v>145</v>
      </c>
      <c r="EA42" s="133">
        <v>173</v>
      </c>
      <c r="EB42" s="133">
        <v>179</v>
      </c>
      <c r="EC42" s="133">
        <v>173</v>
      </c>
      <c r="ED42" s="133">
        <v>169</v>
      </c>
      <c r="EE42" s="133">
        <v>170</v>
      </c>
      <c r="EF42" s="133">
        <v>165</v>
      </c>
      <c r="EG42" s="133">
        <v>159</v>
      </c>
      <c r="EH42" s="133">
        <v>181</v>
      </c>
      <c r="EI42" s="133">
        <v>131</v>
      </c>
      <c r="EJ42" s="133">
        <v>134</v>
      </c>
      <c r="EK42" s="133">
        <v>140</v>
      </c>
      <c r="EL42" s="133">
        <v>137</v>
      </c>
      <c r="EM42" s="133">
        <v>133</v>
      </c>
      <c r="EN42" s="133">
        <v>110</v>
      </c>
      <c r="EO42" s="133">
        <v>108</v>
      </c>
      <c r="EP42" s="133">
        <v>97</v>
      </c>
      <c r="EQ42" s="133">
        <v>100</v>
      </c>
      <c r="ER42" s="133">
        <v>96</v>
      </c>
      <c r="ES42" s="133">
        <v>94</v>
      </c>
      <c r="ET42" s="133">
        <v>105</v>
      </c>
      <c r="EU42" s="133">
        <v>107</v>
      </c>
      <c r="EV42" s="133">
        <v>105</v>
      </c>
      <c r="EW42" s="133">
        <v>119</v>
      </c>
      <c r="EX42" s="133">
        <v>137</v>
      </c>
      <c r="EY42" s="133">
        <v>139</v>
      </c>
      <c r="EZ42" s="133">
        <v>135</v>
      </c>
      <c r="FA42" s="133">
        <v>138</v>
      </c>
      <c r="FB42" s="133">
        <v>135</v>
      </c>
      <c r="FC42" s="133">
        <v>144</v>
      </c>
      <c r="FD42" s="133">
        <v>168</v>
      </c>
      <c r="FE42" s="133">
        <v>174</v>
      </c>
      <c r="FF42" s="133">
        <v>167</v>
      </c>
      <c r="FG42" s="133">
        <v>164</v>
      </c>
      <c r="FH42" s="133">
        <v>166</v>
      </c>
      <c r="FI42" s="133">
        <v>160</v>
      </c>
      <c r="FJ42" s="133">
        <v>158</v>
      </c>
      <c r="FK42" s="133">
        <v>175</v>
      </c>
      <c r="FL42" s="133">
        <v>186</v>
      </c>
      <c r="FM42" s="133">
        <v>0</v>
      </c>
      <c r="FN42" s="133">
        <v>0</v>
      </c>
      <c r="FO42" s="133">
        <v>0</v>
      </c>
      <c r="FP42" s="133">
        <v>1</v>
      </c>
      <c r="FQ42" s="133">
        <v>3</v>
      </c>
      <c r="FR42" s="133">
        <v>2</v>
      </c>
      <c r="FS42" s="133">
        <v>2</v>
      </c>
      <c r="FT42" s="133">
        <v>4</v>
      </c>
      <c r="FU42" s="133">
        <v>5</v>
      </c>
      <c r="FV42" s="133">
        <v>2</v>
      </c>
      <c r="FW42" s="133">
        <v>6</v>
      </c>
      <c r="FX42" s="133">
        <v>6</v>
      </c>
      <c r="FY42" s="133">
        <v>12</v>
      </c>
      <c r="FZ42" s="133">
        <v>7</v>
      </c>
      <c r="GA42" s="133">
        <v>9</v>
      </c>
      <c r="GB42" s="133">
        <v>27</v>
      </c>
      <c r="GC42" s="133">
        <v>5</v>
      </c>
      <c r="GD42" s="133">
        <v>22</v>
      </c>
      <c r="GE42" s="133">
        <v>19</v>
      </c>
      <c r="GF42" s="133">
        <v>20</v>
      </c>
      <c r="GG42" s="133">
        <v>13</v>
      </c>
      <c r="GH42" s="133">
        <v>12</v>
      </c>
      <c r="GI42" s="133">
        <v>4</v>
      </c>
      <c r="GJ42" s="133">
        <v>7</v>
      </c>
      <c r="GK42" s="133">
        <v>14</v>
      </c>
      <c r="GL42" s="133">
        <v>2</v>
      </c>
      <c r="GM42" s="133">
        <v>4</v>
      </c>
      <c r="GN42" s="133">
        <v>3</v>
      </c>
      <c r="GO42" s="133">
        <v>1</v>
      </c>
      <c r="GP42" s="133">
        <v>0</v>
      </c>
      <c r="GQ42" s="133">
        <v>0</v>
      </c>
      <c r="GR42" s="133">
        <v>0</v>
      </c>
      <c r="GS42" s="133">
        <v>0</v>
      </c>
      <c r="GT42" s="133">
        <v>0</v>
      </c>
      <c r="GU42" s="133">
        <v>0</v>
      </c>
      <c r="GV42" s="133">
        <v>1</v>
      </c>
      <c r="GW42" s="133">
        <v>2</v>
      </c>
      <c r="GX42" s="133">
        <v>3</v>
      </c>
      <c r="GY42" s="133">
        <v>4</v>
      </c>
      <c r="GZ42" s="133">
        <v>7</v>
      </c>
      <c r="HA42" s="133">
        <v>3</v>
      </c>
      <c r="HB42" s="133">
        <v>9</v>
      </c>
      <c r="HC42" s="133">
        <v>10</v>
      </c>
      <c r="HD42" s="133">
        <v>8</v>
      </c>
      <c r="HE42" s="133">
        <v>15</v>
      </c>
      <c r="HF42" s="133">
        <v>15</v>
      </c>
      <c r="HG42" s="133">
        <v>27</v>
      </c>
      <c r="HH42" s="133">
        <v>18</v>
      </c>
      <c r="HI42" s="133">
        <v>17</v>
      </c>
      <c r="HJ42" s="133">
        <v>18</v>
      </c>
      <c r="HK42" s="133">
        <v>8</v>
      </c>
      <c r="HL42" s="133">
        <v>14</v>
      </c>
      <c r="HM42" s="133">
        <v>12</v>
      </c>
      <c r="HN42" s="133">
        <v>12</v>
      </c>
      <c r="HO42" s="133">
        <v>10</v>
      </c>
      <c r="HP42" s="133">
        <v>1</v>
      </c>
      <c r="HQ42" s="133">
        <v>3</v>
      </c>
      <c r="HR42" s="133">
        <v>0</v>
      </c>
      <c r="HS42" s="133">
        <v>4</v>
      </c>
      <c r="HT42" s="133">
        <v>0</v>
      </c>
      <c r="HU42" s="60">
        <v>0</v>
      </c>
      <c r="HV42" s="60">
        <v>0</v>
      </c>
      <c r="HW42" s="60">
        <v>0</v>
      </c>
      <c r="HX42" s="60">
        <v>7.0422535211267607E-3</v>
      </c>
      <c r="HY42" s="60">
        <v>2.1897810218978103E-2</v>
      </c>
      <c r="HZ42" s="60">
        <v>1.5151515151515152E-2</v>
      </c>
      <c r="IA42" s="60">
        <v>1.7857142857142856E-2</v>
      </c>
      <c r="IB42" s="60">
        <v>0.04</v>
      </c>
      <c r="IC42" s="60">
        <v>4.716981132075472E-2</v>
      </c>
      <c r="ID42" s="60">
        <v>0.02</v>
      </c>
      <c r="IE42" s="60">
        <v>0.06</v>
      </c>
      <c r="IF42" s="60">
        <v>5.7142857142857141E-2</v>
      </c>
      <c r="IG42" s="60">
        <v>0.1111111111111111</v>
      </c>
      <c r="IH42" s="60">
        <v>6.5420560747663545E-2</v>
      </c>
      <c r="II42" s="60">
        <v>7.7586206896551727E-2</v>
      </c>
      <c r="IJ42" s="60">
        <v>0.216</v>
      </c>
      <c r="IK42" s="60">
        <v>3.4965034965034968E-2</v>
      </c>
      <c r="IL42" s="60">
        <v>0.14569536423841059</v>
      </c>
      <c r="IM42" s="60">
        <v>0.1366906474820144</v>
      </c>
      <c r="IN42" s="60">
        <v>0.13157894736842105</v>
      </c>
      <c r="IO42" s="60">
        <v>8.9655172413793102E-2</v>
      </c>
      <c r="IP42" s="60">
        <v>8.2758620689655171E-2</v>
      </c>
      <c r="IQ42" s="60">
        <v>2.3121387283236993E-2</v>
      </c>
      <c r="IR42" s="60">
        <v>3.9106145251396648E-2</v>
      </c>
      <c r="IS42" s="60">
        <v>8.0924855491329481E-2</v>
      </c>
      <c r="IT42" s="60">
        <v>1.1834319526627219E-2</v>
      </c>
      <c r="IU42" s="60">
        <v>2.3529411764705882E-2</v>
      </c>
      <c r="IV42" s="60">
        <v>1.8181818181818181E-2</v>
      </c>
      <c r="IW42" s="60">
        <v>6.2893081761006293E-3</v>
      </c>
      <c r="IX42" s="60">
        <v>0</v>
      </c>
      <c r="IY42" s="60">
        <v>0</v>
      </c>
      <c r="IZ42" s="60">
        <v>0</v>
      </c>
      <c r="JA42" s="60">
        <v>0</v>
      </c>
      <c r="JB42" s="60">
        <v>0</v>
      </c>
      <c r="JC42" s="60">
        <v>0</v>
      </c>
      <c r="JD42" s="60">
        <v>9.0909090909090905E-3</v>
      </c>
      <c r="JE42" s="60">
        <v>1.8518518518518517E-2</v>
      </c>
      <c r="JF42" s="60">
        <v>3.0927835051546393E-2</v>
      </c>
      <c r="JG42" s="60">
        <v>0.04</v>
      </c>
      <c r="JH42" s="60">
        <v>7.2916666666666671E-2</v>
      </c>
      <c r="JI42" s="60">
        <v>3.1914893617021274E-2</v>
      </c>
      <c r="JJ42" s="60">
        <v>8.5714285714285715E-2</v>
      </c>
      <c r="JK42" s="60">
        <v>9.3457943925233641E-2</v>
      </c>
      <c r="JL42" s="60">
        <v>7.6190476190476197E-2</v>
      </c>
      <c r="JM42" s="60">
        <v>0.12605042016806722</v>
      </c>
      <c r="JN42" s="60">
        <v>0.10948905109489052</v>
      </c>
      <c r="JO42" s="60">
        <v>0.19424460431654678</v>
      </c>
      <c r="JP42" s="60">
        <v>0.13333333333333333</v>
      </c>
      <c r="JQ42" s="60">
        <v>0.12318840579710146</v>
      </c>
      <c r="JR42" s="60">
        <v>0.13333333333333333</v>
      </c>
      <c r="JS42" s="60">
        <v>5.5555555555555552E-2</v>
      </c>
      <c r="JT42" s="60">
        <v>8.3333333333333329E-2</v>
      </c>
      <c r="JU42" s="60">
        <v>6.8965517241379309E-2</v>
      </c>
      <c r="JV42" s="60">
        <v>7.1856287425149698E-2</v>
      </c>
      <c r="JW42" s="60">
        <v>6.097560975609756E-2</v>
      </c>
      <c r="JX42" s="60">
        <v>6.024096385542169E-3</v>
      </c>
      <c r="JY42" s="60">
        <v>1.8749999999999999E-2</v>
      </c>
      <c r="JZ42" s="60">
        <v>0</v>
      </c>
      <c r="KA42" s="60">
        <v>2.2857142857142857E-2</v>
      </c>
      <c r="KB42" s="60">
        <v>0</v>
      </c>
    </row>
    <row r="43" spans="1:288" ht="7.15" customHeight="1">
      <c r="A43" s="55"/>
      <c r="B43" s="65"/>
      <c r="C43" s="65"/>
      <c r="D43" s="65"/>
      <c r="E43" s="65"/>
      <c r="F43" s="78"/>
      <c r="G43" s="65"/>
      <c r="H43" s="65"/>
      <c r="I43" s="69"/>
      <c r="J43" s="69"/>
      <c r="K43" s="114"/>
      <c r="L43" s="114"/>
      <c r="M43" s="114"/>
      <c r="N43" s="114"/>
      <c r="O43" s="114"/>
      <c r="P43" s="114"/>
      <c r="Q43" s="60"/>
      <c r="R43" s="60"/>
      <c r="S43" s="91"/>
      <c r="T43" s="60"/>
      <c r="U43" s="60"/>
      <c r="V43" s="60"/>
      <c r="W43" s="60"/>
      <c r="X43" s="60"/>
      <c r="Y43" s="60"/>
      <c r="Z43" s="91"/>
      <c r="AA43" s="91"/>
      <c r="AB43" s="123"/>
      <c r="AC43" s="91"/>
      <c r="AD43" s="91"/>
      <c r="AE43" s="91"/>
      <c r="AF43" s="91"/>
      <c r="AG43" s="91"/>
      <c r="AH43" s="91"/>
      <c r="AI43" s="91"/>
      <c r="AJ43" s="91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</row>
    <row r="44" spans="1:288">
      <c r="A44" s="83" t="s">
        <v>71</v>
      </c>
      <c r="B44" s="80">
        <v>18602</v>
      </c>
      <c r="C44" s="74">
        <v>7.6492795852397935</v>
      </c>
      <c r="D44" s="80">
        <v>24653</v>
      </c>
      <c r="E44" s="74">
        <v>8.4899887146825872</v>
      </c>
      <c r="F44" s="74">
        <v>1.5315366591786936</v>
      </c>
      <c r="G44" s="80">
        <v>34960</v>
      </c>
      <c r="H44" s="74">
        <v>12.0395085979517</v>
      </c>
      <c r="I44" s="82">
        <v>-10307</v>
      </c>
      <c r="J44" s="75">
        <v>-3.5495198832691126</v>
      </c>
      <c r="K44" s="115"/>
      <c r="L44" s="115"/>
      <c r="M44" s="115"/>
      <c r="N44" s="115"/>
      <c r="O44" s="115"/>
      <c r="P44" s="115"/>
      <c r="Q44" s="133">
        <v>2431863</v>
      </c>
      <c r="R44" s="133">
        <v>2903773</v>
      </c>
      <c r="S44" s="133">
        <v>13357</v>
      </c>
      <c r="T44" s="133">
        <v>13542</v>
      </c>
      <c r="U44" s="133">
        <v>13760</v>
      </c>
      <c r="V44" s="133">
        <v>14288</v>
      </c>
      <c r="W44" s="133">
        <v>15121</v>
      </c>
      <c r="X44" s="133">
        <v>15019</v>
      </c>
      <c r="Y44" s="133">
        <v>15058</v>
      </c>
      <c r="Z44" s="133">
        <v>15051</v>
      </c>
      <c r="AA44" s="133">
        <v>15226</v>
      </c>
      <c r="AB44" s="135">
        <v>14652</v>
      </c>
      <c r="AC44" s="133">
        <v>14801</v>
      </c>
      <c r="AD44" s="133">
        <v>15096</v>
      </c>
      <c r="AE44" s="133">
        <v>15296</v>
      </c>
      <c r="AF44" s="136">
        <v>15658</v>
      </c>
      <c r="AG44" s="133">
        <v>16513</v>
      </c>
      <c r="AH44" s="133">
        <v>16248</v>
      </c>
      <c r="AI44" s="133">
        <v>16647</v>
      </c>
      <c r="AJ44" s="133">
        <v>16456</v>
      </c>
      <c r="AK44" s="133">
        <v>16371</v>
      </c>
      <c r="AL44" s="133">
        <v>16032</v>
      </c>
      <c r="AM44" s="133">
        <v>16127</v>
      </c>
      <c r="AN44" s="133">
        <v>16489</v>
      </c>
      <c r="AO44" s="133">
        <v>17340</v>
      </c>
      <c r="AP44" s="133">
        <v>17359</v>
      </c>
      <c r="AQ44" s="133">
        <v>17837</v>
      </c>
      <c r="AR44" s="133">
        <v>16928</v>
      </c>
      <c r="AS44" s="133">
        <v>16788</v>
      </c>
      <c r="AT44" s="133">
        <v>16873</v>
      </c>
      <c r="AU44" s="133">
        <v>17064</v>
      </c>
      <c r="AV44" s="133">
        <v>16562</v>
      </c>
      <c r="AW44" s="133">
        <v>13422</v>
      </c>
      <c r="AX44" s="133">
        <v>13717</v>
      </c>
      <c r="AY44" s="133">
        <v>14171</v>
      </c>
      <c r="AZ44" s="133">
        <v>15153</v>
      </c>
      <c r="BA44" s="133">
        <v>15198</v>
      </c>
      <c r="BB44" s="133">
        <v>15155</v>
      </c>
      <c r="BC44" s="133">
        <v>15196</v>
      </c>
      <c r="BD44" s="133">
        <v>15228</v>
      </c>
      <c r="BE44" s="133">
        <v>14573</v>
      </c>
      <c r="BF44" s="133">
        <v>14805</v>
      </c>
      <c r="BG44" s="133">
        <v>15074</v>
      </c>
      <c r="BH44" s="133">
        <v>15235</v>
      </c>
      <c r="BI44" s="133">
        <v>15572</v>
      </c>
      <c r="BJ44" s="133">
        <v>16381</v>
      </c>
      <c r="BK44" s="133">
        <v>16017</v>
      </c>
      <c r="BL44" s="133">
        <v>16354</v>
      </c>
      <c r="BM44" s="133">
        <v>16148</v>
      </c>
      <c r="BN44" s="133">
        <v>16059</v>
      </c>
      <c r="BO44" s="133">
        <v>15822</v>
      </c>
      <c r="BP44" s="133">
        <v>15845</v>
      </c>
      <c r="BQ44" s="133">
        <v>16251</v>
      </c>
      <c r="BR44" s="133">
        <v>17056</v>
      </c>
      <c r="BS44" s="133">
        <v>17102</v>
      </c>
      <c r="BT44" s="133">
        <v>17673</v>
      </c>
      <c r="BU44" s="133">
        <v>16754</v>
      </c>
      <c r="BV44" s="133">
        <v>16627</v>
      </c>
      <c r="BW44" s="133">
        <v>16698</v>
      </c>
      <c r="BX44" s="133">
        <v>16897</v>
      </c>
      <c r="BY44" s="133">
        <v>16444</v>
      </c>
      <c r="BZ44" s="133">
        <v>16485</v>
      </c>
      <c r="CA44" s="133">
        <v>13611</v>
      </c>
      <c r="CB44" s="133">
        <v>14087</v>
      </c>
      <c r="CC44" s="133">
        <v>14974</v>
      </c>
      <c r="CD44" s="133">
        <v>15073</v>
      </c>
      <c r="CE44" s="133">
        <v>15231</v>
      </c>
      <c r="CF44" s="133">
        <v>15327</v>
      </c>
      <c r="CG44" s="133">
        <v>15174</v>
      </c>
      <c r="CH44" s="133">
        <v>14563</v>
      </c>
      <c r="CI44" s="133">
        <v>14741</v>
      </c>
      <c r="CJ44" s="133">
        <v>15104</v>
      </c>
      <c r="CK44" s="133">
        <v>15143</v>
      </c>
      <c r="CL44" s="133">
        <v>15477</v>
      </c>
      <c r="CM44" s="133">
        <v>16291</v>
      </c>
      <c r="CN44" s="133">
        <v>15896</v>
      </c>
      <c r="CO44" s="133">
        <v>16095</v>
      </c>
      <c r="CP44" s="133">
        <v>15882</v>
      </c>
      <c r="CQ44" s="133">
        <v>15785</v>
      </c>
      <c r="CR44" s="133">
        <v>15510</v>
      </c>
      <c r="CS44" s="133">
        <v>15586</v>
      </c>
      <c r="CT44" s="133">
        <v>16006</v>
      </c>
      <c r="CU44" s="133">
        <v>16772</v>
      </c>
      <c r="CV44" s="133">
        <v>16909</v>
      </c>
      <c r="CW44" s="133">
        <v>17438</v>
      </c>
      <c r="CX44" s="133">
        <v>16585</v>
      </c>
      <c r="CY44" s="133">
        <v>16491</v>
      </c>
      <c r="CZ44" s="133">
        <v>16528</v>
      </c>
      <c r="DA44" s="133">
        <v>16744</v>
      </c>
      <c r="DB44" s="133">
        <v>16299</v>
      </c>
      <c r="DC44" s="133">
        <v>16390</v>
      </c>
      <c r="DD44" s="133">
        <v>16938</v>
      </c>
      <c r="DE44" s="133">
        <v>13390</v>
      </c>
      <c r="DF44" s="133">
        <v>13630</v>
      </c>
      <c r="DG44" s="133">
        <v>13966</v>
      </c>
      <c r="DH44" s="133">
        <v>14721</v>
      </c>
      <c r="DI44" s="133">
        <v>15160</v>
      </c>
      <c r="DJ44" s="133">
        <v>15087</v>
      </c>
      <c r="DK44" s="133">
        <v>15127</v>
      </c>
      <c r="DL44" s="133">
        <v>15140</v>
      </c>
      <c r="DM44" s="133">
        <v>14900</v>
      </c>
      <c r="DN44" s="133">
        <v>14729</v>
      </c>
      <c r="DO44" s="133">
        <v>14938</v>
      </c>
      <c r="DP44" s="133">
        <v>15166</v>
      </c>
      <c r="DQ44" s="133">
        <v>15434</v>
      </c>
      <c r="DR44" s="133">
        <v>16020</v>
      </c>
      <c r="DS44" s="133">
        <v>16265</v>
      </c>
      <c r="DT44" s="133">
        <v>16301</v>
      </c>
      <c r="DU44" s="133">
        <v>16398</v>
      </c>
      <c r="DV44" s="133">
        <v>16258</v>
      </c>
      <c r="DW44" s="133">
        <v>16097</v>
      </c>
      <c r="DX44" s="133">
        <v>15939</v>
      </c>
      <c r="DY44" s="133">
        <v>16189</v>
      </c>
      <c r="DZ44" s="133">
        <v>16773</v>
      </c>
      <c r="EA44" s="133">
        <v>17221</v>
      </c>
      <c r="EB44" s="133">
        <v>17516</v>
      </c>
      <c r="EC44" s="133">
        <v>17296</v>
      </c>
      <c r="ED44" s="133">
        <v>16778</v>
      </c>
      <c r="EE44" s="133">
        <v>16743</v>
      </c>
      <c r="EF44" s="133">
        <v>16885</v>
      </c>
      <c r="EG44" s="133">
        <v>16754</v>
      </c>
      <c r="EH44" s="133">
        <v>16524</v>
      </c>
      <c r="EI44" s="133">
        <v>13517</v>
      </c>
      <c r="EJ44" s="133">
        <v>13902</v>
      </c>
      <c r="EK44" s="133">
        <v>14573</v>
      </c>
      <c r="EL44" s="133">
        <v>15113</v>
      </c>
      <c r="EM44" s="133">
        <v>15215</v>
      </c>
      <c r="EN44" s="133">
        <v>15241</v>
      </c>
      <c r="EO44" s="133">
        <v>15185</v>
      </c>
      <c r="EP44" s="133">
        <v>14896</v>
      </c>
      <c r="EQ44" s="133">
        <v>14657</v>
      </c>
      <c r="ER44" s="133">
        <v>14955</v>
      </c>
      <c r="ES44" s="133">
        <v>15109</v>
      </c>
      <c r="ET44" s="133">
        <v>15356</v>
      </c>
      <c r="EU44" s="133">
        <v>15932</v>
      </c>
      <c r="EV44" s="133">
        <v>16139</v>
      </c>
      <c r="EW44" s="133">
        <v>16056</v>
      </c>
      <c r="EX44" s="133">
        <v>16118</v>
      </c>
      <c r="EY44" s="133">
        <v>15967</v>
      </c>
      <c r="EZ44" s="133">
        <v>15785</v>
      </c>
      <c r="FA44" s="133">
        <v>15704</v>
      </c>
      <c r="FB44" s="133">
        <v>15926</v>
      </c>
      <c r="FC44" s="133">
        <v>16512</v>
      </c>
      <c r="FD44" s="133">
        <v>16983</v>
      </c>
      <c r="FE44" s="133">
        <v>17270</v>
      </c>
      <c r="FF44" s="133">
        <v>17129</v>
      </c>
      <c r="FG44" s="133">
        <v>16623</v>
      </c>
      <c r="FH44" s="133">
        <v>16578</v>
      </c>
      <c r="FI44" s="133">
        <v>16721</v>
      </c>
      <c r="FJ44" s="133">
        <v>16598</v>
      </c>
      <c r="FK44" s="133">
        <v>16417</v>
      </c>
      <c r="FL44" s="133">
        <v>16712</v>
      </c>
      <c r="FM44" s="133">
        <v>10</v>
      </c>
      <c r="FN44" s="133">
        <v>26</v>
      </c>
      <c r="FO44" s="133">
        <v>67</v>
      </c>
      <c r="FP44" s="133">
        <v>123</v>
      </c>
      <c r="FQ44" s="133">
        <v>223</v>
      </c>
      <c r="FR44" s="133">
        <v>307</v>
      </c>
      <c r="FS44" s="133">
        <v>409</v>
      </c>
      <c r="FT44" s="133">
        <v>480</v>
      </c>
      <c r="FU44" s="133">
        <v>613</v>
      </c>
      <c r="FV44" s="133">
        <v>749</v>
      </c>
      <c r="FW44" s="133">
        <v>905</v>
      </c>
      <c r="FX44" s="133">
        <v>1096</v>
      </c>
      <c r="FY44" s="133">
        <v>1355</v>
      </c>
      <c r="FZ44" s="133">
        <v>1588</v>
      </c>
      <c r="GA44" s="133">
        <v>1804</v>
      </c>
      <c r="GB44" s="133">
        <v>1934</v>
      </c>
      <c r="GC44" s="133">
        <v>1898</v>
      </c>
      <c r="GD44" s="133">
        <v>1797</v>
      </c>
      <c r="GE44" s="133">
        <v>1715</v>
      </c>
      <c r="GF44" s="133">
        <v>1448</v>
      </c>
      <c r="GG44" s="133">
        <v>1318</v>
      </c>
      <c r="GH44" s="133">
        <v>1225</v>
      </c>
      <c r="GI44" s="133">
        <v>1018</v>
      </c>
      <c r="GJ44" s="133">
        <v>793</v>
      </c>
      <c r="GK44" s="133">
        <v>679</v>
      </c>
      <c r="GL44" s="133">
        <v>389</v>
      </c>
      <c r="GM44" s="133">
        <v>280</v>
      </c>
      <c r="GN44" s="133">
        <v>166</v>
      </c>
      <c r="GO44" s="133">
        <v>101</v>
      </c>
      <c r="GP44" s="133">
        <v>51</v>
      </c>
      <c r="GQ44" s="133">
        <v>11</v>
      </c>
      <c r="GR44" s="133">
        <v>45</v>
      </c>
      <c r="GS44" s="133">
        <v>83</v>
      </c>
      <c r="GT44" s="133">
        <v>145</v>
      </c>
      <c r="GU44" s="133">
        <v>242</v>
      </c>
      <c r="GV44" s="133">
        <v>341</v>
      </c>
      <c r="GW44" s="133">
        <v>427</v>
      </c>
      <c r="GX44" s="133">
        <v>511</v>
      </c>
      <c r="GY44" s="133">
        <v>647</v>
      </c>
      <c r="GZ44" s="133">
        <v>815</v>
      </c>
      <c r="HA44" s="133">
        <v>944</v>
      </c>
      <c r="HB44" s="133">
        <v>1135</v>
      </c>
      <c r="HC44" s="133">
        <v>1429</v>
      </c>
      <c r="HD44" s="133">
        <v>1612</v>
      </c>
      <c r="HE44" s="133">
        <v>1800</v>
      </c>
      <c r="HF44" s="133">
        <v>1893</v>
      </c>
      <c r="HG44" s="133">
        <v>1883</v>
      </c>
      <c r="HH44" s="133">
        <v>1769</v>
      </c>
      <c r="HI44" s="133">
        <v>1730</v>
      </c>
      <c r="HJ44" s="133">
        <v>1585</v>
      </c>
      <c r="HK44" s="133">
        <v>1377</v>
      </c>
      <c r="HL44" s="133">
        <v>1261</v>
      </c>
      <c r="HM44" s="133">
        <v>1035</v>
      </c>
      <c r="HN44" s="133">
        <v>792</v>
      </c>
      <c r="HO44" s="133">
        <v>593</v>
      </c>
      <c r="HP44" s="133">
        <v>423</v>
      </c>
      <c r="HQ44" s="133">
        <v>268</v>
      </c>
      <c r="HR44" s="133">
        <v>194</v>
      </c>
      <c r="HS44" s="133">
        <v>118</v>
      </c>
      <c r="HT44" s="133">
        <v>45</v>
      </c>
      <c r="HU44" s="60">
        <v>7.468259895444362E-4</v>
      </c>
      <c r="HV44" s="60">
        <v>1.9075568598679383E-3</v>
      </c>
      <c r="HW44" s="60">
        <v>4.7973650293570095E-3</v>
      </c>
      <c r="HX44" s="60">
        <v>8.3554106378642759E-3</v>
      </c>
      <c r="HY44" s="60">
        <v>1.470976253298153E-2</v>
      </c>
      <c r="HZ44" s="60">
        <v>2.0348644528401936E-2</v>
      </c>
      <c r="IA44" s="60">
        <v>2.7037747074766971E-2</v>
      </c>
      <c r="IB44" s="60">
        <v>3.1704095112285335E-2</v>
      </c>
      <c r="IC44" s="60">
        <v>4.1140939597315435E-2</v>
      </c>
      <c r="ID44" s="60">
        <v>5.0852060560798426E-2</v>
      </c>
      <c r="IE44" s="60">
        <v>6.0583746150756457E-2</v>
      </c>
      <c r="IF44" s="60">
        <v>7.2266912831333241E-2</v>
      </c>
      <c r="IG44" s="60">
        <v>8.7793183879746009E-2</v>
      </c>
      <c r="IH44" s="60">
        <v>9.9126092384519346E-2</v>
      </c>
      <c r="II44" s="60">
        <v>0.110913003381494</v>
      </c>
      <c r="IJ44" s="60">
        <v>0.11864302803508987</v>
      </c>
      <c r="IK44" s="60">
        <v>0.11574582266130015</v>
      </c>
      <c r="IL44" s="60">
        <v>0.11053020051666872</v>
      </c>
      <c r="IM44" s="60">
        <v>0.10654159160091943</v>
      </c>
      <c r="IN44" s="60">
        <v>9.0846351715916929E-2</v>
      </c>
      <c r="IO44" s="60">
        <v>8.1413305330780159E-2</v>
      </c>
      <c r="IP44" s="60">
        <v>7.3034042806892033E-2</v>
      </c>
      <c r="IQ44" s="60">
        <v>5.911387259741014E-2</v>
      </c>
      <c r="IR44" s="60">
        <v>4.5272893354647181E-2</v>
      </c>
      <c r="IS44" s="60">
        <v>3.9257631822386681E-2</v>
      </c>
      <c r="IT44" s="60">
        <v>2.3185123375849326E-2</v>
      </c>
      <c r="IU44" s="60">
        <v>1.6723406796870333E-2</v>
      </c>
      <c r="IV44" s="60">
        <v>9.8312111341427311E-3</v>
      </c>
      <c r="IW44" s="60">
        <v>6.0284111257013252E-3</v>
      </c>
      <c r="IX44" s="60">
        <v>3.0864197530864196E-3</v>
      </c>
      <c r="IY44" s="60">
        <v>8.1379004216912041E-4</v>
      </c>
      <c r="IZ44" s="60">
        <v>3.2369443245576176E-3</v>
      </c>
      <c r="JA44" s="60">
        <v>5.695464214643519E-3</v>
      </c>
      <c r="JB44" s="60">
        <v>9.5943889366770334E-3</v>
      </c>
      <c r="JC44" s="60">
        <v>1.5905356556030235E-2</v>
      </c>
      <c r="JD44" s="60">
        <v>2.2373859982940753E-2</v>
      </c>
      <c r="JE44" s="60">
        <v>2.8119855120184393E-2</v>
      </c>
      <c r="JF44" s="60">
        <v>3.430451127819549E-2</v>
      </c>
      <c r="JG44" s="60">
        <v>4.4142730435969162E-2</v>
      </c>
      <c r="JH44" s="60">
        <v>5.4496823804747574E-2</v>
      </c>
      <c r="JI44" s="60">
        <v>6.2479316963399298E-2</v>
      </c>
      <c r="JJ44" s="60">
        <v>7.3912477207606145E-2</v>
      </c>
      <c r="JK44" s="60">
        <v>8.9693698217424053E-2</v>
      </c>
      <c r="JL44" s="60">
        <v>9.9882272755437138E-2</v>
      </c>
      <c r="JM44" s="60">
        <v>0.11210762331838565</v>
      </c>
      <c r="JN44" s="60">
        <v>0.11744633329197171</v>
      </c>
      <c r="JO44" s="60">
        <v>0.1179307321350285</v>
      </c>
      <c r="JP44" s="60">
        <v>0.11206841938549256</v>
      </c>
      <c r="JQ44" s="60">
        <v>0.11016301579215486</v>
      </c>
      <c r="JR44" s="60">
        <v>9.9522792917242239E-2</v>
      </c>
      <c r="JS44" s="60">
        <v>8.3393895348837205E-2</v>
      </c>
      <c r="JT44" s="60">
        <v>7.425072130954484E-2</v>
      </c>
      <c r="JU44" s="60">
        <v>5.9930515344528083E-2</v>
      </c>
      <c r="JV44" s="60">
        <v>4.6237375211629399E-2</v>
      </c>
      <c r="JW44" s="60">
        <v>3.5673464476929553E-2</v>
      </c>
      <c r="JX44" s="60">
        <v>2.5515743756786103E-2</v>
      </c>
      <c r="JY44" s="60">
        <v>1.6027749536510975E-2</v>
      </c>
      <c r="JZ44" s="60">
        <v>1.1688155199421617E-2</v>
      </c>
      <c r="KA44" s="60">
        <v>7.1876713163184502E-3</v>
      </c>
      <c r="KB44" s="60">
        <v>2.6926759214935376E-3</v>
      </c>
    </row>
    <row r="45" spans="1:288">
      <c r="A45" s="84" t="s">
        <v>159</v>
      </c>
      <c r="B45" s="81">
        <v>19527</v>
      </c>
      <c r="C45" s="76">
        <v>8.0512124234491615</v>
      </c>
      <c r="D45" s="81">
        <v>25236</v>
      </c>
      <c r="E45" s="76">
        <v>8.71194651038833</v>
      </c>
      <c r="F45" s="76">
        <v>1.5764883741022566</v>
      </c>
      <c r="G45" s="81">
        <v>35921</v>
      </c>
      <c r="H45" s="76">
        <v>12.400611451880614</v>
      </c>
      <c r="I45" s="81">
        <v>-10685</v>
      </c>
      <c r="J45" s="76">
        <v>-3.6886649414922852</v>
      </c>
      <c r="K45" s="114"/>
      <c r="L45" s="114"/>
      <c r="M45" s="114"/>
      <c r="N45" s="114"/>
      <c r="O45" s="114"/>
      <c r="P45" s="114"/>
      <c r="Q45" s="133">
        <v>2425349</v>
      </c>
      <c r="R45" s="133">
        <v>2896712</v>
      </c>
      <c r="S45" s="133">
        <v>13357</v>
      </c>
      <c r="T45" s="133">
        <v>13542</v>
      </c>
      <c r="U45" s="133">
        <v>13760</v>
      </c>
      <c r="V45" s="133">
        <v>14288</v>
      </c>
      <c r="W45" s="133">
        <v>15121</v>
      </c>
      <c r="X45" s="133">
        <v>15019</v>
      </c>
      <c r="Y45" s="133">
        <v>15058</v>
      </c>
      <c r="Z45" s="133">
        <v>15051</v>
      </c>
      <c r="AA45" s="133">
        <v>15226</v>
      </c>
      <c r="AB45" s="135">
        <v>14652</v>
      </c>
      <c r="AC45" s="133">
        <v>14801</v>
      </c>
      <c r="AD45" s="133">
        <v>15096</v>
      </c>
      <c r="AE45" s="133">
        <v>15296</v>
      </c>
      <c r="AF45" s="136">
        <v>15658</v>
      </c>
      <c r="AG45" s="133">
        <v>16513</v>
      </c>
      <c r="AH45" s="133">
        <v>16248</v>
      </c>
      <c r="AI45" s="133">
        <v>16647</v>
      </c>
      <c r="AJ45" s="133">
        <v>16456</v>
      </c>
      <c r="AK45" s="133">
        <v>16371</v>
      </c>
      <c r="AL45" s="133">
        <v>16032</v>
      </c>
      <c r="AM45" s="133">
        <v>16127</v>
      </c>
      <c r="AN45" s="133">
        <v>16489</v>
      </c>
      <c r="AO45" s="133">
        <v>17340</v>
      </c>
      <c r="AP45" s="133">
        <v>17359</v>
      </c>
      <c r="AQ45" s="133">
        <v>17837</v>
      </c>
      <c r="AR45" s="133">
        <v>16928</v>
      </c>
      <c r="AS45" s="133">
        <v>16788</v>
      </c>
      <c r="AT45" s="133">
        <v>16873</v>
      </c>
      <c r="AU45" s="133">
        <v>17064</v>
      </c>
      <c r="AV45" s="133">
        <v>16562</v>
      </c>
      <c r="AW45" s="133">
        <v>13422</v>
      </c>
      <c r="AX45" s="133">
        <v>13717</v>
      </c>
      <c r="AY45" s="133">
        <v>14171</v>
      </c>
      <c r="AZ45" s="133">
        <v>15153</v>
      </c>
      <c r="BA45" s="133">
        <v>15198</v>
      </c>
      <c r="BB45" s="133">
        <v>15155</v>
      </c>
      <c r="BC45" s="133">
        <v>15196</v>
      </c>
      <c r="BD45" s="133">
        <v>15228</v>
      </c>
      <c r="BE45" s="133">
        <v>14573</v>
      </c>
      <c r="BF45" s="133">
        <v>14805</v>
      </c>
      <c r="BG45" s="133">
        <v>15074</v>
      </c>
      <c r="BH45" s="133">
        <v>15235</v>
      </c>
      <c r="BI45" s="133">
        <v>15572</v>
      </c>
      <c r="BJ45" s="133">
        <v>16381</v>
      </c>
      <c r="BK45" s="133">
        <v>16017</v>
      </c>
      <c r="BL45" s="133">
        <v>16354</v>
      </c>
      <c r="BM45" s="133">
        <v>16148</v>
      </c>
      <c r="BN45" s="133">
        <v>16059</v>
      </c>
      <c r="BO45" s="133">
        <v>15822</v>
      </c>
      <c r="BP45" s="133">
        <v>15845</v>
      </c>
      <c r="BQ45" s="133">
        <v>16251</v>
      </c>
      <c r="BR45" s="133">
        <v>17056</v>
      </c>
      <c r="BS45" s="133">
        <v>17102</v>
      </c>
      <c r="BT45" s="133">
        <v>17673</v>
      </c>
      <c r="BU45" s="133">
        <v>16754</v>
      </c>
      <c r="BV45" s="133">
        <v>16627</v>
      </c>
      <c r="BW45" s="133">
        <v>16698</v>
      </c>
      <c r="BX45" s="133">
        <v>16897</v>
      </c>
      <c r="BY45" s="133">
        <v>16444</v>
      </c>
      <c r="BZ45" s="133">
        <v>16485</v>
      </c>
      <c r="CA45" s="133">
        <v>13611</v>
      </c>
      <c r="CB45" s="133">
        <v>14087</v>
      </c>
      <c r="CC45" s="133">
        <v>14974</v>
      </c>
      <c r="CD45" s="133">
        <v>15073</v>
      </c>
      <c r="CE45" s="133">
        <v>15231</v>
      </c>
      <c r="CF45" s="133">
        <v>15327</v>
      </c>
      <c r="CG45" s="133">
        <v>15174</v>
      </c>
      <c r="CH45" s="133">
        <v>14563</v>
      </c>
      <c r="CI45" s="133">
        <v>14741</v>
      </c>
      <c r="CJ45" s="133">
        <v>15104</v>
      </c>
      <c r="CK45" s="133">
        <v>15143</v>
      </c>
      <c r="CL45" s="133">
        <v>15477</v>
      </c>
      <c r="CM45" s="133">
        <v>16291</v>
      </c>
      <c r="CN45" s="133">
        <v>15896</v>
      </c>
      <c r="CO45" s="133">
        <v>16095</v>
      </c>
      <c r="CP45" s="133">
        <v>15882</v>
      </c>
      <c r="CQ45" s="133">
        <v>15785</v>
      </c>
      <c r="CR45" s="133">
        <v>15510</v>
      </c>
      <c r="CS45" s="133">
        <v>15586</v>
      </c>
      <c r="CT45" s="133">
        <v>16006</v>
      </c>
      <c r="CU45" s="133">
        <v>16772</v>
      </c>
      <c r="CV45" s="133">
        <v>16909</v>
      </c>
      <c r="CW45" s="133">
        <v>17438</v>
      </c>
      <c r="CX45" s="133">
        <v>16585</v>
      </c>
      <c r="CY45" s="133">
        <v>16491</v>
      </c>
      <c r="CZ45" s="133">
        <v>16528</v>
      </c>
      <c r="DA45" s="133">
        <v>16744</v>
      </c>
      <c r="DB45" s="133">
        <v>16299</v>
      </c>
      <c r="DC45" s="133">
        <v>16390</v>
      </c>
      <c r="DD45" s="133">
        <v>16938</v>
      </c>
      <c r="DE45" s="133">
        <v>13390</v>
      </c>
      <c r="DF45" s="133">
        <v>13630</v>
      </c>
      <c r="DG45" s="133">
        <v>13966</v>
      </c>
      <c r="DH45" s="133">
        <v>14721</v>
      </c>
      <c r="DI45" s="133">
        <v>15160</v>
      </c>
      <c r="DJ45" s="133">
        <v>15087</v>
      </c>
      <c r="DK45" s="133">
        <v>15127</v>
      </c>
      <c r="DL45" s="133">
        <v>15140</v>
      </c>
      <c r="DM45" s="133">
        <v>14900</v>
      </c>
      <c r="DN45" s="133">
        <v>14729</v>
      </c>
      <c r="DO45" s="133">
        <v>14938</v>
      </c>
      <c r="DP45" s="133">
        <v>15166</v>
      </c>
      <c r="DQ45" s="133">
        <v>15434</v>
      </c>
      <c r="DR45" s="133">
        <v>16020</v>
      </c>
      <c r="DS45" s="133">
        <v>16265</v>
      </c>
      <c r="DT45" s="133">
        <v>16301</v>
      </c>
      <c r="DU45" s="133">
        <v>16398</v>
      </c>
      <c r="DV45" s="133">
        <v>16258</v>
      </c>
      <c r="DW45" s="133">
        <v>16097</v>
      </c>
      <c r="DX45" s="133">
        <v>15939</v>
      </c>
      <c r="DY45" s="133">
        <v>16189</v>
      </c>
      <c r="DZ45" s="133">
        <v>16773</v>
      </c>
      <c r="EA45" s="133">
        <v>17221</v>
      </c>
      <c r="EB45" s="133">
        <v>17516</v>
      </c>
      <c r="EC45" s="133">
        <v>17296</v>
      </c>
      <c r="ED45" s="133">
        <v>16778</v>
      </c>
      <c r="EE45" s="133">
        <v>16743</v>
      </c>
      <c r="EF45" s="133">
        <v>16885</v>
      </c>
      <c r="EG45" s="133">
        <v>16754</v>
      </c>
      <c r="EH45" s="133">
        <v>16524</v>
      </c>
      <c r="EI45" s="133">
        <v>13517</v>
      </c>
      <c r="EJ45" s="133">
        <v>13902</v>
      </c>
      <c r="EK45" s="133">
        <v>14573</v>
      </c>
      <c r="EL45" s="133">
        <v>15113</v>
      </c>
      <c r="EM45" s="133">
        <v>15215</v>
      </c>
      <c r="EN45" s="133">
        <v>15241</v>
      </c>
      <c r="EO45" s="133">
        <v>15185</v>
      </c>
      <c r="EP45" s="133">
        <v>14896</v>
      </c>
      <c r="EQ45" s="133">
        <v>14657</v>
      </c>
      <c r="ER45" s="133">
        <v>14955</v>
      </c>
      <c r="ES45" s="133">
        <v>15109</v>
      </c>
      <c r="ET45" s="133">
        <v>15356</v>
      </c>
      <c r="EU45" s="133">
        <v>15932</v>
      </c>
      <c r="EV45" s="133">
        <v>16139</v>
      </c>
      <c r="EW45" s="133">
        <v>16056</v>
      </c>
      <c r="EX45" s="133">
        <v>16118</v>
      </c>
      <c r="EY45" s="133">
        <v>15967</v>
      </c>
      <c r="EZ45" s="133">
        <v>15785</v>
      </c>
      <c r="FA45" s="133">
        <v>15704</v>
      </c>
      <c r="FB45" s="133">
        <v>15926</v>
      </c>
      <c r="FC45" s="133">
        <v>16512</v>
      </c>
      <c r="FD45" s="133">
        <v>16983</v>
      </c>
      <c r="FE45" s="133">
        <v>17270</v>
      </c>
      <c r="FF45" s="133">
        <v>17129</v>
      </c>
      <c r="FG45" s="133">
        <v>16623</v>
      </c>
      <c r="FH45" s="133">
        <v>16578</v>
      </c>
      <c r="FI45" s="133">
        <v>16721</v>
      </c>
      <c r="FJ45" s="133">
        <v>16598</v>
      </c>
      <c r="FK45" s="133">
        <v>16417</v>
      </c>
      <c r="FL45" s="133">
        <v>16712</v>
      </c>
      <c r="FM45" s="133">
        <v>10</v>
      </c>
      <c r="FN45" s="133">
        <v>26</v>
      </c>
      <c r="FO45" s="133">
        <v>67</v>
      </c>
      <c r="FP45" s="133">
        <v>123</v>
      </c>
      <c r="FQ45" s="133">
        <v>223</v>
      </c>
      <c r="FR45" s="133">
        <v>307</v>
      </c>
      <c r="FS45" s="133">
        <v>409</v>
      </c>
      <c r="FT45" s="133">
        <v>480</v>
      </c>
      <c r="FU45" s="133">
        <v>613</v>
      </c>
      <c r="FV45" s="133">
        <v>749</v>
      </c>
      <c r="FW45" s="133">
        <v>905</v>
      </c>
      <c r="FX45" s="133">
        <v>1096</v>
      </c>
      <c r="FY45" s="133">
        <v>1355</v>
      </c>
      <c r="FZ45" s="133">
        <v>1588</v>
      </c>
      <c r="GA45" s="133">
        <v>1804</v>
      </c>
      <c r="GB45" s="133">
        <v>1934</v>
      </c>
      <c r="GC45" s="133">
        <v>1898</v>
      </c>
      <c r="GD45" s="133">
        <v>1797</v>
      </c>
      <c r="GE45" s="133">
        <v>1715</v>
      </c>
      <c r="GF45" s="133">
        <v>1448</v>
      </c>
      <c r="GG45" s="133">
        <v>1318</v>
      </c>
      <c r="GH45" s="133">
        <v>1225</v>
      </c>
      <c r="GI45" s="133">
        <v>1018</v>
      </c>
      <c r="GJ45" s="133">
        <v>793</v>
      </c>
      <c r="GK45" s="133">
        <v>679</v>
      </c>
      <c r="GL45" s="133">
        <v>389</v>
      </c>
      <c r="GM45" s="133">
        <v>280</v>
      </c>
      <c r="GN45" s="133">
        <v>166</v>
      </c>
      <c r="GO45" s="133">
        <v>101</v>
      </c>
      <c r="GP45" s="133">
        <v>51</v>
      </c>
      <c r="GQ45" s="133">
        <v>11</v>
      </c>
      <c r="GR45" s="133">
        <v>45</v>
      </c>
      <c r="GS45" s="133">
        <v>83</v>
      </c>
      <c r="GT45" s="133">
        <v>145</v>
      </c>
      <c r="GU45" s="133">
        <v>242</v>
      </c>
      <c r="GV45" s="133">
        <v>341</v>
      </c>
      <c r="GW45" s="133">
        <v>427</v>
      </c>
      <c r="GX45" s="133">
        <v>511</v>
      </c>
      <c r="GY45" s="133">
        <v>647</v>
      </c>
      <c r="GZ45" s="133">
        <v>815</v>
      </c>
      <c r="HA45" s="133">
        <v>944</v>
      </c>
      <c r="HB45" s="133">
        <v>1135</v>
      </c>
      <c r="HC45" s="133">
        <v>1429</v>
      </c>
      <c r="HD45" s="133">
        <v>1612</v>
      </c>
      <c r="HE45" s="133">
        <v>1800</v>
      </c>
      <c r="HF45" s="133">
        <v>1893</v>
      </c>
      <c r="HG45" s="133">
        <v>1883</v>
      </c>
      <c r="HH45" s="133">
        <v>1769</v>
      </c>
      <c r="HI45" s="133">
        <v>1730</v>
      </c>
      <c r="HJ45" s="133">
        <v>1585</v>
      </c>
      <c r="HK45" s="133">
        <v>1377</v>
      </c>
      <c r="HL45" s="133">
        <v>1261</v>
      </c>
      <c r="HM45" s="133">
        <v>1035</v>
      </c>
      <c r="HN45" s="133">
        <v>792</v>
      </c>
      <c r="HO45" s="133">
        <v>593</v>
      </c>
      <c r="HP45" s="133">
        <v>423</v>
      </c>
      <c r="HQ45" s="133">
        <v>268</v>
      </c>
      <c r="HR45" s="133">
        <v>194</v>
      </c>
      <c r="HS45" s="133">
        <v>118</v>
      </c>
      <c r="HT45" s="133">
        <v>45</v>
      </c>
      <c r="HU45" s="60">
        <v>7.468259895444362E-4</v>
      </c>
      <c r="HV45" s="60">
        <v>1.9075568598679383E-3</v>
      </c>
      <c r="HW45" s="60">
        <v>4.7973650293570095E-3</v>
      </c>
      <c r="HX45" s="60">
        <v>8.3554106378642759E-3</v>
      </c>
      <c r="HY45" s="60">
        <v>1.470976253298153E-2</v>
      </c>
      <c r="HZ45" s="60">
        <v>2.0348644528401936E-2</v>
      </c>
      <c r="IA45" s="60">
        <v>2.7037747074766971E-2</v>
      </c>
      <c r="IB45" s="60">
        <v>3.1704095112285335E-2</v>
      </c>
      <c r="IC45" s="60">
        <v>4.1140939597315435E-2</v>
      </c>
      <c r="ID45" s="60">
        <v>5.0852060560798426E-2</v>
      </c>
      <c r="IE45" s="60">
        <v>6.0583746150756457E-2</v>
      </c>
      <c r="IF45" s="60">
        <v>7.2266912831333241E-2</v>
      </c>
      <c r="IG45" s="60">
        <v>8.7793183879746009E-2</v>
      </c>
      <c r="IH45" s="60">
        <v>9.9126092384519346E-2</v>
      </c>
      <c r="II45" s="60">
        <v>0.110913003381494</v>
      </c>
      <c r="IJ45" s="60">
        <v>0.11864302803508987</v>
      </c>
      <c r="IK45" s="60">
        <v>0.11574582266130015</v>
      </c>
      <c r="IL45" s="60">
        <v>0.11053020051666872</v>
      </c>
      <c r="IM45" s="60">
        <v>0.10654159160091943</v>
      </c>
      <c r="IN45" s="60">
        <v>9.0846351715916929E-2</v>
      </c>
      <c r="IO45" s="60">
        <v>8.1413305330780159E-2</v>
      </c>
      <c r="IP45" s="60">
        <v>7.3034042806892033E-2</v>
      </c>
      <c r="IQ45" s="60">
        <v>5.911387259741014E-2</v>
      </c>
      <c r="IR45" s="60">
        <v>4.5272893354647181E-2</v>
      </c>
      <c r="IS45" s="60">
        <v>3.9257631822386681E-2</v>
      </c>
      <c r="IT45" s="60">
        <v>2.3185123375849326E-2</v>
      </c>
      <c r="IU45" s="60">
        <v>1.6723406796870333E-2</v>
      </c>
      <c r="IV45" s="60">
        <v>9.8312111341427311E-3</v>
      </c>
      <c r="IW45" s="60">
        <v>6.0284111257013252E-3</v>
      </c>
      <c r="IX45" s="60">
        <v>3.0864197530864196E-3</v>
      </c>
      <c r="IY45" s="60">
        <v>8.1379004216912041E-4</v>
      </c>
      <c r="IZ45" s="60">
        <v>3.2369443245576176E-3</v>
      </c>
      <c r="JA45" s="60">
        <v>5.695464214643519E-3</v>
      </c>
      <c r="JB45" s="60">
        <v>9.5943889366770334E-3</v>
      </c>
      <c r="JC45" s="60">
        <v>1.5905356556030235E-2</v>
      </c>
      <c r="JD45" s="60">
        <v>2.2373859982940753E-2</v>
      </c>
      <c r="JE45" s="60">
        <v>2.8119855120184393E-2</v>
      </c>
      <c r="JF45" s="60">
        <v>3.430451127819549E-2</v>
      </c>
      <c r="JG45" s="60">
        <v>4.4142730435969162E-2</v>
      </c>
      <c r="JH45" s="60">
        <v>5.4496823804747574E-2</v>
      </c>
      <c r="JI45" s="60">
        <v>6.2479316963399298E-2</v>
      </c>
      <c r="JJ45" s="60">
        <v>7.3912477207606145E-2</v>
      </c>
      <c r="JK45" s="60">
        <v>8.9693698217424053E-2</v>
      </c>
      <c r="JL45" s="60">
        <v>9.9882272755437138E-2</v>
      </c>
      <c r="JM45" s="60">
        <v>0.11210762331838565</v>
      </c>
      <c r="JN45" s="60">
        <v>0.11744633329197171</v>
      </c>
      <c r="JO45" s="60">
        <v>0.1179307321350285</v>
      </c>
      <c r="JP45" s="60">
        <v>0.11206841938549256</v>
      </c>
      <c r="JQ45" s="60">
        <v>0.11016301579215486</v>
      </c>
      <c r="JR45" s="60">
        <v>9.9522792917242239E-2</v>
      </c>
      <c r="JS45" s="60">
        <v>8.3393895348837205E-2</v>
      </c>
      <c r="JT45" s="60">
        <v>7.425072130954484E-2</v>
      </c>
      <c r="JU45" s="60">
        <v>5.9930515344528083E-2</v>
      </c>
      <c r="JV45" s="60">
        <v>4.6237375211629399E-2</v>
      </c>
      <c r="JW45" s="60">
        <v>3.5673464476929553E-2</v>
      </c>
      <c r="JX45" s="60">
        <v>2.5515743756786103E-2</v>
      </c>
      <c r="JY45" s="60">
        <v>1.6027749536510975E-2</v>
      </c>
      <c r="JZ45" s="60">
        <v>1.1688155199421617E-2</v>
      </c>
      <c r="KA45" s="60">
        <v>7.1876713163184502E-3</v>
      </c>
      <c r="KB45" s="60">
        <v>2.6926759214935376E-3</v>
      </c>
    </row>
    <row r="46" spans="1:288" ht="7.15" customHeight="1">
      <c r="A46" s="97"/>
      <c r="B46" s="66"/>
      <c r="C46" s="66"/>
      <c r="D46" s="66"/>
      <c r="E46" s="66"/>
      <c r="F46" s="79"/>
      <c r="G46" s="66"/>
      <c r="H46" s="66"/>
      <c r="I46" s="67"/>
      <c r="J46" s="73"/>
      <c r="K46" s="114"/>
      <c r="L46" s="114"/>
      <c r="M46" s="114"/>
      <c r="N46" s="114"/>
      <c r="O46" s="114"/>
      <c r="P46" s="114"/>
      <c r="Q46" s="60"/>
      <c r="R46" s="60"/>
      <c r="S46" s="91"/>
      <c r="T46" s="60"/>
      <c r="U46" s="60"/>
      <c r="V46" s="60"/>
      <c r="W46" s="60"/>
      <c r="X46" s="60"/>
      <c r="Y46" s="60"/>
      <c r="Z46" s="91"/>
      <c r="AA46" s="91"/>
      <c r="AB46" s="123"/>
      <c r="AC46" s="91"/>
      <c r="AD46" s="91"/>
      <c r="AE46" s="91"/>
      <c r="AF46" s="91"/>
      <c r="AG46" s="91"/>
      <c r="AH46" s="91"/>
      <c r="AI46" s="91"/>
      <c r="AJ46" s="91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</row>
    <row r="47" spans="1:288" ht="15">
      <c r="A47" s="83" t="s">
        <v>52</v>
      </c>
      <c r="B47" s="80">
        <v>3195</v>
      </c>
      <c r="C47" s="74">
        <v>5.9479373967953739</v>
      </c>
      <c r="D47" s="80">
        <v>6093</v>
      </c>
      <c r="E47" s="74">
        <v>9.6152025299676183</v>
      </c>
      <c r="F47" s="74">
        <v>1.3772640709337751</v>
      </c>
      <c r="G47" s="80">
        <v>7491</v>
      </c>
      <c r="H47" s="74">
        <v>11.821349442308785</v>
      </c>
      <c r="I47" s="82">
        <v>-1398</v>
      </c>
      <c r="J47" s="75">
        <v>-2.206146912341167</v>
      </c>
      <c r="K47" s="114"/>
      <c r="L47" s="114"/>
      <c r="M47" s="114"/>
      <c r="N47" s="114"/>
      <c r="O47" s="114"/>
      <c r="P47" s="114"/>
      <c r="Q47" s="133">
        <v>537161</v>
      </c>
      <c r="R47" s="133">
        <v>633684</v>
      </c>
      <c r="S47" s="133">
        <v>2529</v>
      </c>
      <c r="T47" s="133">
        <v>2422</v>
      </c>
      <c r="U47" s="133">
        <v>2575</v>
      </c>
      <c r="V47" s="133">
        <v>2894</v>
      </c>
      <c r="W47" s="133">
        <v>3771</v>
      </c>
      <c r="X47" s="133">
        <v>4441</v>
      </c>
      <c r="Y47" s="133">
        <v>5039</v>
      </c>
      <c r="Z47" s="133">
        <v>5200</v>
      </c>
      <c r="AA47" s="133">
        <v>5308</v>
      </c>
      <c r="AB47" s="135">
        <v>5047</v>
      </c>
      <c r="AC47" s="133">
        <v>5188</v>
      </c>
      <c r="AD47" s="133">
        <v>5046</v>
      </c>
      <c r="AE47" s="133">
        <v>5072</v>
      </c>
      <c r="AF47" s="136">
        <v>4897</v>
      </c>
      <c r="AG47" s="133">
        <v>5038</v>
      </c>
      <c r="AH47" s="139">
        <v>4813</v>
      </c>
      <c r="AI47" s="133">
        <v>4593</v>
      </c>
      <c r="AJ47" s="133">
        <v>4287</v>
      </c>
      <c r="AK47" s="133">
        <v>4099</v>
      </c>
      <c r="AL47" s="133">
        <v>3876</v>
      </c>
      <c r="AM47" s="133">
        <v>3827</v>
      </c>
      <c r="AN47" s="133">
        <v>3835</v>
      </c>
      <c r="AO47" s="133">
        <v>3899</v>
      </c>
      <c r="AP47" s="133">
        <v>3854</v>
      </c>
      <c r="AQ47" s="133">
        <v>3868</v>
      </c>
      <c r="AR47" s="133">
        <v>3551</v>
      </c>
      <c r="AS47" s="133">
        <v>3498</v>
      </c>
      <c r="AT47" s="133">
        <v>3569</v>
      </c>
      <c r="AU47" s="133">
        <v>3535</v>
      </c>
      <c r="AV47" s="133">
        <v>3512</v>
      </c>
      <c r="AW47" s="133">
        <v>2399</v>
      </c>
      <c r="AX47" s="133">
        <v>2531</v>
      </c>
      <c r="AY47" s="133">
        <v>2644</v>
      </c>
      <c r="AZ47" s="133">
        <v>3152</v>
      </c>
      <c r="BA47" s="133">
        <v>3840</v>
      </c>
      <c r="BB47" s="133">
        <v>4617</v>
      </c>
      <c r="BC47" s="133">
        <v>4989</v>
      </c>
      <c r="BD47" s="133">
        <v>5198</v>
      </c>
      <c r="BE47" s="133">
        <v>5018</v>
      </c>
      <c r="BF47" s="133">
        <v>5263</v>
      </c>
      <c r="BG47" s="133">
        <v>5163</v>
      </c>
      <c r="BH47" s="133">
        <v>5272</v>
      </c>
      <c r="BI47" s="133">
        <v>5094</v>
      </c>
      <c r="BJ47" s="133">
        <v>5218</v>
      </c>
      <c r="BK47" s="133">
        <v>4960</v>
      </c>
      <c r="BL47" s="133">
        <v>4712</v>
      </c>
      <c r="BM47" s="133">
        <v>4418</v>
      </c>
      <c r="BN47" s="133">
        <v>4212</v>
      </c>
      <c r="BO47" s="133">
        <v>4006</v>
      </c>
      <c r="BP47" s="133">
        <v>3852</v>
      </c>
      <c r="BQ47" s="133">
        <v>3921</v>
      </c>
      <c r="BR47" s="133">
        <v>3941</v>
      </c>
      <c r="BS47" s="133">
        <v>3888</v>
      </c>
      <c r="BT47" s="133">
        <v>3872</v>
      </c>
      <c r="BU47" s="133">
        <v>3587</v>
      </c>
      <c r="BV47" s="133">
        <v>3504</v>
      </c>
      <c r="BW47" s="133">
        <v>3551</v>
      </c>
      <c r="BX47" s="133">
        <v>3527</v>
      </c>
      <c r="BY47" s="133">
        <v>3496</v>
      </c>
      <c r="BZ47" s="133">
        <v>3380</v>
      </c>
      <c r="CA47" s="133">
        <v>2536</v>
      </c>
      <c r="CB47" s="133">
        <v>2591</v>
      </c>
      <c r="CC47" s="133">
        <v>2812</v>
      </c>
      <c r="CD47" s="133">
        <v>3040</v>
      </c>
      <c r="CE47" s="133">
        <v>3852</v>
      </c>
      <c r="CF47" s="133">
        <v>4488</v>
      </c>
      <c r="CG47" s="133">
        <v>4771</v>
      </c>
      <c r="CH47" s="133">
        <v>4876</v>
      </c>
      <c r="CI47" s="133">
        <v>5198</v>
      </c>
      <c r="CJ47" s="133">
        <v>5261</v>
      </c>
      <c r="CK47" s="133">
        <v>5368</v>
      </c>
      <c r="CL47" s="133">
        <v>5254</v>
      </c>
      <c r="CM47" s="133">
        <v>5371</v>
      </c>
      <c r="CN47" s="133">
        <v>5135</v>
      </c>
      <c r="CO47" s="133">
        <v>4913</v>
      </c>
      <c r="CP47" s="133">
        <v>4592</v>
      </c>
      <c r="CQ47" s="133">
        <v>4311</v>
      </c>
      <c r="CR47" s="133">
        <v>4087</v>
      </c>
      <c r="CS47" s="133">
        <v>3941</v>
      </c>
      <c r="CT47" s="133">
        <v>3970</v>
      </c>
      <c r="CU47" s="133">
        <v>3991</v>
      </c>
      <c r="CV47" s="133">
        <v>3923</v>
      </c>
      <c r="CW47" s="133">
        <v>3897</v>
      </c>
      <c r="CX47" s="133">
        <v>3624</v>
      </c>
      <c r="CY47" s="133">
        <v>3522</v>
      </c>
      <c r="CZ47" s="133">
        <v>3550</v>
      </c>
      <c r="DA47" s="133">
        <v>3545</v>
      </c>
      <c r="DB47" s="133">
        <v>3484</v>
      </c>
      <c r="DC47" s="133">
        <v>3384</v>
      </c>
      <c r="DD47" s="133">
        <v>3537</v>
      </c>
      <c r="DE47" s="133">
        <v>2464</v>
      </c>
      <c r="DF47" s="133">
        <v>2477</v>
      </c>
      <c r="DG47" s="133">
        <v>2610</v>
      </c>
      <c r="DH47" s="133">
        <v>3023</v>
      </c>
      <c r="DI47" s="133">
        <v>3806</v>
      </c>
      <c r="DJ47" s="133">
        <v>4529</v>
      </c>
      <c r="DK47" s="133">
        <v>5014</v>
      </c>
      <c r="DL47" s="133">
        <v>5199</v>
      </c>
      <c r="DM47" s="133">
        <v>5163</v>
      </c>
      <c r="DN47" s="133">
        <v>5155</v>
      </c>
      <c r="DO47" s="133">
        <v>5176</v>
      </c>
      <c r="DP47" s="133">
        <v>5159</v>
      </c>
      <c r="DQ47" s="133">
        <v>5083</v>
      </c>
      <c r="DR47" s="133">
        <v>5058</v>
      </c>
      <c r="DS47" s="133">
        <v>4999</v>
      </c>
      <c r="DT47" s="133">
        <v>4763</v>
      </c>
      <c r="DU47" s="133">
        <v>4506</v>
      </c>
      <c r="DV47" s="133">
        <v>4250</v>
      </c>
      <c r="DW47" s="133">
        <v>4053</v>
      </c>
      <c r="DX47" s="133">
        <v>3864</v>
      </c>
      <c r="DY47" s="133">
        <v>3874</v>
      </c>
      <c r="DZ47" s="133">
        <v>3888</v>
      </c>
      <c r="EA47" s="133">
        <v>3894</v>
      </c>
      <c r="EB47" s="133">
        <v>3863</v>
      </c>
      <c r="EC47" s="133">
        <v>3728</v>
      </c>
      <c r="ED47" s="133">
        <v>3528</v>
      </c>
      <c r="EE47" s="133">
        <v>3525</v>
      </c>
      <c r="EF47" s="133">
        <v>3548</v>
      </c>
      <c r="EG47" s="133">
        <v>3516</v>
      </c>
      <c r="EH47" s="133">
        <v>3446</v>
      </c>
      <c r="EI47" s="133">
        <v>2468</v>
      </c>
      <c r="EJ47" s="133">
        <v>2561</v>
      </c>
      <c r="EK47" s="133">
        <v>2728</v>
      </c>
      <c r="EL47" s="133">
        <v>3096</v>
      </c>
      <c r="EM47" s="133">
        <v>3846</v>
      </c>
      <c r="EN47" s="133">
        <v>4553</v>
      </c>
      <c r="EO47" s="133">
        <v>4880</v>
      </c>
      <c r="EP47" s="133">
        <v>5037</v>
      </c>
      <c r="EQ47" s="133">
        <v>5108</v>
      </c>
      <c r="ER47" s="133">
        <v>5262</v>
      </c>
      <c r="ES47" s="133">
        <v>5266</v>
      </c>
      <c r="ET47" s="133">
        <v>5263</v>
      </c>
      <c r="EU47" s="133">
        <v>5233</v>
      </c>
      <c r="EV47" s="133">
        <v>5177</v>
      </c>
      <c r="EW47" s="133">
        <v>4937</v>
      </c>
      <c r="EX47" s="133">
        <v>4652</v>
      </c>
      <c r="EY47" s="133">
        <v>4365</v>
      </c>
      <c r="EZ47" s="133">
        <v>4150</v>
      </c>
      <c r="FA47" s="133">
        <v>3974</v>
      </c>
      <c r="FB47" s="133">
        <v>3911</v>
      </c>
      <c r="FC47" s="133">
        <v>3956</v>
      </c>
      <c r="FD47" s="133">
        <v>3932</v>
      </c>
      <c r="FE47" s="133">
        <v>3893</v>
      </c>
      <c r="FF47" s="133">
        <v>3748</v>
      </c>
      <c r="FG47" s="133">
        <v>3555</v>
      </c>
      <c r="FH47" s="133">
        <v>3527</v>
      </c>
      <c r="FI47" s="133">
        <v>3548</v>
      </c>
      <c r="FJ47" s="133">
        <v>3506</v>
      </c>
      <c r="FK47" s="133">
        <v>3440</v>
      </c>
      <c r="FL47" s="133">
        <v>3459</v>
      </c>
      <c r="FM47" s="133">
        <v>3</v>
      </c>
      <c r="FN47" s="133">
        <v>11</v>
      </c>
      <c r="FO47" s="133">
        <v>20</v>
      </c>
      <c r="FP47" s="133">
        <v>47</v>
      </c>
      <c r="FQ47" s="133">
        <v>78</v>
      </c>
      <c r="FR47" s="133">
        <v>87</v>
      </c>
      <c r="FS47" s="133">
        <v>125</v>
      </c>
      <c r="FT47" s="133">
        <v>149</v>
      </c>
      <c r="FU47" s="133">
        <v>186</v>
      </c>
      <c r="FV47" s="133">
        <v>219</v>
      </c>
      <c r="FW47" s="133">
        <v>257</v>
      </c>
      <c r="FX47" s="133">
        <v>286</v>
      </c>
      <c r="FY47" s="133">
        <v>344</v>
      </c>
      <c r="FZ47" s="133">
        <v>415</v>
      </c>
      <c r="GA47" s="133">
        <v>451</v>
      </c>
      <c r="GB47" s="133">
        <v>449</v>
      </c>
      <c r="GC47" s="133">
        <v>422</v>
      </c>
      <c r="GD47" s="133">
        <v>426</v>
      </c>
      <c r="GE47" s="133">
        <v>408</v>
      </c>
      <c r="GF47" s="133">
        <v>333</v>
      </c>
      <c r="GG47" s="133">
        <v>290</v>
      </c>
      <c r="GH47" s="133">
        <v>288</v>
      </c>
      <c r="GI47" s="133">
        <v>233</v>
      </c>
      <c r="GJ47" s="133">
        <v>168</v>
      </c>
      <c r="GK47" s="133">
        <v>138</v>
      </c>
      <c r="GL47" s="133">
        <v>78</v>
      </c>
      <c r="GM47" s="133">
        <v>72</v>
      </c>
      <c r="GN47" s="133">
        <v>45</v>
      </c>
      <c r="GO47" s="133">
        <v>21</v>
      </c>
      <c r="GP47" s="133">
        <v>21</v>
      </c>
      <c r="GQ47" s="133">
        <v>2</v>
      </c>
      <c r="GR47" s="133">
        <v>15</v>
      </c>
      <c r="GS47" s="133">
        <v>20</v>
      </c>
      <c r="GT47" s="133">
        <v>48</v>
      </c>
      <c r="GU47" s="133">
        <v>77</v>
      </c>
      <c r="GV47" s="133">
        <v>113</v>
      </c>
      <c r="GW47" s="133">
        <v>117</v>
      </c>
      <c r="GX47" s="133">
        <v>158</v>
      </c>
      <c r="GY47" s="133">
        <v>200</v>
      </c>
      <c r="GZ47" s="133">
        <v>203</v>
      </c>
      <c r="HA47" s="133">
        <v>268</v>
      </c>
      <c r="HB47" s="133">
        <v>304</v>
      </c>
      <c r="HC47" s="133">
        <v>368</v>
      </c>
      <c r="HD47" s="133">
        <v>366</v>
      </c>
      <c r="HE47" s="133">
        <v>415</v>
      </c>
      <c r="HF47" s="133">
        <v>438</v>
      </c>
      <c r="HG47" s="133">
        <v>431</v>
      </c>
      <c r="HH47" s="133">
        <v>405</v>
      </c>
      <c r="HI47" s="133">
        <v>381</v>
      </c>
      <c r="HJ47" s="133">
        <v>353</v>
      </c>
      <c r="HK47" s="133">
        <v>297</v>
      </c>
      <c r="HL47" s="133">
        <v>290</v>
      </c>
      <c r="HM47" s="133">
        <v>224</v>
      </c>
      <c r="HN47" s="133">
        <v>165</v>
      </c>
      <c r="HO47" s="133">
        <v>137</v>
      </c>
      <c r="HP47" s="133">
        <v>95</v>
      </c>
      <c r="HQ47" s="133">
        <v>52</v>
      </c>
      <c r="HR47" s="133">
        <v>53</v>
      </c>
      <c r="HS47" s="133">
        <v>33</v>
      </c>
      <c r="HT47" s="133">
        <v>10</v>
      </c>
      <c r="HU47" s="60">
        <v>1.2175324675324675E-3</v>
      </c>
      <c r="HV47" s="60">
        <v>4.4408558740411785E-3</v>
      </c>
      <c r="HW47" s="60">
        <v>7.6628352490421452E-3</v>
      </c>
      <c r="HX47" s="60">
        <v>1.5547469401257029E-2</v>
      </c>
      <c r="HY47" s="60">
        <v>2.0493956910141883E-2</v>
      </c>
      <c r="HZ47" s="60">
        <v>1.9209538529476707E-2</v>
      </c>
      <c r="IA47" s="60">
        <v>2.493019545273235E-2</v>
      </c>
      <c r="IB47" s="60">
        <v>2.8659357568763224E-2</v>
      </c>
      <c r="IC47" s="60">
        <v>3.6025566531086579E-2</v>
      </c>
      <c r="ID47" s="60">
        <v>4.2483026188166829E-2</v>
      </c>
      <c r="IE47" s="60">
        <v>4.9652241112828441E-2</v>
      </c>
      <c r="IF47" s="60">
        <v>5.5437100213219619E-2</v>
      </c>
      <c r="IG47" s="60">
        <v>6.767656895534134E-2</v>
      </c>
      <c r="IH47" s="60">
        <v>8.2048240411229739E-2</v>
      </c>
      <c r="II47" s="60">
        <v>9.0218043608721737E-2</v>
      </c>
      <c r="IJ47" s="60">
        <v>9.4268318286794037E-2</v>
      </c>
      <c r="IK47" s="60">
        <v>9.365290723479805E-2</v>
      </c>
      <c r="IL47" s="60">
        <v>0.10023529411764706</v>
      </c>
      <c r="IM47" s="60">
        <v>0.10066617320503331</v>
      </c>
      <c r="IN47" s="60">
        <v>8.6180124223602481E-2</v>
      </c>
      <c r="IO47" s="60">
        <v>7.4858027878162106E-2</v>
      </c>
      <c r="IP47" s="60">
        <v>7.407407407407407E-2</v>
      </c>
      <c r="IQ47" s="60">
        <v>5.9835644581407291E-2</v>
      </c>
      <c r="IR47" s="60">
        <v>4.3489515920269221E-2</v>
      </c>
      <c r="IS47" s="60">
        <v>3.7017167381974247E-2</v>
      </c>
      <c r="IT47" s="60">
        <v>2.2108843537414966E-2</v>
      </c>
      <c r="IU47" s="60">
        <v>2.0425531914893616E-2</v>
      </c>
      <c r="IV47" s="60">
        <v>1.2683201803833146E-2</v>
      </c>
      <c r="IW47" s="60">
        <v>5.9726962457337888E-3</v>
      </c>
      <c r="IX47" s="60">
        <v>6.0940220545560066E-3</v>
      </c>
      <c r="IY47" s="60">
        <v>8.1037277147487841E-4</v>
      </c>
      <c r="IZ47" s="60">
        <v>5.8570870753611873E-3</v>
      </c>
      <c r="JA47" s="60">
        <v>7.331378299120235E-3</v>
      </c>
      <c r="JB47" s="60">
        <v>1.5503875968992248E-2</v>
      </c>
      <c r="JC47" s="60">
        <v>2.0020800832033281E-2</v>
      </c>
      <c r="JD47" s="60">
        <v>2.4818800790687458E-2</v>
      </c>
      <c r="JE47" s="60">
        <v>2.3975409836065574E-2</v>
      </c>
      <c r="JF47" s="60">
        <v>3.1367877704983123E-2</v>
      </c>
      <c r="JG47" s="60">
        <v>3.9154267815191858E-2</v>
      </c>
      <c r="JH47" s="60">
        <v>3.8578487267198786E-2</v>
      </c>
      <c r="JI47" s="60">
        <v>5.089251804025826E-2</v>
      </c>
      <c r="JJ47" s="60">
        <v>5.7761732851985562E-2</v>
      </c>
      <c r="JK47" s="60">
        <v>7.032295050640168E-2</v>
      </c>
      <c r="JL47" s="60">
        <v>7.069731504732471E-2</v>
      </c>
      <c r="JM47" s="60">
        <v>8.4059145229896701E-2</v>
      </c>
      <c r="JN47" s="60">
        <v>9.4153052450558897E-2</v>
      </c>
      <c r="JO47" s="60">
        <v>9.8739977090492551E-2</v>
      </c>
      <c r="JP47" s="60">
        <v>9.7590361445783133E-2</v>
      </c>
      <c r="JQ47" s="60">
        <v>9.587317564167086E-2</v>
      </c>
      <c r="JR47" s="60">
        <v>9.0258245972896958E-2</v>
      </c>
      <c r="JS47" s="60">
        <v>7.5075834175935288E-2</v>
      </c>
      <c r="JT47" s="60">
        <v>7.3753814852492369E-2</v>
      </c>
      <c r="JU47" s="60">
        <v>5.7539172874389928E-2</v>
      </c>
      <c r="JV47" s="60">
        <v>4.4023479188900747E-2</v>
      </c>
      <c r="JW47" s="60">
        <v>3.8537271448663854E-2</v>
      </c>
      <c r="JX47" s="60">
        <v>2.6935072299404592E-2</v>
      </c>
      <c r="JY47" s="60">
        <v>1.4656144306651634E-2</v>
      </c>
      <c r="JZ47" s="60">
        <v>1.5116942384483743E-2</v>
      </c>
      <c r="KA47" s="60">
        <v>9.5930232558139542E-3</v>
      </c>
      <c r="KB47" s="60">
        <v>2.8910089621277824E-3</v>
      </c>
    </row>
    <row r="48" spans="1:288" ht="15">
      <c r="A48" s="83" t="s">
        <v>159</v>
      </c>
      <c r="B48" s="80">
        <v>3469</v>
      </c>
      <c r="C48" s="74">
        <v>6.4544218092103431</v>
      </c>
      <c r="D48" s="80">
        <v>6054</v>
      </c>
      <c r="E48" s="74">
        <v>9.5528586779689366</v>
      </c>
      <c r="F48" s="75">
        <v>1.3758885963872416</v>
      </c>
      <c r="G48" s="80">
        <v>7693</v>
      </c>
      <c r="H48" s="74">
        <v>12.139105023061617</v>
      </c>
      <c r="I48" s="82">
        <v>-1639</v>
      </c>
      <c r="J48" s="75">
        <v>-2.5862463450926807</v>
      </c>
      <c r="K48" s="115"/>
      <c r="L48" s="115"/>
      <c r="M48" s="115"/>
      <c r="N48" s="115"/>
      <c r="O48" s="115"/>
      <c r="P48" s="115"/>
      <c r="Q48" s="133">
        <v>537461</v>
      </c>
      <c r="R48" s="133">
        <v>633737</v>
      </c>
      <c r="S48" s="133">
        <v>2529</v>
      </c>
      <c r="T48" s="133">
        <v>2422</v>
      </c>
      <c r="U48" s="133">
        <v>2575</v>
      </c>
      <c r="V48" s="133">
        <v>2894</v>
      </c>
      <c r="W48" s="133">
        <v>3771</v>
      </c>
      <c r="X48" s="133">
        <v>4441</v>
      </c>
      <c r="Y48" s="133">
        <v>5039</v>
      </c>
      <c r="Z48" s="133">
        <v>5200</v>
      </c>
      <c r="AA48" s="133">
        <v>5308</v>
      </c>
      <c r="AB48" s="135">
        <v>5047</v>
      </c>
      <c r="AC48" s="133">
        <v>5188</v>
      </c>
      <c r="AD48" s="133">
        <v>5046</v>
      </c>
      <c r="AE48" s="133">
        <v>5072</v>
      </c>
      <c r="AF48" s="136">
        <v>4897</v>
      </c>
      <c r="AG48" s="133">
        <v>5038</v>
      </c>
      <c r="AH48" s="139">
        <v>4813</v>
      </c>
      <c r="AI48" s="133">
        <v>4593</v>
      </c>
      <c r="AJ48" s="133">
        <v>4287</v>
      </c>
      <c r="AK48" s="133">
        <v>4099</v>
      </c>
      <c r="AL48" s="133">
        <v>3876</v>
      </c>
      <c r="AM48" s="133">
        <v>3827</v>
      </c>
      <c r="AN48" s="133">
        <v>3835</v>
      </c>
      <c r="AO48" s="133">
        <v>3899</v>
      </c>
      <c r="AP48" s="133">
        <v>3854</v>
      </c>
      <c r="AQ48" s="133">
        <v>3868</v>
      </c>
      <c r="AR48" s="133">
        <v>3551</v>
      </c>
      <c r="AS48" s="133">
        <v>3498</v>
      </c>
      <c r="AT48" s="133">
        <v>3569</v>
      </c>
      <c r="AU48" s="133">
        <v>3535</v>
      </c>
      <c r="AV48" s="133">
        <v>3512</v>
      </c>
      <c r="AW48" s="133">
        <v>2399</v>
      </c>
      <c r="AX48" s="133">
        <v>2531</v>
      </c>
      <c r="AY48" s="133">
        <v>2644</v>
      </c>
      <c r="AZ48" s="133">
        <v>3152</v>
      </c>
      <c r="BA48" s="133">
        <v>3840</v>
      </c>
      <c r="BB48" s="133">
        <v>4617</v>
      </c>
      <c r="BC48" s="133">
        <v>4989</v>
      </c>
      <c r="BD48" s="133">
        <v>5198</v>
      </c>
      <c r="BE48" s="133">
        <v>5018</v>
      </c>
      <c r="BF48" s="133">
        <v>5263</v>
      </c>
      <c r="BG48" s="133">
        <v>5163</v>
      </c>
      <c r="BH48" s="133">
        <v>5272</v>
      </c>
      <c r="BI48" s="133">
        <v>5094</v>
      </c>
      <c r="BJ48" s="133">
        <v>5218</v>
      </c>
      <c r="BK48" s="133">
        <v>4960</v>
      </c>
      <c r="BL48" s="133">
        <v>4712</v>
      </c>
      <c r="BM48" s="133">
        <v>4418</v>
      </c>
      <c r="BN48" s="133">
        <v>4212</v>
      </c>
      <c r="BO48" s="133">
        <v>4006</v>
      </c>
      <c r="BP48" s="133">
        <v>3852</v>
      </c>
      <c r="BQ48" s="133">
        <v>3921</v>
      </c>
      <c r="BR48" s="133">
        <v>3941</v>
      </c>
      <c r="BS48" s="133">
        <v>3888</v>
      </c>
      <c r="BT48" s="133">
        <v>3872</v>
      </c>
      <c r="BU48" s="133">
        <v>3587</v>
      </c>
      <c r="BV48" s="133">
        <v>3504</v>
      </c>
      <c r="BW48" s="133">
        <v>3551</v>
      </c>
      <c r="BX48" s="133">
        <v>3527</v>
      </c>
      <c r="BY48" s="133">
        <v>3496</v>
      </c>
      <c r="BZ48" s="133">
        <v>3380</v>
      </c>
      <c r="CA48" s="133">
        <v>2536</v>
      </c>
      <c r="CB48" s="133">
        <v>2591</v>
      </c>
      <c r="CC48" s="133">
        <v>2812</v>
      </c>
      <c r="CD48" s="133">
        <v>3040</v>
      </c>
      <c r="CE48" s="133">
        <v>3852</v>
      </c>
      <c r="CF48" s="133">
        <v>4488</v>
      </c>
      <c r="CG48" s="133">
        <v>4771</v>
      </c>
      <c r="CH48" s="133">
        <v>4876</v>
      </c>
      <c r="CI48" s="133">
        <v>5198</v>
      </c>
      <c r="CJ48" s="133">
        <v>5261</v>
      </c>
      <c r="CK48" s="133">
        <v>5368</v>
      </c>
      <c r="CL48" s="133">
        <v>5254</v>
      </c>
      <c r="CM48" s="133">
        <v>5371</v>
      </c>
      <c r="CN48" s="133">
        <v>5135</v>
      </c>
      <c r="CO48" s="133">
        <v>4913</v>
      </c>
      <c r="CP48" s="133">
        <v>4592</v>
      </c>
      <c r="CQ48" s="133">
        <v>4311</v>
      </c>
      <c r="CR48" s="133">
        <v>4087</v>
      </c>
      <c r="CS48" s="133">
        <v>3941</v>
      </c>
      <c r="CT48" s="133">
        <v>3970</v>
      </c>
      <c r="CU48" s="133">
        <v>3991</v>
      </c>
      <c r="CV48" s="133">
        <v>3923</v>
      </c>
      <c r="CW48" s="133">
        <v>3897</v>
      </c>
      <c r="CX48" s="133">
        <v>3624</v>
      </c>
      <c r="CY48" s="133">
        <v>3522</v>
      </c>
      <c r="CZ48" s="133">
        <v>3550</v>
      </c>
      <c r="DA48" s="133">
        <v>3545</v>
      </c>
      <c r="DB48" s="133">
        <v>3484</v>
      </c>
      <c r="DC48" s="133">
        <v>3384</v>
      </c>
      <c r="DD48" s="133">
        <v>3537</v>
      </c>
      <c r="DE48" s="133">
        <v>2464</v>
      </c>
      <c r="DF48" s="133">
        <v>2477</v>
      </c>
      <c r="DG48" s="133">
        <v>2610</v>
      </c>
      <c r="DH48" s="133">
        <v>3023</v>
      </c>
      <c r="DI48" s="133">
        <v>3806</v>
      </c>
      <c r="DJ48" s="133">
        <v>4529</v>
      </c>
      <c r="DK48" s="133">
        <v>5014</v>
      </c>
      <c r="DL48" s="133">
        <v>5199</v>
      </c>
      <c r="DM48" s="133">
        <v>5163</v>
      </c>
      <c r="DN48" s="133">
        <v>5155</v>
      </c>
      <c r="DO48" s="133">
        <v>5176</v>
      </c>
      <c r="DP48" s="133">
        <v>5159</v>
      </c>
      <c r="DQ48" s="133">
        <v>5083</v>
      </c>
      <c r="DR48" s="133">
        <v>5058</v>
      </c>
      <c r="DS48" s="133">
        <v>4999</v>
      </c>
      <c r="DT48" s="133">
        <v>4763</v>
      </c>
      <c r="DU48" s="133">
        <v>4506</v>
      </c>
      <c r="DV48" s="133">
        <v>4250</v>
      </c>
      <c r="DW48" s="133">
        <v>4053</v>
      </c>
      <c r="DX48" s="133">
        <v>3864</v>
      </c>
      <c r="DY48" s="133">
        <v>3874</v>
      </c>
      <c r="DZ48" s="133">
        <v>3888</v>
      </c>
      <c r="EA48" s="133">
        <v>3894</v>
      </c>
      <c r="EB48" s="133">
        <v>3863</v>
      </c>
      <c r="EC48" s="133">
        <v>3728</v>
      </c>
      <c r="ED48" s="133">
        <v>3528</v>
      </c>
      <c r="EE48" s="133">
        <v>3525</v>
      </c>
      <c r="EF48" s="133">
        <v>3548</v>
      </c>
      <c r="EG48" s="133">
        <v>3516</v>
      </c>
      <c r="EH48" s="133">
        <v>3446</v>
      </c>
      <c r="EI48" s="133">
        <v>2468</v>
      </c>
      <c r="EJ48" s="133">
        <v>2561</v>
      </c>
      <c r="EK48" s="133">
        <v>2728</v>
      </c>
      <c r="EL48" s="133">
        <v>3096</v>
      </c>
      <c r="EM48" s="133">
        <v>3846</v>
      </c>
      <c r="EN48" s="133">
        <v>4553</v>
      </c>
      <c r="EO48" s="133">
        <v>4880</v>
      </c>
      <c r="EP48" s="133">
        <v>5037</v>
      </c>
      <c r="EQ48" s="133">
        <v>5108</v>
      </c>
      <c r="ER48" s="133">
        <v>5262</v>
      </c>
      <c r="ES48" s="133">
        <v>5266</v>
      </c>
      <c r="ET48" s="133">
        <v>5263</v>
      </c>
      <c r="EU48" s="133">
        <v>5233</v>
      </c>
      <c r="EV48" s="133">
        <v>5177</v>
      </c>
      <c r="EW48" s="133">
        <v>4937</v>
      </c>
      <c r="EX48" s="133">
        <v>4652</v>
      </c>
      <c r="EY48" s="133">
        <v>4365</v>
      </c>
      <c r="EZ48" s="133">
        <v>4150</v>
      </c>
      <c r="FA48" s="133">
        <v>3974</v>
      </c>
      <c r="FB48" s="133">
        <v>3911</v>
      </c>
      <c r="FC48" s="133">
        <v>3956</v>
      </c>
      <c r="FD48" s="133">
        <v>3932</v>
      </c>
      <c r="FE48" s="133">
        <v>3893</v>
      </c>
      <c r="FF48" s="133">
        <v>3748</v>
      </c>
      <c r="FG48" s="133">
        <v>3555</v>
      </c>
      <c r="FH48" s="133">
        <v>3527</v>
      </c>
      <c r="FI48" s="133">
        <v>3548</v>
      </c>
      <c r="FJ48" s="133">
        <v>3506</v>
      </c>
      <c r="FK48" s="133">
        <v>3440</v>
      </c>
      <c r="FL48" s="133">
        <v>3459</v>
      </c>
      <c r="FM48" s="133">
        <v>3</v>
      </c>
      <c r="FN48" s="133">
        <v>11</v>
      </c>
      <c r="FO48" s="133">
        <v>20</v>
      </c>
      <c r="FP48" s="133">
        <v>47</v>
      </c>
      <c r="FQ48" s="133">
        <v>78</v>
      </c>
      <c r="FR48" s="133">
        <v>87</v>
      </c>
      <c r="FS48" s="133">
        <v>125</v>
      </c>
      <c r="FT48" s="133">
        <v>149</v>
      </c>
      <c r="FU48" s="133">
        <v>186</v>
      </c>
      <c r="FV48" s="133">
        <v>219</v>
      </c>
      <c r="FW48" s="133">
        <v>257</v>
      </c>
      <c r="FX48" s="133">
        <v>286</v>
      </c>
      <c r="FY48" s="133">
        <v>344</v>
      </c>
      <c r="FZ48" s="133">
        <v>415</v>
      </c>
      <c r="GA48" s="133">
        <v>451</v>
      </c>
      <c r="GB48" s="133">
        <v>449</v>
      </c>
      <c r="GC48" s="133">
        <v>422</v>
      </c>
      <c r="GD48" s="133">
        <v>426</v>
      </c>
      <c r="GE48" s="133">
        <v>408</v>
      </c>
      <c r="GF48" s="133">
        <v>333</v>
      </c>
      <c r="GG48" s="133">
        <v>290</v>
      </c>
      <c r="GH48" s="133">
        <v>288</v>
      </c>
      <c r="GI48" s="133">
        <v>233</v>
      </c>
      <c r="GJ48" s="133">
        <v>168</v>
      </c>
      <c r="GK48" s="133">
        <v>138</v>
      </c>
      <c r="GL48" s="133">
        <v>78</v>
      </c>
      <c r="GM48" s="133">
        <v>72</v>
      </c>
      <c r="GN48" s="133">
        <v>45</v>
      </c>
      <c r="GO48" s="133">
        <v>21</v>
      </c>
      <c r="GP48" s="133">
        <v>21</v>
      </c>
      <c r="GQ48" s="133">
        <v>2</v>
      </c>
      <c r="GR48" s="133">
        <v>15</v>
      </c>
      <c r="GS48" s="133">
        <v>20</v>
      </c>
      <c r="GT48" s="133">
        <v>48</v>
      </c>
      <c r="GU48" s="133">
        <v>77</v>
      </c>
      <c r="GV48" s="133">
        <v>113</v>
      </c>
      <c r="GW48" s="133">
        <v>117</v>
      </c>
      <c r="GX48" s="133">
        <v>158</v>
      </c>
      <c r="GY48" s="133">
        <v>200</v>
      </c>
      <c r="GZ48" s="133">
        <v>203</v>
      </c>
      <c r="HA48" s="133">
        <v>268</v>
      </c>
      <c r="HB48" s="133">
        <v>304</v>
      </c>
      <c r="HC48" s="133">
        <v>368</v>
      </c>
      <c r="HD48" s="133">
        <v>366</v>
      </c>
      <c r="HE48" s="133">
        <v>415</v>
      </c>
      <c r="HF48" s="133">
        <v>438</v>
      </c>
      <c r="HG48" s="133">
        <v>431</v>
      </c>
      <c r="HH48" s="133">
        <v>405</v>
      </c>
      <c r="HI48" s="133">
        <v>381</v>
      </c>
      <c r="HJ48" s="133">
        <v>353</v>
      </c>
      <c r="HK48" s="133">
        <v>297</v>
      </c>
      <c r="HL48" s="133">
        <v>290</v>
      </c>
      <c r="HM48" s="133">
        <v>224</v>
      </c>
      <c r="HN48" s="133">
        <v>165</v>
      </c>
      <c r="HO48" s="133">
        <v>137</v>
      </c>
      <c r="HP48" s="133">
        <v>95</v>
      </c>
      <c r="HQ48" s="133">
        <v>52</v>
      </c>
      <c r="HR48" s="133">
        <v>53</v>
      </c>
      <c r="HS48" s="133">
        <v>33</v>
      </c>
      <c r="HT48" s="133">
        <v>10</v>
      </c>
      <c r="HU48" s="60">
        <v>1.2175324675324675E-3</v>
      </c>
      <c r="HV48" s="60">
        <v>4.4408558740411785E-3</v>
      </c>
      <c r="HW48" s="60">
        <v>7.6628352490421452E-3</v>
      </c>
      <c r="HX48" s="60">
        <v>1.5547469401257029E-2</v>
      </c>
      <c r="HY48" s="60">
        <v>2.0493956910141883E-2</v>
      </c>
      <c r="HZ48" s="60">
        <v>1.9209538529476707E-2</v>
      </c>
      <c r="IA48" s="60">
        <v>2.493019545273235E-2</v>
      </c>
      <c r="IB48" s="60">
        <v>2.8659357568763224E-2</v>
      </c>
      <c r="IC48" s="60">
        <v>3.6025566531086579E-2</v>
      </c>
      <c r="ID48" s="60">
        <v>4.2483026188166829E-2</v>
      </c>
      <c r="IE48" s="60">
        <v>4.9652241112828441E-2</v>
      </c>
      <c r="IF48" s="60">
        <v>5.5437100213219619E-2</v>
      </c>
      <c r="IG48" s="60">
        <v>6.767656895534134E-2</v>
      </c>
      <c r="IH48" s="60">
        <v>8.2048240411229739E-2</v>
      </c>
      <c r="II48" s="60">
        <v>9.0218043608721737E-2</v>
      </c>
      <c r="IJ48" s="60">
        <v>9.4268318286794037E-2</v>
      </c>
      <c r="IK48" s="60">
        <v>9.365290723479805E-2</v>
      </c>
      <c r="IL48" s="60">
        <v>0.10023529411764706</v>
      </c>
      <c r="IM48" s="60">
        <v>0.10066617320503331</v>
      </c>
      <c r="IN48" s="60">
        <v>8.6180124223602481E-2</v>
      </c>
      <c r="IO48" s="60">
        <v>7.4858027878162106E-2</v>
      </c>
      <c r="IP48" s="60">
        <v>7.407407407407407E-2</v>
      </c>
      <c r="IQ48" s="60">
        <v>5.9835644581407291E-2</v>
      </c>
      <c r="IR48" s="60">
        <v>4.3489515920269221E-2</v>
      </c>
      <c r="IS48" s="60">
        <v>3.7017167381974247E-2</v>
      </c>
      <c r="IT48" s="60">
        <v>2.2108843537414966E-2</v>
      </c>
      <c r="IU48" s="60">
        <v>2.0425531914893616E-2</v>
      </c>
      <c r="IV48" s="60">
        <v>1.2683201803833146E-2</v>
      </c>
      <c r="IW48" s="60">
        <v>5.9726962457337888E-3</v>
      </c>
      <c r="IX48" s="60">
        <v>6.0940220545560066E-3</v>
      </c>
      <c r="IY48" s="60">
        <v>8.1037277147487841E-4</v>
      </c>
      <c r="IZ48" s="60">
        <v>5.8570870753611873E-3</v>
      </c>
      <c r="JA48" s="60">
        <v>7.331378299120235E-3</v>
      </c>
      <c r="JB48" s="60">
        <v>1.5503875968992248E-2</v>
      </c>
      <c r="JC48" s="60">
        <v>2.0020800832033281E-2</v>
      </c>
      <c r="JD48" s="60">
        <v>2.4818800790687458E-2</v>
      </c>
      <c r="JE48" s="60">
        <v>2.3975409836065574E-2</v>
      </c>
      <c r="JF48" s="60">
        <v>3.1367877704983123E-2</v>
      </c>
      <c r="JG48" s="60">
        <v>3.9154267815191858E-2</v>
      </c>
      <c r="JH48" s="60">
        <v>3.8578487267198786E-2</v>
      </c>
      <c r="JI48" s="60">
        <v>5.089251804025826E-2</v>
      </c>
      <c r="JJ48" s="60">
        <v>5.7761732851985562E-2</v>
      </c>
      <c r="JK48" s="60">
        <v>7.032295050640168E-2</v>
      </c>
      <c r="JL48" s="60">
        <v>7.069731504732471E-2</v>
      </c>
      <c r="JM48" s="60">
        <v>8.4059145229896701E-2</v>
      </c>
      <c r="JN48" s="60">
        <v>9.4153052450558897E-2</v>
      </c>
      <c r="JO48" s="60">
        <v>9.8739977090492551E-2</v>
      </c>
      <c r="JP48" s="60">
        <v>9.7590361445783133E-2</v>
      </c>
      <c r="JQ48" s="60">
        <v>9.587317564167086E-2</v>
      </c>
      <c r="JR48" s="60">
        <v>9.0258245972896958E-2</v>
      </c>
      <c r="JS48" s="60">
        <v>7.5075834175935288E-2</v>
      </c>
      <c r="JT48" s="60">
        <v>7.3753814852492369E-2</v>
      </c>
      <c r="JU48" s="60">
        <v>5.7539172874389928E-2</v>
      </c>
      <c r="JV48" s="60">
        <v>4.4023479188900747E-2</v>
      </c>
      <c r="JW48" s="60">
        <v>3.8537271448663854E-2</v>
      </c>
      <c r="JX48" s="60">
        <v>2.6935072299404592E-2</v>
      </c>
      <c r="JY48" s="60">
        <v>1.4656144306651634E-2</v>
      </c>
      <c r="JZ48" s="60">
        <v>1.5116942384483743E-2</v>
      </c>
      <c r="KA48" s="60">
        <v>9.5930232558139542E-3</v>
      </c>
      <c r="KB48" s="60">
        <v>2.8910089621277824E-3</v>
      </c>
    </row>
    <row r="49" spans="1:288">
      <c r="A49" s="83" t="s">
        <v>72</v>
      </c>
      <c r="B49" s="80">
        <v>345</v>
      </c>
      <c r="C49" s="74">
        <v>5.1434194048541952</v>
      </c>
      <c r="D49" s="80">
        <v>756</v>
      </c>
      <c r="E49" s="74">
        <v>8.6870179651780344</v>
      </c>
      <c r="F49" s="74">
        <v>1.2580505883253099</v>
      </c>
      <c r="G49" s="80">
        <v>1013</v>
      </c>
      <c r="H49" s="74">
        <v>10.44190701556764</v>
      </c>
      <c r="I49" s="82">
        <v>-961</v>
      </c>
      <c r="J49" s="75">
        <v>-4.4381840853461414</v>
      </c>
      <c r="K49" s="114"/>
      <c r="L49" s="114"/>
      <c r="M49" s="114"/>
      <c r="N49" s="114"/>
      <c r="O49" s="114"/>
      <c r="P49" s="114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3"/>
      <c r="AC49" s="91"/>
      <c r="AD49" s="91"/>
      <c r="AE49" s="91"/>
      <c r="AF49" s="44"/>
      <c r="AG49" s="91"/>
      <c r="AH49" s="91"/>
      <c r="AI49" s="91"/>
      <c r="AJ49" s="91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</row>
    <row r="50" spans="1:288">
      <c r="A50" s="84" t="s">
        <v>73</v>
      </c>
      <c r="B50" s="81">
        <v>1151</v>
      </c>
      <c r="C50" s="76">
        <v>7.3178115005462043</v>
      </c>
      <c r="D50" s="81">
        <v>2464</v>
      </c>
      <c r="E50" s="76">
        <v>11.002173816600861</v>
      </c>
      <c r="F50" s="76">
        <v>1.678951922944145</v>
      </c>
      <c r="G50" s="81">
        <v>2842</v>
      </c>
      <c r="H50" s="76">
        <v>13.125202050524178</v>
      </c>
      <c r="I50" s="81">
        <v>-67</v>
      </c>
      <c r="J50" s="76">
        <v>-0.45787174728721119</v>
      </c>
      <c r="K50" s="114"/>
      <c r="L50" s="114"/>
      <c r="M50" s="114"/>
      <c r="N50" s="114"/>
      <c r="O50" s="114"/>
      <c r="P50" s="114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3"/>
      <c r="AC50" s="91"/>
      <c r="AD50" s="91"/>
      <c r="AE50" s="91"/>
      <c r="AF50" s="44"/>
      <c r="AG50" s="91"/>
      <c r="AH50" s="91"/>
      <c r="AI50" s="91"/>
      <c r="AJ50" s="91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</row>
    <row r="51" spans="1:288" ht="7.15" customHeight="1">
      <c r="A51" s="97"/>
      <c r="B51" s="66"/>
      <c r="C51" s="66"/>
      <c r="D51" s="66"/>
      <c r="E51" s="66"/>
      <c r="F51" s="79"/>
      <c r="G51" s="66"/>
      <c r="H51" s="66"/>
      <c r="I51" s="67"/>
      <c r="J51" s="73"/>
      <c r="K51" s="114"/>
      <c r="L51" s="114"/>
      <c r="M51" s="114"/>
      <c r="N51" s="114"/>
      <c r="O51" s="114"/>
      <c r="P51" s="114"/>
      <c r="Q51" s="60"/>
      <c r="R51" s="60"/>
      <c r="S51" s="91"/>
      <c r="T51" s="60"/>
      <c r="U51" s="60"/>
      <c r="V51" s="60"/>
      <c r="W51" s="60"/>
      <c r="X51" s="60"/>
      <c r="Y51" s="60"/>
      <c r="Z51" s="91"/>
      <c r="AA51" s="91"/>
      <c r="AB51" s="123"/>
      <c r="AC51" s="91"/>
      <c r="AD51" s="91"/>
      <c r="AE51" s="91"/>
      <c r="AF51" s="91"/>
      <c r="AG51" s="91"/>
      <c r="AH51" s="91"/>
      <c r="AI51" s="91"/>
      <c r="AJ51" s="91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</row>
    <row r="52" spans="1:288" ht="15">
      <c r="A52" s="83" t="s">
        <v>84</v>
      </c>
      <c r="B52" s="80">
        <v>15407</v>
      </c>
      <c r="C52" s="74">
        <v>8.131621753711137</v>
      </c>
      <c r="D52" s="80">
        <v>18560</v>
      </c>
      <c r="E52" s="74">
        <v>8.1758909011937408</v>
      </c>
      <c r="F52" s="74">
        <v>1.6041208190662282</v>
      </c>
      <c r="G52" s="80">
        <v>27469</v>
      </c>
      <c r="H52" s="74">
        <v>12.100406636039381</v>
      </c>
      <c r="I52" s="82">
        <v>-8909</v>
      </c>
      <c r="J52" s="75">
        <v>-3.9245157348456381</v>
      </c>
      <c r="K52" s="115"/>
      <c r="L52" s="115"/>
      <c r="M52" s="115"/>
      <c r="N52" s="115"/>
      <c r="O52" s="115"/>
      <c r="P52" s="115"/>
      <c r="Q52" s="133">
        <v>1894702</v>
      </c>
      <c r="R52" s="133">
        <v>2270089</v>
      </c>
      <c r="S52" s="133">
        <v>10828</v>
      </c>
      <c r="T52" s="133">
        <v>11120</v>
      </c>
      <c r="U52" s="133">
        <v>11185</v>
      </c>
      <c r="V52" s="133">
        <v>11394</v>
      </c>
      <c r="W52" s="133">
        <v>11350</v>
      </c>
      <c r="X52" s="133">
        <v>10578</v>
      </c>
      <c r="Y52" s="133">
        <v>10019</v>
      </c>
      <c r="Z52" s="133">
        <v>9851</v>
      </c>
      <c r="AA52" s="133">
        <v>9918</v>
      </c>
      <c r="AB52" s="135">
        <v>9605</v>
      </c>
      <c r="AC52" s="133">
        <v>9613</v>
      </c>
      <c r="AD52" s="133">
        <v>10050</v>
      </c>
      <c r="AE52" s="133">
        <v>10224</v>
      </c>
      <c r="AF52" s="136">
        <v>10761</v>
      </c>
      <c r="AG52" s="133">
        <v>11475</v>
      </c>
      <c r="AH52" s="139">
        <v>11435</v>
      </c>
      <c r="AI52" s="133">
        <v>12054</v>
      </c>
      <c r="AJ52" s="133">
        <v>12169</v>
      </c>
      <c r="AK52" s="133">
        <v>12272</v>
      </c>
      <c r="AL52" s="133">
        <v>12156</v>
      </c>
      <c r="AM52" s="133">
        <v>12300</v>
      </c>
      <c r="AN52" s="133">
        <v>12654</v>
      </c>
      <c r="AO52" s="133">
        <v>13441</v>
      </c>
      <c r="AP52" s="133">
        <v>13505</v>
      </c>
      <c r="AQ52" s="133">
        <v>13969</v>
      </c>
      <c r="AR52" s="133">
        <v>13377</v>
      </c>
      <c r="AS52" s="133">
        <v>13290</v>
      </c>
      <c r="AT52" s="133">
        <v>13304</v>
      </c>
      <c r="AU52" s="133">
        <v>13529</v>
      </c>
      <c r="AV52" s="133">
        <v>13050</v>
      </c>
      <c r="AW52" s="133">
        <v>11023</v>
      </c>
      <c r="AX52" s="133">
        <v>11186</v>
      </c>
      <c r="AY52" s="133">
        <v>11527</v>
      </c>
      <c r="AZ52" s="133">
        <v>12001</v>
      </c>
      <c r="BA52" s="133">
        <v>11358</v>
      </c>
      <c r="BB52" s="133">
        <v>10538</v>
      </c>
      <c r="BC52" s="133">
        <v>10207</v>
      </c>
      <c r="BD52" s="133">
        <v>10030</v>
      </c>
      <c r="BE52" s="133">
        <v>9555</v>
      </c>
      <c r="BF52" s="133">
        <v>9542</v>
      </c>
      <c r="BG52" s="133">
        <v>9911</v>
      </c>
      <c r="BH52" s="133">
        <v>9963</v>
      </c>
      <c r="BI52" s="133">
        <v>10478</v>
      </c>
      <c r="BJ52" s="133">
        <v>11163</v>
      </c>
      <c r="BK52" s="133">
        <v>11057</v>
      </c>
      <c r="BL52" s="133">
        <v>11642</v>
      </c>
      <c r="BM52" s="133">
        <v>11730</v>
      </c>
      <c r="BN52" s="133">
        <v>11847</v>
      </c>
      <c r="BO52" s="133">
        <v>11816</v>
      </c>
      <c r="BP52" s="133">
        <v>11993</v>
      </c>
      <c r="BQ52" s="133">
        <v>12330</v>
      </c>
      <c r="BR52" s="133">
        <v>13115</v>
      </c>
      <c r="BS52" s="133">
        <v>13214</v>
      </c>
      <c r="BT52" s="133">
        <v>13801</v>
      </c>
      <c r="BU52" s="133">
        <v>13167</v>
      </c>
      <c r="BV52" s="133">
        <v>13123</v>
      </c>
      <c r="BW52" s="133">
        <v>13147</v>
      </c>
      <c r="BX52" s="133">
        <v>13370</v>
      </c>
      <c r="BY52" s="133">
        <v>12948</v>
      </c>
      <c r="BZ52" s="133">
        <v>13105</v>
      </c>
      <c r="CA52" s="133">
        <v>11075</v>
      </c>
      <c r="CB52" s="133">
        <v>11496</v>
      </c>
      <c r="CC52" s="133">
        <v>12162</v>
      </c>
      <c r="CD52" s="133">
        <v>12033</v>
      </c>
      <c r="CE52" s="133">
        <v>11379</v>
      </c>
      <c r="CF52" s="133">
        <v>10839</v>
      </c>
      <c r="CG52" s="133">
        <v>10403</v>
      </c>
      <c r="CH52" s="133">
        <v>9687</v>
      </c>
      <c r="CI52" s="133">
        <v>9543</v>
      </c>
      <c r="CJ52" s="133">
        <v>9843</v>
      </c>
      <c r="CK52" s="133">
        <v>9775</v>
      </c>
      <c r="CL52" s="133">
        <v>10223</v>
      </c>
      <c r="CM52" s="133">
        <v>10920</v>
      </c>
      <c r="CN52" s="133">
        <v>10761</v>
      </c>
      <c r="CO52" s="133">
        <v>11182</v>
      </c>
      <c r="CP52" s="133">
        <v>11290</v>
      </c>
      <c r="CQ52" s="133">
        <v>11474</v>
      </c>
      <c r="CR52" s="133">
        <v>11423</v>
      </c>
      <c r="CS52" s="133">
        <v>11645</v>
      </c>
      <c r="CT52" s="133">
        <v>12036</v>
      </c>
      <c r="CU52" s="133">
        <v>12781</v>
      </c>
      <c r="CV52" s="133">
        <v>12986</v>
      </c>
      <c r="CW52" s="133">
        <v>13541</v>
      </c>
      <c r="CX52" s="133">
        <v>12961</v>
      </c>
      <c r="CY52" s="133">
        <v>12969</v>
      </c>
      <c r="CZ52" s="133">
        <v>12978</v>
      </c>
      <c r="DA52" s="133">
        <v>13199</v>
      </c>
      <c r="DB52" s="133">
        <v>12815</v>
      </c>
      <c r="DC52" s="133">
        <v>13006</v>
      </c>
      <c r="DD52" s="133">
        <v>13401</v>
      </c>
      <c r="DE52" s="133">
        <v>10926</v>
      </c>
      <c r="DF52" s="133">
        <v>11153</v>
      </c>
      <c r="DG52" s="133">
        <v>11356</v>
      </c>
      <c r="DH52" s="133">
        <v>11698</v>
      </c>
      <c r="DI52" s="133">
        <v>11354</v>
      </c>
      <c r="DJ52" s="133">
        <v>10558</v>
      </c>
      <c r="DK52" s="133">
        <v>10113</v>
      </c>
      <c r="DL52" s="133">
        <v>9941</v>
      </c>
      <c r="DM52" s="133">
        <v>9737</v>
      </c>
      <c r="DN52" s="133">
        <v>9574</v>
      </c>
      <c r="DO52" s="133">
        <v>9762</v>
      </c>
      <c r="DP52" s="133">
        <v>10007</v>
      </c>
      <c r="DQ52" s="133">
        <v>10351</v>
      </c>
      <c r="DR52" s="133">
        <v>10962</v>
      </c>
      <c r="DS52" s="133">
        <v>11266</v>
      </c>
      <c r="DT52" s="133">
        <v>11539</v>
      </c>
      <c r="DU52" s="133">
        <v>11892</v>
      </c>
      <c r="DV52" s="133">
        <v>12008</v>
      </c>
      <c r="DW52" s="133">
        <v>12044</v>
      </c>
      <c r="DX52" s="133">
        <v>12075</v>
      </c>
      <c r="DY52" s="133">
        <v>12315</v>
      </c>
      <c r="DZ52" s="133">
        <v>12885</v>
      </c>
      <c r="EA52" s="133">
        <v>13328</v>
      </c>
      <c r="EB52" s="133">
        <v>13653</v>
      </c>
      <c r="EC52" s="133">
        <v>13568</v>
      </c>
      <c r="ED52" s="133">
        <v>13250</v>
      </c>
      <c r="EE52" s="133">
        <v>13219</v>
      </c>
      <c r="EF52" s="133">
        <v>13337</v>
      </c>
      <c r="EG52" s="133">
        <v>13239</v>
      </c>
      <c r="EH52" s="133">
        <v>13078</v>
      </c>
      <c r="EI52" s="133">
        <v>11049</v>
      </c>
      <c r="EJ52" s="133">
        <v>11341</v>
      </c>
      <c r="EK52" s="133">
        <v>11845</v>
      </c>
      <c r="EL52" s="133">
        <v>12017</v>
      </c>
      <c r="EM52" s="133">
        <v>11369</v>
      </c>
      <c r="EN52" s="133">
        <v>10689</v>
      </c>
      <c r="EO52" s="133">
        <v>10305</v>
      </c>
      <c r="EP52" s="133">
        <v>9859</v>
      </c>
      <c r="EQ52" s="133">
        <v>9549</v>
      </c>
      <c r="ER52" s="133">
        <v>9693</v>
      </c>
      <c r="ES52" s="133">
        <v>9843</v>
      </c>
      <c r="ET52" s="133">
        <v>10093</v>
      </c>
      <c r="EU52" s="133">
        <v>10699</v>
      </c>
      <c r="EV52" s="133">
        <v>10962</v>
      </c>
      <c r="EW52" s="133">
        <v>11120</v>
      </c>
      <c r="EX52" s="133">
        <v>11466</v>
      </c>
      <c r="EY52" s="133">
        <v>11602</v>
      </c>
      <c r="EZ52" s="133">
        <v>11635</v>
      </c>
      <c r="FA52" s="133">
        <v>11731</v>
      </c>
      <c r="FB52" s="133">
        <v>12015</v>
      </c>
      <c r="FC52" s="133">
        <v>12556</v>
      </c>
      <c r="FD52" s="133">
        <v>13051</v>
      </c>
      <c r="FE52" s="133">
        <v>13378</v>
      </c>
      <c r="FF52" s="133">
        <v>13381</v>
      </c>
      <c r="FG52" s="133">
        <v>13068</v>
      </c>
      <c r="FH52" s="133">
        <v>13051</v>
      </c>
      <c r="FI52" s="133">
        <v>13173</v>
      </c>
      <c r="FJ52" s="133">
        <v>13093</v>
      </c>
      <c r="FK52" s="133">
        <v>12977</v>
      </c>
      <c r="FL52" s="133">
        <v>13253</v>
      </c>
      <c r="FM52" s="133">
        <v>7</v>
      </c>
      <c r="FN52" s="133">
        <v>15</v>
      </c>
      <c r="FO52" s="133">
        <v>47</v>
      </c>
      <c r="FP52" s="133">
        <v>76</v>
      </c>
      <c r="FQ52" s="133">
        <v>145</v>
      </c>
      <c r="FR52" s="133">
        <v>220</v>
      </c>
      <c r="FS52" s="133">
        <v>284</v>
      </c>
      <c r="FT52" s="133">
        <v>331</v>
      </c>
      <c r="FU52" s="133">
        <v>427</v>
      </c>
      <c r="FV52" s="133">
        <v>530</v>
      </c>
      <c r="FW52" s="133">
        <v>648</v>
      </c>
      <c r="FX52" s="133">
        <v>810</v>
      </c>
      <c r="FY52" s="133">
        <v>1011</v>
      </c>
      <c r="FZ52" s="133">
        <v>1173</v>
      </c>
      <c r="GA52" s="133">
        <v>1353</v>
      </c>
      <c r="GB52" s="133">
        <v>1485</v>
      </c>
      <c r="GC52" s="133">
        <v>1476</v>
      </c>
      <c r="GD52" s="133">
        <v>1371</v>
      </c>
      <c r="GE52" s="133">
        <v>1307</v>
      </c>
      <c r="GF52" s="133">
        <v>1115</v>
      </c>
      <c r="GG52" s="133">
        <v>1028</v>
      </c>
      <c r="GH52" s="133">
        <v>937</v>
      </c>
      <c r="GI52" s="133">
        <v>785</v>
      </c>
      <c r="GJ52" s="133">
        <v>625</v>
      </c>
      <c r="GK52" s="133">
        <v>541</v>
      </c>
      <c r="GL52" s="133">
        <v>311</v>
      </c>
      <c r="GM52" s="133">
        <v>208</v>
      </c>
      <c r="GN52" s="133">
        <v>121</v>
      </c>
      <c r="GO52" s="133">
        <v>80</v>
      </c>
      <c r="GP52" s="133">
        <v>30</v>
      </c>
      <c r="GQ52" s="133">
        <v>9</v>
      </c>
      <c r="GR52" s="133">
        <v>30</v>
      </c>
      <c r="GS52" s="133">
        <v>63</v>
      </c>
      <c r="GT52" s="133">
        <v>97</v>
      </c>
      <c r="GU52" s="133">
        <v>165</v>
      </c>
      <c r="GV52" s="133">
        <v>228</v>
      </c>
      <c r="GW52" s="133">
        <v>310</v>
      </c>
      <c r="GX52" s="133">
        <v>353</v>
      </c>
      <c r="GY52" s="133">
        <v>447</v>
      </c>
      <c r="GZ52" s="133">
        <v>612</v>
      </c>
      <c r="HA52" s="133">
        <v>676</v>
      </c>
      <c r="HB52" s="133">
        <v>831</v>
      </c>
      <c r="HC52" s="133">
        <v>1061</v>
      </c>
      <c r="HD52" s="133">
        <v>1246</v>
      </c>
      <c r="HE52" s="133">
        <v>1385</v>
      </c>
      <c r="HF52" s="133">
        <v>1455</v>
      </c>
      <c r="HG52" s="133">
        <v>1452</v>
      </c>
      <c r="HH52" s="133">
        <v>1364</v>
      </c>
      <c r="HI52" s="133">
        <v>1349</v>
      </c>
      <c r="HJ52" s="133">
        <v>1232</v>
      </c>
      <c r="HK52" s="133">
        <v>1080</v>
      </c>
      <c r="HL52" s="133">
        <v>971</v>
      </c>
      <c r="HM52" s="133">
        <v>811</v>
      </c>
      <c r="HN52" s="133">
        <v>627</v>
      </c>
      <c r="HO52" s="133">
        <v>456</v>
      </c>
      <c r="HP52" s="133">
        <v>328</v>
      </c>
      <c r="HQ52" s="133">
        <v>216</v>
      </c>
      <c r="HR52" s="133">
        <v>141</v>
      </c>
      <c r="HS52" s="133">
        <v>85</v>
      </c>
      <c r="HT52" s="133">
        <v>35</v>
      </c>
      <c r="HU52" s="60">
        <v>6.4067362255171149E-4</v>
      </c>
      <c r="HV52" s="60">
        <v>1.3449296153501299E-3</v>
      </c>
      <c r="HW52" s="60">
        <v>4.1387812610073973E-3</v>
      </c>
      <c r="HX52" s="60">
        <v>6.4968370661651568E-3</v>
      </c>
      <c r="HY52" s="60">
        <v>1.2770829663554695E-2</v>
      </c>
      <c r="HZ52" s="60">
        <v>2.0837279787838607E-2</v>
      </c>
      <c r="IA52" s="60">
        <v>2.8082665875605657E-2</v>
      </c>
      <c r="IB52" s="60">
        <v>3.3296449049391406E-2</v>
      </c>
      <c r="IC52" s="60">
        <v>4.3853342918763479E-2</v>
      </c>
      <c r="ID52" s="60">
        <v>5.5358261959473576E-2</v>
      </c>
      <c r="IE52" s="60">
        <v>6.6379840196681014E-2</v>
      </c>
      <c r="IF52" s="60">
        <v>8.0943339662236435E-2</v>
      </c>
      <c r="IG52" s="60">
        <v>9.7671722538885133E-2</v>
      </c>
      <c r="IH52" s="60">
        <v>0.10700602079912425</v>
      </c>
      <c r="II52" s="60">
        <v>0.12009586366057164</v>
      </c>
      <c r="IJ52" s="60">
        <v>0.12869399428026693</v>
      </c>
      <c r="IK52" s="60">
        <v>0.12411705348133199</v>
      </c>
      <c r="IL52" s="60">
        <v>0.11417388407728181</v>
      </c>
      <c r="IM52" s="60">
        <v>0.10851876453005646</v>
      </c>
      <c r="IN52" s="60">
        <v>9.2339544513457564E-2</v>
      </c>
      <c r="IO52" s="60">
        <v>8.3475436459602106E-2</v>
      </c>
      <c r="IP52" s="60">
        <v>7.2720217306946056E-2</v>
      </c>
      <c r="IQ52" s="60">
        <v>5.8898559423769509E-2</v>
      </c>
      <c r="IR52" s="60">
        <v>4.5777484801875046E-2</v>
      </c>
      <c r="IS52" s="60">
        <v>3.9873231132075471E-2</v>
      </c>
      <c r="IT52" s="60">
        <v>2.3471698113207547E-2</v>
      </c>
      <c r="IU52" s="60">
        <v>1.5734926999016567E-2</v>
      </c>
      <c r="IV52" s="60">
        <v>9.0725050611081947E-3</v>
      </c>
      <c r="IW52" s="60">
        <v>6.0427524737517941E-3</v>
      </c>
      <c r="IX52" s="60">
        <v>2.2939287352806239E-3</v>
      </c>
      <c r="IY52" s="60">
        <v>8.1455335324463751E-4</v>
      </c>
      <c r="IZ52" s="60">
        <v>2.6452693765981836E-3</v>
      </c>
      <c r="JA52" s="60">
        <v>5.3186998733642885E-3</v>
      </c>
      <c r="JB52" s="60">
        <v>8.0718981442955817E-3</v>
      </c>
      <c r="JC52" s="60">
        <v>1.4513149793297564E-2</v>
      </c>
      <c r="JD52" s="60">
        <v>2.1330339601459445E-2</v>
      </c>
      <c r="JE52" s="60">
        <v>3.0082484230955848E-2</v>
      </c>
      <c r="JF52" s="60">
        <v>3.5804848361902827E-2</v>
      </c>
      <c r="JG52" s="60">
        <v>4.6811184417216462E-2</v>
      </c>
      <c r="JH52" s="60">
        <v>6.313834726090993E-2</v>
      </c>
      <c r="JI52" s="60">
        <v>6.8678248501473124E-2</v>
      </c>
      <c r="JJ52" s="60">
        <v>8.2334291092836617E-2</v>
      </c>
      <c r="JK52" s="60">
        <v>9.9168146555752873E-2</v>
      </c>
      <c r="JL52" s="60">
        <v>0.1136653895274585</v>
      </c>
      <c r="JM52" s="60">
        <v>0.12455035971223022</v>
      </c>
      <c r="JN52" s="60">
        <v>0.12689691261119831</v>
      </c>
      <c r="JO52" s="60">
        <v>0.12515083606274779</v>
      </c>
      <c r="JP52" s="60">
        <v>0.11723248818220885</v>
      </c>
      <c r="JQ52" s="60">
        <v>0.11499445912539426</v>
      </c>
      <c r="JR52" s="60">
        <v>0.10253849354972951</v>
      </c>
      <c r="JS52" s="60">
        <v>8.601465434851864E-2</v>
      </c>
      <c r="JT52" s="60">
        <v>7.4400429085893796E-2</v>
      </c>
      <c r="JU52" s="60">
        <v>6.0621916579458812E-2</v>
      </c>
      <c r="JV52" s="60">
        <v>4.6857484492937751E-2</v>
      </c>
      <c r="JW52" s="60">
        <v>3.489439853076217E-2</v>
      </c>
      <c r="JX52" s="60">
        <v>2.5132173779786989E-2</v>
      </c>
      <c r="JY52" s="60">
        <v>1.6397176041903893E-2</v>
      </c>
      <c r="JZ52" s="60">
        <v>1.0769113266631025E-2</v>
      </c>
      <c r="KA52" s="60">
        <v>6.5500500886183245E-3</v>
      </c>
      <c r="KB52" s="60">
        <v>2.6409114917377197E-3</v>
      </c>
    </row>
    <row r="53" spans="1:288" ht="15">
      <c r="A53" s="83" t="s">
        <v>159</v>
      </c>
      <c r="B53" s="80">
        <v>16058</v>
      </c>
      <c r="C53" s="74">
        <v>8.5058011915961114</v>
      </c>
      <c r="D53" s="80">
        <v>19182</v>
      </c>
      <c r="E53" s="74">
        <v>8.4764524574951121</v>
      </c>
      <c r="F53" s="75">
        <v>1.6680187070405239</v>
      </c>
      <c r="G53" s="80">
        <v>28228</v>
      </c>
      <c r="H53" s="74">
        <v>12.473845270053801</v>
      </c>
      <c r="I53" s="82">
        <v>-9046</v>
      </c>
      <c r="J53" s="75">
        <v>-3.9973928125586893</v>
      </c>
      <c r="K53" s="114"/>
      <c r="L53" s="114"/>
      <c r="M53" s="114"/>
      <c r="N53" s="114"/>
      <c r="O53" s="114"/>
      <c r="P53" s="114"/>
      <c r="Q53" s="133">
        <v>1887888</v>
      </c>
      <c r="R53" s="133">
        <v>2262975</v>
      </c>
      <c r="S53" s="133">
        <v>10828</v>
      </c>
      <c r="T53" s="133">
        <v>11120</v>
      </c>
      <c r="U53" s="133">
        <v>11185</v>
      </c>
      <c r="V53" s="133">
        <v>11394</v>
      </c>
      <c r="W53" s="133">
        <v>11350</v>
      </c>
      <c r="X53" s="133">
        <v>10578</v>
      </c>
      <c r="Y53" s="133">
        <v>10019</v>
      </c>
      <c r="Z53" s="133">
        <v>9851</v>
      </c>
      <c r="AA53" s="133">
        <v>9918</v>
      </c>
      <c r="AB53" s="135">
        <v>9605</v>
      </c>
      <c r="AC53" s="133">
        <v>9613</v>
      </c>
      <c r="AD53" s="133">
        <v>10050</v>
      </c>
      <c r="AE53" s="133">
        <v>10224</v>
      </c>
      <c r="AF53" s="136">
        <v>10761</v>
      </c>
      <c r="AG53" s="133">
        <v>11475</v>
      </c>
      <c r="AH53" s="139">
        <v>11435</v>
      </c>
      <c r="AI53" s="133">
        <v>12054</v>
      </c>
      <c r="AJ53" s="133">
        <v>12169</v>
      </c>
      <c r="AK53" s="133">
        <v>12272</v>
      </c>
      <c r="AL53" s="133">
        <v>12156</v>
      </c>
      <c r="AM53" s="133">
        <v>12300</v>
      </c>
      <c r="AN53" s="133">
        <v>12654</v>
      </c>
      <c r="AO53" s="133">
        <v>13441</v>
      </c>
      <c r="AP53" s="133">
        <v>13505</v>
      </c>
      <c r="AQ53" s="133">
        <v>13969</v>
      </c>
      <c r="AR53" s="133">
        <v>13377</v>
      </c>
      <c r="AS53" s="133">
        <v>13290</v>
      </c>
      <c r="AT53" s="133">
        <v>13304</v>
      </c>
      <c r="AU53" s="133">
        <v>13529</v>
      </c>
      <c r="AV53" s="133">
        <v>13050</v>
      </c>
      <c r="AW53" s="133">
        <v>11023</v>
      </c>
      <c r="AX53" s="133">
        <v>11186</v>
      </c>
      <c r="AY53" s="133">
        <v>11527</v>
      </c>
      <c r="AZ53" s="133">
        <v>12001</v>
      </c>
      <c r="BA53" s="133">
        <v>11358</v>
      </c>
      <c r="BB53" s="133">
        <v>10538</v>
      </c>
      <c r="BC53" s="133">
        <v>10207</v>
      </c>
      <c r="BD53" s="133">
        <v>10030</v>
      </c>
      <c r="BE53" s="133">
        <v>9555</v>
      </c>
      <c r="BF53" s="133">
        <v>9542</v>
      </c>
      <c r="BG53" s="133">
        <v>9911</v>
      </c>
      <c r="BH53" s="133">
        <v>9963</v>
      </c>
      <c r="BI53" s="133">
        <v>10478</v>
      </c>
      <c r="BJ53" s="133">
        <v>11163</v>
      </c>
      <c r="BK53" s="133">
        <v>11057</v>
      </c>
      <c r="BL53" s="133">
        <v>11642</v>
      </c>
      <c r="BM53" s="133">
        <v>11730</v>
      </c>
      <c r="BN53" s="133">
        <v>11847</v>
      </c>
      <c r="BO53" s="133">
        <v>11816</v>
      </c>
      <c r="BP53" s="133">
        <v>11993</v>
      </c>
      <c r="BQ53" s="133">
        <v>12330</v>
      </c>
      <c r="BR53" s="133">
        <v>13115</v>
      </c>
      <c r="BS53" s="133">
        <v>13214</v>
      </c>
      <c r="BT53" s="133">
        <v>13801</v>
      </c>
      <c r="BU53" s="133">
        <v>13167</v>
      </c>
      <c r="BV53" s="133">
        <v>13123</v>
      </c>
      <c r="BW53" s="133">
        <v>13147</v>
      </c>
      <c r="BX53" s="133">
        <v>13370</v>
      </c>
      <c r="BY53" s="133">
        <v>12948</v>
      </c>
      <c r="BZ53" s="133">
        <v>13105</v>
      </c>
      <c r="CA53" s="133">
        <v>11075</v>
      </c>
      <c r="CB53" s="133">
        <v>11496</v>
      </c>
      <c r="CC53" s="133">
        <v>12162</v>
      </c>
      <c r="CD53" s="133">
        <v>12033</v>
      </c>
      <c r="CE53" s="133">
        <v>11379</v>
      </c>
      <c r="CF53" s="133">
        <v>10839</v>
      </c>
      <c r="CG53" s="133">
        <v>10403</v>
      </c>
      <c r="CH53" s="133">
        <v>9687</v>
      </c>
      <c r="CI53" s="133">
        <v>9543</v>
      </c>
      <c r="CJ53" s="133">
        <v>9843</v>
      </c>
      <c r="CK53" s="133">
        <v>9775</v>
      </c>
      <c r="CL53" s="133">
        <v>10223</v>
      </c>
      <c r="CM53" s="133">
        <v>10920</v>
      </c>
      <c r="CN53" s="133">
        <v>10761</v>
      </c>
      <c r="CO53" s="133">
        <v>11182</v>
      </c>
      <c r="CP53" s="133">
        <v>11290</v>
      </c>
      <c r="CQ53" s="133">
        <v>11474</v>
      </c>
      <c r="CR53" s="133">
        <v>11423</v>
      </c>
      <c r="CS53" s="133">
        <v>11645</v>
      </c>
      <c r="CT53" s="133">
        <v>12036</v>
      </c>
      <c r="CU53" s="133">
        <v>12781</v>
      </c>
      <c r="CV53" s="133">
        <v>12986</v>
      </c>
      <c r="CW53" s="133">
        <v>13541</v>
      </c>
      <c r="CX53" s="133">
        <v>12961</v>
      </c>
      <c r="CY53" s="133">
        <v>12969</v>
      </c>
      <c r="CZ53" s="133">
        <v>12978</v>
      </c>
      <c r="DA53" s="133">
        <v>13199</v>
      </c>
      <c r="DB53" s="133">
        <v>12815</v>
      </c>
      <c r="DC53" s="133">
        <v>13006</v>
      </c>
      <c r="DD53" s="133">
        <v>13401</v>
      </c>
      <c r="DE53" s="133">
        <v>10926</v>
      </c>
      <c r="DF53" s="133">
        <v>11153</v>
      </c>
      <c r="DG53" s="133">
        <v>11356</v>
      </c>
      <c r="DH53" s="133">
        <v>11698</v>
      </c>
      <c r="DI53" s="133">
        <v>11354</v>
      </c>
      <c r="DJ53" s="133">
        <v>10558</v>
      </c>
      <c r="DK53" s="133">
        <v>10113</v>
      </c>
      <c r="DL53" s="133">
        <v>9941</v>
      </c>
      <c r="DM53" s="133">
        <v>9737</v>
      </c>
      <c r="DN53" s="133">
        <v>9574</v>
      </c>
      <c r="DO53" s="133">
        <v>9762</v>
      </c>
      <c r="DP53" s="133">
        <v>10007</v>
      </c>
      <c r="DQ53" s="133">
        <v>10351</v>
      </c>
      <c r="DR53" s="133">
        <v>10962</v>
      </c>
      <c r="DS53" s="133">
        <v>11266</v>
      </c>
      <c r="DT53" s="133">
        <v>11539</v>
      </c>
      <c r="DU53" s="133">
        <v>11892</v>
      </c>
      <c r="DV53" s="133">
        <v>12008</v>
      </c>
      <c r="DW53" s="133">
        <v>12044</v>
      </c>
      <c r="DX53" s="133">
        <v>12075</v>
      </c>
      <c r="DY53" s="133">
        <v>12315</v>
      </c>
      <c r="DZ53" s="133">
        <v>12885</v>
      </c>
      <c r="EA53" s="133">
        <v>13328</v>
      </c>
      <c r="EB53" s="133">
        <v>13653</v>
      </c>
      <c r="EC53" s="133">
        <v>13568</v>
      </c>
      <c r="ED53" s="133">
        <v>13250</v>
      </c>
      <c r="EE53" s="133">
        <v>13219</v>
      </c>
      <c r="EF53" s="133">
        <v>13337</v>
      </c>
      <c r="EG53" s="133">
        <v>13239</v>
      </c>
      <c r="EH53" s="133">
        <v>13078</v>
      </c>
      <c r="EI53" s="133">
        <v>11049</v>
      </c>
      <c r="EJ53" s="133">
        <v>11341</v>
      </c>
      <c r="EK53" s="133">
        <v>11845</v>
      </c>
      <c r="EL53" s="133">
        <v>12017</v>
      </c>
      <c r="EM53" s="133">
        <v>11369</v>
      </c>
      <c r="EN53" s="133">
        <v>10689</v>
      </c>
      <c r="EO53" s="133">
        <v>10305</v>
      </c>
      <c r="EP53" s="133">
        <v>9859</v>
      </c>
      <c r="EQ53" s="133">
        <v>9549</v>
      </c>
      <c r="ER53" s="133">
        <v>9693</v>
      </c>
      <c r="ES53" s="133">
        <v>9843</v>
      </c>
      <c r="ET53" s="133">
        <v>10093</v>
      </c>
      <c r="EU53" s="133">
        <v>10699</v>
      </c>
      <c r="EV53" s="133">
        <v>10962</v>
      </c>
      <c r="EW53" s="133">
        <v>11120</v>
      </c>
      <c r="EX53" s="133">
        <v>11466</v>
      </c>
      <c r="EY53" s="133">
        <v>11602</v>
      </c>
      <c r="EZ53" s="133">
        <v>11635</v>
      </c>
      <c r="FA53" s="133">
        <v>11731</v>
      </c>
      <c r="FB53" s="133">
        <v>12015</v>
      </c>
      <c r="FC53" s="133">
        <v>12556</v>
      </c>
      <c r="FD53" s="133">
        <v>13051</v>
      </c>
      <c r="FE53" s="133">
        <v>13378</v>
      </c>
      <c r="FF53" s="133">
        <v>13381</v>
      </c>
      <c r="FG53" s="133">
        <v>13068</v>
      </c>
      <c r="FH53" s="133">
        <v>13051</v>
      </c>
      <c r="FI53" s="133">
        <v>13173</v>
      </c>
      <c r="FJ53" s="133">
        <v>13093</v>
      </c>
      <c r="FK53" s="133">
        <v>12977</v>
      </c>
      <c r="FL53" s="133">
        <v>13253</v>
      </c>
      <c r="FM53" s="133">
        <v>7</v>
      </c>
      <c r="FN53" s="133">
        <v>15</v>
      </c>
      <c r="FO53" s="133">
        <v>47</v>
      </c>
      <c r="FP53" s="133">
        <v>76</v>
      </c>
      <c r="FQ53" s="133">
        <v>145</v>
      </c>
      <c r="FR53" s="133">
        <v>220</v>
      </c>
      <c r="FS53" s="133">
        <v>284</v>
      </c>
      <c r="FT53" s="133">
        <v>331</v>
      </c>
      <c r="FU53" s="133">
        <v>427</v>
      </c>
      <c r="FV53" s="133">
        <v>530</v>
      </c>
      <c r="FW53" s="133">
        <v>648</v>
      </c>
      <c r="FX53" s="133">
        <v>810</v>
      </c>
      <c r="FY53" s="133">
        <v>1011</v>
      </c>
      <c r="FZ53" s="133">
        <v>1173</v>
      </c>
      <c r="GA53" s="133">
        <v>1353</v>
      </c>
      <c r="GB53" s="133">
        <v>1485</v>
      </c>
      <c r="GC53" s="133">
        <v>1476</v>
      </c>
      <c r="GD53" s="133">
        <v>1371</v>
      </c>
      <c r="GE53" s="133">
        <v>1307</v>
      </c>
      <c r="GF53" s="133">
        <v>1115</v>
      </c>
      <c r="GG53" s="133">
        <v>1028</v>
      </c>
      <c r="GH53" s="133">
        <v>937</v>
      </c>
      <c r="GI53" s="133">
        <v>785</v>
      </c>
      <c r="GJ53" s="133">
        <v>625</v>
      </c>
      <c r="GK53" s="133">
        <v>541</v>
      </c>
      <c r="GL53" s="133">
        <v>311</v>
      </c>
      <c r="GM53" s="133">
        <v>208</v>
      </c>
      <c r="GN53" s="133">
        <v>121</v>
      </c>
      <c r="GO53" s="133">
        <v>80</v>
      </c>
      <c r="GP53" s="133">
        <v>30</v>
      </c>
      <c r="GQ53" s="133">
        <v>9</v>
      </c>
      <c r="GR53" s="133">
        <v>30</v>
      </c>
      <c r="GS53" s="133">
        <v>63</v>
      </c>
      <c r="GT53" s="133">
        <v>97</v>
      </c>
      <c r="GU53" s="133">
        <v>165</v>
      </c>
      <c r="GV53" s="133">
        <v>228</v>
      </c>
      <c r="GW53" s="133">
        <v>310</v>
      </c>
      <c r="GX53" s="133">
        <v>353</v>
      </c>
      <c r="GY53" s="133">
        <v>447</v>
      </c>
      <c r="GZ53" s="133">
        <v>612</v>
      </c>
      <c r="HA53" s="133">
        <v>676</v>
      </c>
      <c r="HB53" s="133">
        <v>831</v>
      </c>
      <c r="HC53" s="133">
        <v>1061</v>
      </c>
      <c r="HD53" s="133">
        <v>1246</v>
      </c>
      <c r="HE53" s="133">
        <v>1385</v>
      </c>
      <c r="HF53" s="133">
        <v>1455</v>
      </c>
      <c r="HG53" s="133">
        <v>1452</v>
      </c>
      <c r="HH53" s="133">
        <v>1364</v>
      </c>
      <c r="HI53" s="133">
        <v>1349</v>
      </c>
      <c r="HJ53" s="133">
        <v>1232</v>
      </c>
      <c r="HK53" s="133">
        <v>1080</v>
      </c>
      <c r="HL53" s="133">
        <v>971</v>
      </c>
      <c r="HM53" s="133">
        <v>811</v>
      </c>
      <c r="HN53" s="133">
        <v>627</v>
      </c>
      <c r="HO53" s="133">
        <v>456</v>
      </c>
      <c r="HP53" s="133">
        <v>328</v>
      </c>
      <c r="HQ53" s="133">
        <v>216</v>
      </c>
      <c r="HR53" s="133">
        <v>141</v>
      </c>
      <c r="HS53" s="133">
        <v>85</v>
      </c>
      <c r="HT53" s="133">
        <v>35</v>
      </c>
      <c r="HU53" s="60">
        <v>6.4067362255171149E-4</v>
      </c>
      <c r="HV53" s="60">
        <v>1.3449296153501299E-3</v>
      </c>
      <c r="HW53" s="60">
        <v>4.1387812610073973E-3</v>
      </c>
      <c r="HX53" s="60">
        <v>6.4968370661651568E-3</v>
      </c>
      <c r="HY53" s="60">
        <v>1.2770829663554695E-2</v>
      </c>
      <c r="HZ53" s="60">
        <v>2.0837279787838607E-2</v>
      </c>
      <c r="IA53" s="60">
        <v>2.8082665875605657E-2</v>
      </c>
      <c r="IB53" s="60">
        <v>3.3296449049391406E-2</v>
      </c>
      <c r="IC53" s="60">
        <v>4.3853342918763479E-2</v>
      </c>
      <c r="ID53" s="60">
        <v>5.5358261959473576E-2</v>
      </c>
      <c r="IE53" s="60">
        <v>6.6379840196681014E-2</v>
      </c>
      <c r="IF53" s="60">
        <v>8.0943339662236435E-2</v>
      </c>
      <c r="IG53" s="60">
        <v>9.7671722538885133E-2</v>
      </c>
      <c r="IH53" s="60">
        <v>0.10700602079912425</v>
      </c>
      <c r="II53" s="60">
        <v>0.12009586366057164</v>
      </c>
      <c r="IJ53" s="60">
        <v>0.12869399428026693</v>
      </c>
      <c r="IK53" s="60">
        <v>0.12411705348133199</v>
      </c>
      <c r="IL53" s="60">
        <v>0.11417388407728181</v>
      </c>
      <c r="IM53" s="60">
        <v>0.10851876453005646</v>
      </c>
      <c r="IN53" s="60">
        <v>9.2339544513457564E-2</v>
      </c>
      <c r="IO53" s="60">
        <v>8.3475436459602106E-2</v>
      </c>
      <c r="IP53" s="60">
        <v>7.2720217306946056E-2</v>
      </c>
      <c r="IQ53" s="60">
        <v>5.8898559423769509E-2</v>
      </c>
      <c r="IR53" s="60">
        <v>4.5777484801875046E-2</v>
      </c>
      <c r="IS53" s="60">
        <v>3.9873231132075471E-2</v>
      </c>
      <c r="IT53" s="60">
        <v>2.3471698113207547E-2</v>
      </c>
      <c r="IU53" s="60">
        <v>1.5734926999016567E-2</v>
      </c>
      <c r="IV53" s="60">
        <v>9.0725050611081947E-3</v>
      </c>
      <c r="IW53" s="60">
        <v>6.0427524737517941E-3</v>
      </c>
      <c r="IX53" s="60">
        <v>2.2939287352806239E-3</v>
      </c>
      <c r="IY53" s="60">
        <v>8.1455335324463751E-4</v>
      </c>
      <c r="IZ53" s="60">
        <v>2.6452693765981836E-3</v>
      </c>
      <c r="JA53" s="60">
        <v>5.3186998733642885E-3</v>
      </c>
      <c r="JB53" s="60">
        <v>8.0718981442955817E-3</v>
      </c>
      <c r="JC53" s="60">
        <v>1.4513149793297564E-2</v>
      </c>
      <c r="JD53" s="60">
        <v>2.1330339601459445E-2</v>
      </c>
      <c r="JE53" s="60">
        <v>3.0082484230955848E-2</v>
      </c>
      <c r="JF53" s="60">
        <v>3.5804848361902827E-2</v>
      </c>
      <c r="JG53" s="60">
        <v>4.6811184417216462E-2</v>
      </c>
      <c r="JH53" s="60">
        <v>6.313834726090993E-2</v>
      </c>
      <c r="JI53" s="60">
        <v>6.8678248501473124E-2</v>
      </c>
      <c r="JJ53" s="60">
        <v>8.2334291092836617E-2</v>
      </c>
      <c r="JK53" s="60">
        <v>9.9168146555752873E-2</v>
      </c>
      <c r="JL53" s="60">
        <v>0.1136653895274585</v>
      </c>
      <c r="JM53" s="60">
        <v>0.12455035971223022</v>
      </c>
      <c r="JN53" s="60">
        <v>0.12689691261119831</v>
      </c>
      <c r="JO53" s="60">
        <v>0.12515083606274779</v>
      </c>
      <c r="JP53" s="60">
        <v>0.11723248818220885</v>
      </c>
      <c r="JQ53" s="60">
        <v>0.11499445912539426</v>
      </c>
      <c r="JR53" s="60">
        <v>0.10253849354972951</v>
      </c>
      <c r="JS53" s="60">
        <v>8.601465434851864E-2</v>
      </c>
      <c r="JT53" s="60">
        <v>7.4400429085893796E-2</v>
      </c>
      <c r="JU53" s="60">
        <v>6.0621916579458812E-2</v>
      </c>
      <c r="JV53" s="60">
        <v>4.6857484492937751E-2</v>
      </c>
      <c r="JW53" s="60">
        <v>3.489439853076217E-2</v>
      </c>
      <c r="JX53" s="60">
        <v>2.5132173779786989E-2</v>
      </c>
      <c r="JY53" s="60">
        <v>1.6397176041903893E-2</v>
      </c>
      <c r="JZ53" s="60">
        <v>1.0769113266631025E-2</v>
      </c>
      <c r="KA53" s="60">
        <v>6.5500500886183245E-3</v>
      </c>
      <c r="KB53" s="60">
        <v>2.6409114917377197E-3</v>
      </c>
    </row>
    <row r="54" spans="1:288">
      <c r="A54" s="83" t="s">
        <v>72</v>
      </c>
      <c r="B54" s="80">
        <v>732</v>
      </c>
      <c r="C54" s="74">
        <v>5.5788247970941445</v>
      </c>
      <c r="D54" s="80">
        <v>954</v>
      </c>
      <c r="E54" s="74">
        <v>6.5174355112970543</v>
      </c>
      <c r="F54" s="74">
        <v>1.4077517035328262</v>
      </c>
      <c r="G54" s="80">
        <v>1532</v>
      </c>
      <c r="H54" s="74">
        <v>10.751330386939658</v>
      </c>
      <c r="I54" s="82">
        <v>-1495</v>
      </c>
      <c r="J54" s="75">
        <v>-7.4549090201905859</v>
      </c>
      <c r="K54" s="114"/>
      <c r="L54" s="114"/>
      <c r="M54" s="114"/>
      <c r="N54" s="114"/>
      <c r="O54" s="114"/>
      <c r="P54" s="114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3"/>
      <c r="AC54" s="91"/>
      <c r="AD54" s="91"/>
      <c r="AE54" s="91"/>
      <c r="AF54" s="44"/>
      <c r="AG54" s="91"/>
      <c r="AH54" s="91"/>
      <c r="AI54" s="91"/>
      <c r="AJ54" s="91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</row>
    <row r="55" spans="1:288">
      <c r="A55" s="84" t="s">
        <v>73</v>
      </c>
      <c r="B55" s="81">
        <v>2356</v>
      </c>
      <c r="C55" s="76">
        <v>16.830134226749625</v>
      </c>
      <c r="D55" s="81">
        <v>2781</v>
      </c>
      <c r="E55" s="76">
        <v>8.7977652853658466</v>
      </c>
      <c r="F55" s="76">
        <v>1.7152634619043399</v>
      </c>
      <c r="G55" s="81">
        <v>3587</v>
      </c>
      <c r="H55" s="76">
        <v>13.972344531487641</v>
      </c>
      <c r="I55" s="81">
        <v>-569</v>
      </c>
      <c r="J55" s="76">
        <v>-2.0528546946874719</v>
      </c>
      <c r="K55" s="114"/>
      <c r="L55" s="114"/>
      <c r="M55" s="114"/>
      <c r="N55" s="114"/>
      <c r="O55" s="114"/>
      <c r="P55" s="114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3"/>
      <c r="AC55" s="91"/>
      <c r="AD55" s="91"/>
      <c r="AE55" s="91"/>
      <c r="AF55" s="44"/>
      <c r="AG55" s="91"/>
      <c r="AH55" s="91"/>
      <c r="AI55" s="91"/>
      <c r="AJ55" s="91"/>
      <c r="IQ55" s="60"/>
      <c r="IR55" s="60"/>
      <c r="IS55" s="60"/>
      <c r="IT55" s="60"/>
      <c r="IU55" s="60"/>
      <c r="IV55" s="60"/>
      <c r="IW55" s="60"/>
      <c r="IX55" s="60"/>
      <c r="IY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</row>
    <row r="56" spans="1:288" ht="7.15" customHeight="1">
      <c r="A56" s="97"/>
      <c r="B56" s="66"/>
      <c r="C56" s="66"/>
      <c r="D56" s="66"/>
      <c r="E56" s="66"/>
      <c r="F56" s="79"/>
      <c r="G56" s="66"/>
      <c r="H56" s="66"/>
      <c r="I56" s="67"/>
      <c r="J56" s="73"/>
      <c r="K56" s="115"/>
      <c r="L56" s="115"/>
      <c r="M56" s="115"/>
      <c r="N56" s="115"/>
      <c r="O56" s="115"/>
      <c r="P56" s="115"/>
      <c r="Q56" s="60"/>
      <c r="R56" s="60"/>
      <c r="S56" s="91"/>
      <c r="T56" s="60"/>
      <c r="U56" s="60"/>
      <c r="V56" s="60"/>
      <c r="W56" s="60"/>
      <c r="X56" s="60"/>
      <c r="Y56" s="60"/>
      <c r="Z56" s="91"/>
      <c r="AA56" s="91"/>
      <c r="AB56" s="123"/>
      <c r="AC56" s="91"/>
      <c r="AD56" s="91"/>
      <c r="AE56" s="91"/>
      <c r="AF56" s="91"/>
      <c r="AG56" s="91"/>
      <c r="AH56" s="91"/>
      <c r="AI56" s="91"/>
      <c r="AJ56" s="91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</row>
    <row r="57" spans="1:288" ht="15">
      <c r="A57" s="83" t="s">
        <v>144</v>
      </c>
      <c r="B57" s="80">
        <v>0</v>
      </c>
      <c r="C57" s="74">
        <v>0</v>
      </c>
      <c r="D57" s="80">
        <v>4934</v>
      </c>
      <c r="E57" s="74">
        <v>8.6829050247869315</v>
      </c>
      <c r="F57" s="74">
        <v>1.5914917200597618</v>
      </c>
      <c r="G57" s="80">
        <v>7095</v>
      </c>
      <c r="H57" s="74">
        <v>12.485855523077275</v>
      </c>
      <c r="I57" s="82">
        <v>-2161</v>
      </c>
      <c r="J57" s="75">
        <v>-3.8029504982903442</v>
      </c>
      <c r="Q57" s="133">
        <v>474294</v>
      </c>
      <c r="R57" s="133">
        <v>568243</v>
      </c>
      <c r="S57" s="133">
        <v>2629</v>
      </c>
      <c r="T57" s="133">
        <v>2648</v>
      </c>
      <c r="U57" s="133">
        <v>2694</v>
      </c>
      <c r="V57" s="133">
        <v>2804</v>
      </c>
      <c r="W57" s="133">
        <v>2864</v>
      </c>
      <c r="X57" s="133">
        <v>2872</v>
      </c>
      <c r="Y57" s="133">
        <v>2815</v>
      </c>
      <c r="Z57" s="133">
        <v>2770</v>
      </c>
      <c r="AA57" s="133">
        <v>2914</v>
      </c>
      <c r="AB57" s="135">
        <v>2892</v>
      </c>
      <c r="AC57" s="133">
        <v>2765</v>
      </c>
      <c r="AD57" s="133">
        <v>2879</v>
      </c>
      <c r="AE57" s="133">
        <v>2836</v>
      </c>
      <c r="AF57" s="136">
        <v>2936</v>
      </c>
      <c r="AG57" s="133">
        <v>3166</v>
      </c>
      <c r="AH57" s="139">
        <v>3106</v>
      </c>
      <c r="AI57" s="133">
        <v>3218</v>
      </c>
      <c r="AJ57" s="133">
        <v>3145</v>
      </c>
      <c r="AK57" s="133">
        <v>3107</v>
      </c>
      <c r="AL57" s="133">
        <v>3229</v>
      </c>
      <c r="AM57" s="133">
        <v>3146</v>
      </c>
      <c r="AN57" s="133">
        <v>3263</v>
      </c>
      <c r="AO57" s="133">
        <v>3412</v>
      </c>
      <c r="AP57" s="133">
        <v>3395</v>
      </c>
      <c r="AQ57" s="133">
        <v>3563</v>
      </c>
      <c r="AR57" s="133">
        <v>3447</v>
      </c>
      <c r="AS57" s="133">
        <v>3402</v>
      </c>
      <c r="AT57" s="133">
        <v>3406</v>
      </c>
      <c r="AU57" s="133">
        <v>3385</v>
      </c>
      <c r="AV57" s="133">
        <v>3275</v>
      </c>
      <c r="AW57" s="133">
        <v>2601</v>
      </c>
      <c r="AX57" s="133">
        <v>2651</v>
      </c>
      <c r="AY57" s="133">
        <v>2758</v>
      </c>
      <c r="AZ57" s="133">
        <v>2917</v>
      </c>
      <c r="BA57" s="133">
        <v>2936</v>
      </c>
      <c r="BB57" s="133">
        <v>2824</v>
      </c>
      <c r="BC57" s="133">
        <v>2808</v>
      </c>
      <c r="BD57" s="133">
        <v>2907</v>
      </c>
      <c r="BE57" s="133">
        <v>2811</v>
      </c>
      <c r="BF57" s="133">
        <v>2768</v>
      </c>
      <c r="BG57" s="133">
        <v>2811</v>
      </c>
      <c r="BH57" s="133">
        <v>2797</v>
      </c>
      <c r="BI57" s="133">
        <v>2929</v>
      </c>
      <c r="BJ57" s="133">
        <v>3116</v>
      </c>
      <c r="BK57" s="133">
        <v>3043</v>
      </c>
      <c r="BL57" s="133">
        <v>3157</v>
      </c>
      <c r="BM57" s="133">
        <v>3111</v>
      </c>
      <c r="BN57" s="133">
        <v>3037</v>
      </c>
      <c r="BO57" s="133">
        <v>3164</v>
      </c>
      <c r="BP57" s="133">
        <v>3126</v>
      </c>
      <c r="BQ57" s="133">
        <v>3232</v>
      </c>
      <c r="BR57" s="133">
        <v>3362</v>
      </c>
      <c r="BS57" s="133">
        <v>3322</v>
      </c>
      <c r="BT57" s="133">
        <v>3540</v>
      </c>
      <c r="BU57" s="133">
        <v>3379</v>
      </c>
      <c r="BV57" s="133">
        <v>3320</v>
      </c>
      <c r="BW57" s="133">
        <v>3389</v>
      </c>
      <c r="BX57" s="133">
        <v>3343</v>
      </c>
      <c r="BY57" s="133">
        <v>3257</v>
      </c>
      <c r="BZ57" s="133">
        <v>3238</v>
      </c>
      <c r="CA57" s="133">
        <v>2623</v>
      </c>
      <c r="CB57" s="133">
        <v>2734</v>
      </c>
      <c r="CC57" s="133">
        <v>2862</v>
      </c>
      <c r="CD57" s="133">
        <v>2945</v>
      </c>
      <c r="CE57" s="133">
        <v>2919</v>
      </c>
      <c r="CF57" s="133">
        <v>2790</v>
      </c>
      <c r="CG57" s="133">
        <v>2935</v>
      </c>
      <c r="CH57" s="133">
        <v>2797</v>
      </c>
      <c r="CI57" s="133">
        <v>2757</v>
      </c>
      <c r="CJ57" s="133">
        <v>2826</v>
      </c>
      <c r="CK57" s="133">
        <v>2804</v>
      </c>
      <c r="CL57" s="133">
        <v>2915</v>
      </c>
      <c r="CM57" s="133">
        <v>3082</v>
      </c>
      <c r="CN57" s="133">
        <v>3024</v>
      </c>
      <c r="CO57" s="133">
        <v>3138</v>
      </c>
      <c r="CP57" s="133">
        <v>3076</v>
      </c>
      <c r="CQ57" s="133">
        <v>2995</v>
      </c>
      <c r="CR57" s="133">
        <v>3086</v>
      </c>
      <c r="CS57" s="133">
        <v>3077</v>
      </c>
      <c r="CT57" s="133">
        <v>3179</v>
      </c>
      <c r="CU57" s="133">
        <v>3303</v>
      </c>
      <c r="CV57" s="133">
        <v>3285</v>
      </c>
      <c r="CW57" s="133">
        <v>3467</v>
      </c>
      <c r="CX57" s="133">
        <v>3343</v>
      </c>
      <c r="CY57" s="133">
        <v>3312</v>
      </c>
      <c r="CZ57" s="133">
        <v>3346</v>
      </c>
      <c r="DA57" s="133">
        <v>3323</v>
      </c>
      <c r="DB57" s="133">
        <v>3192</v>
      </c>
      <c r="DC57" s="133">
        <v>3193</v>
      </c>
      <c r="DD57" s="133">
        <v>3318</v>
      </c>
      <c r="DE57" s="133">
        <v>2615</v>
      </c>
      <c r="DF57" s="133">
        <v>2650</v>
      </c>
      <c r="DG57" s="133">
        <v>2726</v>
      </c>
      <c r="DH57" s="133">
        <v>2861</v>
      </c>
      <c r="DI57" s="133">
        <v>2900</v>
      </c>
      <c r="DJ57" s="133">
        <v>2848</v>
      </c>
      <c r="DK57" s="133">
        <v>2812</v>
      </c>
      <c r="DL57" s="133">
        <v>2839</v>
      </c>
      <c r="DM57" s="133">
        <v>2863</v>
      </c>
      <c r="DN57" s="133">
        <v>2830</v>
      </c>
      <c r="DO57" s="133">
        <v>2788</v>
      </c>
      <c r="DP57" s="133">
        <v>2838</v>
      </c>
      <c r="DQ57" s="133">
        <v>2883</v>
      </c>
      <c r="DR57" s="133">
        <v>3026</v>
      </c>
      <c r="DS57" s="133">
        <v>3105</v>
      </c>
      <c r="DT57" s="133">
        <v>3132</v>
      </c>
      <c r="DU57" s="133">
        <v>3165</v>
      </c>
      <c r="DV57" s="133">
        <v>3091</v>
      </c>
      <c r="DW57" s="133">
        <v>3136</v>
      </c>
      <c r="DX57" s="133">
        <v>3178</v>
      </c>
      <c r="DY57" s="133">
        <v>3189</v>
      </c>
      <c r="DZ57" s="133">
        <v>3313</v>
      </c>
      <c r="EA57" s="133">
        <v>3367</v>
      </c>
      <c r="EB57" s="133">
        <v>3468</v>
      </c>
      <c r="EC57" s="133">
        <v>3471</v>
      </c>
      <c r="ED57" s="133">
        <v>3384</v>
      </c>
      <c r="EE57" s="133">
        <v>3396</v>
      </c>
      <c r="EF57" s="133">
        <v>3375</v>
      </c>
      <c r="EG57" s="133">
        <v>3321</v>
      </c>
      <c r="EH57" s="133">
        <v>3257</v>
      </c>
      <c r="EI57" s="133">
        <v>2612</v>
      </c>
      <c r="EJ57" s="133">
        <v>2693</v>
      </c>
      <c r="EK57" s="133">
        <v>2810</v>
      </c>
      <c r="EL57" s="133">
        <v>2931</v>
      </c>
      <c r="EM57" s="133">
        <v>2928</v>
      </c>
      <c r="EN57" s="133">
        <v>2807</v>
      </c>
      <c r="EO57" s="133">
        <v>2872</v>
      </c>
      <c r="EP57" s="133">
        <v>2852</v>
      </c>
      <c r="EQ57" s="133">
        <v>2784</v>
      </c>
      <c r="ER57" s="133">
        <v>2797</v>
      </c>
      <c r="ES57" s="133">
        <v>2808</v>
      </c>
      <c r="ET57" s="133">
        <v>2856</v>
      </c>
      <c r="EU57" s="133">
        <v>3006</v>
      </c>
      <c r="EV57" s="133">
        <v>3070</v>
      </c>
      <c r="EW57" s="133">
        <v>3091</v>
      </c>
      <c r="EX57" s="133">
        <v>3117</v>
      </c>
      <c r="EY57" s="133">
        <v>3053</v>
      </c>
      <c r="EZ57" s="133">
        <v>3062</v>
      </c>
      <c r="FA57" s="133">
        <v>3121</v>
      </c>
      <c r="FB57" s="133">
        <v>3153</v>
      </c>
      <c r="FC57" s="133">
        <v>3268</v>
      </c>
      <c r="FD57" s="133">
        <v>3324</v>
      </c>
      <c r="FE57" s="133">
        <v>3395</v>
      </c>
      <c r="FF57" s="133">
        <v>3442</v>
      </c>
      <c r="FG57" s="133">
        <v>3346</v>
      </c>
      <c r="FH57" s="133">
        <v>3333</v>
      </c>
      <c r="FI57" s="133">
        <v>3356</v>
      </c>
      <c r="FJ57" s="133">
        <v>3268</v>
      </c>
      <c r="FK57" s="133">
        <v>3225</v>
      </c>
      <c r="FL57" s="133">
        <v>3278</v>
      </c>
      <c r="FM57" s="133">
        <v>4</v>
      </c>
      <c r="FN57" s="133">
        <v>7</v>
      </c>
      <c r="FO57" s="133">
        <v>14</v>
      </c>
      <c r="FP57" s="133">
        <v>26</v>
      </c>
      <c r="FQ57" s="133">
        <v>44</v>
      </c>
      <c r="FR57" s="133">
        <v>71</v>
      </c>
      <c r="FS57" s="133">
        <v>81</v>
      </c>
      <c r="FT57" s="133">
        <v>119</v>
      </c>
      <c r="FU57" s="133">
        <v>145</v>
      </c>
      <c r="FV57" s="133">
        <v>156</v>
      </c>
      <c r="FW57" s="133">
        <v>186</v>
      </c>
      <c r="FX57" s="133">
        <v>227</v>
      </c>
      <c r="FY57" s="133">
        <v>246</v>
      </c>
      <c r="FZ57" s="133">
        <v>313</v>
      </c>
      <c r="GA57" s="133">
        <v>338</v>
      </c>
      <c r="GB57" s="133">
        <v>354</v>
      </c>
      <c r="GC57" s="133">
        <v>352</v>
      </c>
      <c r="GD57" s="133">
        <v>363</v>
      </c>
      <c r="GE57" s="133">
        <v>355</v>
      </c>
      <c r="GF57" s="133">
        <v>295</v>
      </c>
      <c r="GG57" s="133">
        <v>270</v>
      </c>
      <c r="GH57" s="133">
        <v>242</v>
      </c>
      <c r="GI57" s="133">
        <v>184</v>
      </c>
      <c r="GJ57" s="133">
        <v>166</v>
      </c>
      <c r="GK57" s="133">
        <v>151</v>
      </c>
      <c r="GL57" s="133">
        <v>75</v>
      </c>
      <c r="GM57" s="133">
        <v>58</v>
      </c>
      <c r="GN57" s="133">
        <v>43</v>
      </c>
      <c r="GO57" s="133">
        <v>24</v>
      </c>
      <c r="GP57" s="133">
        <v>5</v>
      </c>
      <c r="GQ57" s="133">
        <v>0</v>
      </c>
      <c r="GR57" s="133">
        <v>10</v>
      </c>
      <c r="GS57" s="133">
        <v>14</v>
      </c>
      <c r="GT57" s="133">
        <v>40</v>
      </c>
      <c r="GU57" s="133">
        <v>46</v>
      </c>
      <c r="GV57" s="133">
        <v>81</v>
      </c>
      <c r="GW57" s="133">
        <v>106</v>
      </c>
      <c r="GX57" s="133">
        <v>119</v>
      </c>
      <c r="GY57" s="133">
        <v>151</v>
      </c>
      <c r="GZ57" s="133">
        <v>189</v>
      </c>
      <c r="HA57" s="133">
        <v>194</v>
      </c>
      <c r="HB57" s="133">
        <v>227</v>
      </c>
      <c r="HC57" s="133">
        <v>268</v>
      </c>
      <c r="HD57" s="133">
        <v>320</v>
      </c>
      <c r="HE57" s="133">
        <v>360</v>
      </c>
      <c r="HF57" s="133">
        <v>364</v>
      </c>
      <c r="HG57" s="133">
        <v>375</v>
      </c>
      <c r="HH57" s="133">
        <v>337</v>
      </c>
      <c r="HI57" s="133">
        <v>330</v>
      </c>
      <c r="HJ57" s="133">
        <v>333</v>
      </c>
      <c r="HK57" s="133">
        <v>292</v>
      </c>
      <c r="HL57" s="133">
        <v>253</v>
      </c>
      <c r="HM57" s="133">
        <v>228</v>
      </c>
      <c r="HN57" s="133">
        <v>185</v>
      </c>
      <c r="HO57" s="133">
        <v>122</v>
      </c>
      <c r="HP57" s="133">
        <v>104</v>
      </c>
      <c r="HQ57" s="133">
        <v>65</v>
      </c>
      <c r="HR57" s="133">
        <v>37</v>
      </c>
      <c r="HS57" s="133">
        <v>27</v>
      </c>
      <c r="HT57" s="133">
        <v>6</v>
      </c>
      <c r="HU57" s="60">
        <v>1.5296367112810707E-3</v>
      </c>
      <c r="HV57" s="60">
        <v>2.6415094339622643E-3</v>
      </c>
      <c r="HW57" s="60">
        <v>5.1357300073367569E-3</v>
      </c>
      <c r="HX57" s="60">
        <v>9.0877315623907728E-3</v>
      </c>
      <c r="HY57" s="60">
        <v>1.5172413793103448E-2</v>
      </c>
      <c r="HZ57" s="60">
        <v>2.4929775280898875E-2</v>
      </c>
      <c r="IA57" s="60">
        <v>2.8805120910384067E-2</v>
      </c>
      <c r="IB57" s="60">
        <v>4.1916167664670656E-2</v>
      </c>
      <c r="IC57" s="60">
        <v>5.0646175340551866E-2</v>
      </c>
      <c r="ID57" s="60">
        <v>5.5123674911660779E-2</v>
      </c>
      <c r="IE57" s="60">
        <v>6.6714490674318505E-2</v>
      </c>
      <c r="IF57" s="60">
        <v>7.9985905567300911E-2</v>
      </c>
      <c r="IG57" s="60">
        <v>8.5327783558792919E-2</v>
      </c>
      <c r="IH57" s="60">
        <v>0.10343688037012558</v>
      </c>
      <c r="II57" s="60">
        <v>0.10885668276972625</v>
      </c>
      <c r="IJ57" s="60">
        <v>0.11302681992337164</v>
      </c>
      <c r="IK57" s="60">
        <v>0.11121642969984202</v>
      </c>
      <c r="IL57" s="60">
        <v>0.11743772241992882</v>
      </c>
      <c r="IM57" s="60">
        <v>0.1132015306122449</v>
      </c>
      <c r="IN57" s="60">
        <v>9.2825676526117049E-2</v>
      </c>
      <c r="IO57" s="60">
        <v>8.4666039510818442E-2</v>
      </c>
      <c r="IP57" s="60">
        <v>7.3045578025958346E-2</v>
      </c>
      <c r="IQ57" s="60">
        <v>5.4648054648054646E-2</v>
      </c>
      <c r="IR57" s="60">
        <v>4.7866205305651673E-2</v>
      </c>
      <c r="IS57" s="60">
        <v>4.3503313166234514E-2</v>
      </c>
      <c r="IT57" s="60">
        <v>2.2163120567375887E-2</v>
      </c>
      <c r="IU57" s="60">
        <v>1.7078916372202591E-2</v>
      </c>
      <c r="IV57" s="60">
        <v>1.274074074074074E-2</v>
      </c>
      <c r="IW57" s="60">
        <v>7.2267389340560069E-3</v>
      </c>
      <c r="IX57" s="60">
        <v>1.5351550506601166E-3</v>
      </c>
      <c r="IY57" s="60">
        <v>0</v>
      </c>
      <c r="IZ57" s="60">
        <v>3.7133308577794281E-3</v>
      </c>
      <c r="JA57" s="60">
        <v>4.9822064056939501E-3</v>
      </c>
      <c r="JB57" s="60">
        <v>1.3647219379051518E-2</v>
      </c>
      <c r="JC57" s="60">
        <v>1.5710382513661202E-2</v>
      </c>
      <c r="JD57" s="60">
        <v>2.8856430352689703E-2</v>
      </c>
      <c r="JE57" s="60">
        <v>3.6908077994428967E-2</v>
      </c>
      <c r="JF57" s="60">
        <v>4.1725105189340812E-2</v>
      </c>
      <c r="JG57" s="60">
        <v>5.4238505747126436E-2</v>
      </c>
      <c r="JH57" s="60">
        <v>6.7572398998927419E-2</v>
      </c>
      <c r="JI57" s="60">
        <v>6.9088319088319083E-2</v>
      </c>
      <c r="JJ57" s="60">
        <v>7.948179271708683E-2</v>
      </c>
      <c r="JK57" s="60">
        <v>8.915502328675981E-2</v>
      </c>
      <c r="JL57" s="60">
        <v>0.10423452768729642</v>
      </c>
      <c r="JM57" s="60">
        <v>0.11646716273050793</v>
      </c>
      <c r="JN57" s="60">
        <v>0.11677895412255374</v>
      </c>
      <c r="JO57" s="60">
        <v>0.12283000327546675</v>
      </c>
      <c r="JP57" s="60">
        <v>0.1100587851077727</v>
      </c>
      <c r="JQ57" s="60">
        <v>0.10573534123678308</v>
      </c>
      <c r="JR57" s="60">
        <v>0.10561370123691723</v>
      </c>
      <c r="JS57" s="60">
        <v>8.935128518971848E-2</v>
      </c>
      <c r="JT57" s="60">
        <v>7.6113116726835142E-2</v>
      </c>
      <c r="JU57" s="60">
        <v>6.7157584683357877E-2</v>
      </c>
      <c r="JV57" s="60">
        <v>5.3747821034282391E-2</v>
      </c>
      <c r="JW57" s="60">
        <v>3.646144650328751E-2</v>
      </c>
      <c r="JX57" s="60">
        <v>3.1203120312031204E-2</v>
      </c>
      <c r="JY57" s="60">
        <v>1.936829558998808E-2</v>
      </c>
      <c r="JZ57" s="60">
        <v>1.1321909424724603E-2</v>
      </c>
      <c r="KA57" s="60">
        <v>8.3720930232558145E-3</v>
      </c>
      <c r="KB57" s="60">
        <v>1.8303843807199512E-3</v>
      </c>
    </row>
    <row r="58" spans="1:288" ht="15">
      <c r="A58" s="83" t="s">
        <v>159</v>
      </c>
      <c r="B58" s="80">
        <v>0</v>
      </c>
      <c r="C58" s="74">
        <v>0</v>
      </c>
      <c r="D58" s="80">
        <v>5200</v>
      </c>
      <c r="E58" s="74">
        <v>9.1894060286037931</v>
      </c>
      <c r="F58" s="75">
        <v>1.6817243247963638</v>
      </c>
      <c r="G58" s="80">
        <v>7250</v>
      </c>
      <c r="H58" s="74">
        <v>12.812152636034135</v>
      </c>
      <c r="I58" s="82">
        <v>-2050</v>
      </c>
      <c r="J58" s="75">
        <v>-3.6227466074303418</v>
      </c>
      <c r="Q58" s="133">
        <v>472313</v>
      </c>
      <c r="R58" s="133">
        <v>565869</v>
      </c>
      <c r="S58" s="133">
        <v>2629</v>
      </c>
      <c r="T58" s="133">
        <v>2648</v>
      </c>
      <c r="U58" s="133">
        <v>2694</v>
      </c>
      <c r="V58" s="133">
        <v>2804</v>
      </c>
      <c r="W58" s="133">
        <v>2864</v>
      </c>
      <c r="X58" s="133">
        <v>2872</v>
      </c>
      <c r="Y58" s="133">
        <v>2815</v>
      </c>
      <c r="Z58" s="133">
        <v>2770</v>
      </c>
      <c r="AA58" s="133">
        <v>2914</v>
      </c>
      <c r="AB58" s="135">
        <v>2892</v>
      </c>
      <c r="AC58" s="133">
        <v>2765</v>
      </c>
      <c r="AD58" s="133">
        <v>2879</v>
      </c>
      <c r="AE58" s="133">
        <v>2836</v>
      </c>
      <c r="AF58" s="136">
        <v>2936</v>
      </c>
      <c r="AG58" s="133">
        <v>3166</v>
      </c>
      <c r="AH58" s="139">
        <v>3106</v>
      </c>
      <c r="AI58" s="133">
        <v>3218</v>
      </c>
      <c r="AJ58" s="133">
        <v>3145</v>
      </c>
      <c r="AK58" s="133">
        <v>3107</v>
      </c>
      <c r="AL58" s="133">
        <v>3229</v>
      </c>
      <c r="AM58" s="133">
        <v>3146</v>
      </c>
      <c r="AN58" s="133">
        <v>3263</v>
      </c>
      <c r="AO58" s="133">
        <v>3412</v>
      </c>
      <c r="AP58" s="133">
        <v>3395</v>
      </c>
      <c r="AQ58" s="133">
        <v>3563</v>
      </c>
      <c r="AR58" s="133">
        <v>3447</v>
      </c>
      <c r="AS58" s="133">
        <v>3402</v>
      </c>
      <c r="AT58" s="133">
        <v>3406</v>
      </c>
      <c r="AU58" s="133">
        <v>3385</v>
      </c>
      <c r="AV58" s="133">
        <v>3275</v>
      </c>
      <c r="AW58" s="133">
        <v>2601</v>
      </c>
      <c r="AX58" s="133">
        <v>2651</v>
      </c>
      <c r="AY58" s="133">
        <v>2758</v>
      </c>
      <c r="AZ58" s="133">
        <v>2917</v>
      </c>
      <c r="BA58" s="133">
        <v>2936</v>
      </c>
      <c r="BB58" s="133">
        <v>2824</v>
      </c>
      <c r="BC58" s="133">
        <v>2808</v>
      </c>
      <c r="BD58" s="133">
        <v>2907</v>
      </c>
      <c r="BE58" s="133">
        <v>2811</v>
      </c>
      <c r="BF58" s="133">
        <v>2768</v>
      </c>
      <c r="BG58" s="133">
        <v>2811</v>
      </c>
      <c r="BH58" s="133">
        <v>2797</v>
      </c>
      <c r="BI58" s="133">
        <v>2929</v>
      </c>
      <c r="BJ58" s="133">
        <v>3116</v>
      </c>
      <c r="BK58" s="133">
        <v>3043</v>
      </c>
      <c r="BL58" s="133">
        <v>3157</v>
      </c>
      <c r="BM58" s="133">
        <v>3111</v>
      </c>
      <c r="BN58" s="133">
        <v>3037</v>
      </c>
      <c r="BO58" s="133">
        <v>3164</v>
      </c>
      <c r="BP58" s="133">
        <v>3126</v>
      </c>
      <c r="BQ58" s="133">
        <v>3232</v>
      </c>
      <c r="BR58" s="133">
        <v>3362</v>
      </c>
      <c r="BS58" s="133">
        <v>3322</v>
      </c>
      <c r="BT58" s="133">
        <v>3540</v>
      </c>
      <c r="BU58" s="133">
        <v>3379</v>
      </c>
      <c r="BV58" s="133">
        <v>3320</v>
      </c>
      <c r="BW58" s="133">
        <v>3389</v>
      </c>
      <c r="BX58" s="133">
        <v>3343</v>
      </c>
      <c r="BY58" s="133">
        <v>3257</v>
      </c>
      <c r="BZ58" s="133">
        <v>3238</v>
      </c>
      <c r="CA58" s="133">
        <v>2623</v>
      </c>
      <c r="CB58" s="133">
        <v>2734</v>
      </c>
      <c r="CC58" s="133">
        <v>2862</v>
      </c>
      <c r="CD58" s="133">
        <v>2945</v>
      </c>
      <c r="CE58" s="133">
        <v>2919</v>
      </c>
      <c r="CF58" s="133">
        <v>2790</v>
      </c>
      <c r="CG58" s="133">
        <v>2935</v>
      </c>
      <c r="CH58" s="133">
        <v>2797</v>
      </c>
      <c r="CI58" s="133">
        <v>2757</v>
      </c>
      <c r="CJ58" s="133">
        <v>2826</v>
      </c>
      <c r="CK58" s="133">
        <v>2804</v>
      </c>
      <c r="CL58" s="133">
        <v>2915</v>
      </c>
      <c r="CM58" s="133">
        <v>3082</v>
      </c>
      <c r="CN58" s="133">
        <v>3024</v>
      </c>
      <c r="CO58" s="133">
        <v>3138</v>
      </c>
      <c r="CP58" s="133">
        <v>3076</v>
      </c>
      <c r="CQ58" s="133">
        <v>2995</v>
      </c>
      <c r="CR58" s="133">
        <v>3086</v>
      </c>
      <c r="CS58" s="133">
        <v>3077</v>
      </c>
      <c r="CT58" s="133">
        <v>3179</v>
      </c>
      <c r="CU58" s="133">
        <v>3303</v>
      </c>
      <c r="CV58" s="133">
        <v>3285</v>
      </c>
      <c r="CW58" s="133">
        <v>3467</v>
      </c>
      <c r="CX58" s="133">
        <v>3343</v>
      </c>
      <c r="CY58" s="133">
        <v>3312</v>
      </c>
      <c r="CZ58" s="133">
        <v>3346</v>
      </c>
      <c r="DA58" s="133">
        <v>3323</v>
      </c>
      <c r="DB58" s="133">
        <v>3192</v>
      </c>
      <c r="DC58" s="133">
        <v>3193</v>
      </c>
      <c r="DD58" s="133">
        <v>3318</v>
      </c>
      <c r="DE58" s="133">
        <v>2615</v>
      </c>
      <c r="DF58" s="133">
        <v>2650</v>
      </c>
      <c r="DG58" s="133">
        <v>2726</v>
      </c>
      <c r="DH58" s="133">
        <v>2861</v>
      </c>
      <c r="DI58" s="133">
        <v>2900</v>
      </c>
      <c r="DJ58" s="133">
        <v>2848</v>
      </c>
      <c r="DK58" s="133">
        <v>2812</v>
      </c>
      <c r="DL58" s="133">
        <v>2839</v>
      </c>
      <c r="DM58" s="133">
        <v>2863</v>
      </c>
      <c r="DN58" s="133">
        <v>2830</v>
      </c>
      <c r="DO58" s="133">
        <v>2788</v>
      </c>
      <c r="DP58" s="133">
        <v>2838</v>
      </c>
      <c r="DQ58" s="133">
        <v>2883</v>
      </c>
      <c r="DR58" s="133">
        <v>3026</v>
      </c>
      <c r="DS58" s="133">
        <v>3105</v>
      </c>
      <c r="DT58" s="133">
        <v>3132</v>
      </c>
      <c r="DU58" s="133">
        <v>3165</v>
      </c>
      <c r="DV58" s="133">
        <v>3091</v>
      </c>
      <c r="DW58" s="133">
        <v>3136</v>
      </c>
      <c r="DX58" s="133">
        <v>3178</v>
      </c>
      <c r="DY58" s="133">
        <v>3189</v>
      </c>
      <c r="DZ58" s="133">
        <v>3313</v>
      </c>
      <c r="EA58" s="133">
        <v>3367</v>
      </c>
      <c r="EB58" s="133">
        <v>3468</v>
      </c>
      <c r="EC58" s="133">
        <v>3471</v>
      </c>
      <c r="ED58" s="133">
        <v>3384</v>
      </c>
      <c r="EE58" s="133">
        <v>3396</v>
      </c>
      <c r="EF58" s="133">
        <v>3375</v>
      </c>
      <c r="EG58" s="133">
        <v>3321</v>
      </c>
      <c r="EH58" s="133">
        <v>3257</v>
      </c>
      <c r="EI58" s="133">
        <v>2612</v>
      </c>
      <c r="EJ58" s="133">
        <v>2693</v>
      </c>
      <c r="EK58" s="133">
        <v>2810</v>
      </c>
      <c r="EL58" s="133">
        <v>2931</v>
      </c>
      <c r="EM58" s="133">
        <v>2928</v>
      </c>
      <c r="EN58" s="133">
        <v>2807</v>
      </c>
      <c r="EO58" s="133">
        <v>2872</v>
      </c>
      <c r="EP58" s="133">
        <v>2852</v>
      </c>
      <c r="EQ58" s="133">
        <v>2784</v>
      </c>
      <c r="ER58" s="133">
        <v>2797</v>
      </c>
      <c r="ES58" s="133">
        <v>2808</v>
      </c>
      <c r="ET58" s="133">
        <v>2856</v>
      </c>
      <c r="EU58" s="133">
        <v>3006</v>
      </c>
      <c r="EV58" s="133">
        <v>3070</v>
      </c>
      <c r="EW58" s="133">
        <v>3091</v>
      </c>
      <c r="EX58" s="133">
        <v>3117</v>
      </c>
      <c r="EY58" s="133">
        <v>3053</v>
      </c>
      <c r="EZ58" s="133">
        <v>3062</v>
      </c>
      <c r="FA58" s="133">
        <v>3121</v>
      </c>
      <c r="FB58" s="133">
        <v>3153</v>
      </c>
      <c r="FC58" s="133">
        <v>3268</v>
      </c>
      <c r="FD58" s="133">
        <v>3324</v>
      </c>
      <c r="FE58" s="133">
        <v>3395</v>
      </c>
      <c r="FF58" s="133">
        <v>3442</v>
      </c>
      <c r="FG58" s="133">
        <v>3346</v>
      </c>
      <c r="FH58" s="133">
        <v>3333</v>
      </c>
      <c r="FI58" s="133">
        <v>3356</v>
      </c>
      <c r="FJ58" s="133">
        <v>3268</v>
      </c>
      <c r="FK58" s="133">
        <v>3225</v>
      </c>
      <c r="FL58" s="133">
        <v>3278</v>
      </c>
      <c r="FM58" s="133">
        <v>4</v>
      </c>
      <c r="FN58" s="133">
        <v>7</v>
      </c>
      <c r="FO58" s="133">
        <v>14</v>
      </c>
      <c r="FP58" s="133">
        <v>26</v>
      </c>
      <c r="FQ58" s="133">
        <v>44</v>
      </c>
      <c r="FR58" s="133">
        <v>71</v>
      </c>
      <c r="FS58" s="133">
        <v>81</v>
      </c>
      <c r="FT58" s="133">
        <v>119</v>
      </c>
      <c r="FU58" s="133">
        <v>145</v>
      </c>
      <c r="FV58" s="133">
        <v>156</v>
      </c>
      <c r="FW58" s="133">
        <v>186</v>
      </c>
      <c r="FX58" s="133">
        <v>227</v>
      </c>
      <c r="FY58" s="133">
        <v>246</v>
      </c>
      <c r="FZ58" s="133">
        <v>313</v>
      </c>
      <c r="GA58" s="133">
        <v>338</v>
      </c>
      <c r="GB58" s="133">
        <v>354</v>
      </c>
      <c r="GC58" s="133">
        <v>352</v>
      </c>
      <c r="GD58" s="133">
        <v>363</v>
      </c>
      <c r="GE58" s="133">
        <v>355</v>
      </c>
      <c r="GF58" s="133">
        <v>295</v>
      </c>
      <c r="GG58" s="133">
        <v>270</v>
      </c>
      <c r="GH58" s="133">
        <v>242</v>
      </c>
      <c r="GI58" s="133">
        <v>184</v>
      </c>
      <c r="GJ58" s="133">
        <v>166</v>
      </c>
      <c r="GK58" s="133">
        <v>151</v>
      </c>
      <c r="GL58" s="133">
        <v>75</v>
      </c>
      <c r="GM58" s="133">
        <v>58</v>
      </c>
      <c r="GN58" s="133">
        <v>43</v>
      </c>
      <c r="GO58" s="133">
        <v>24</v>
      </c>
      <c r="GP58" s="133">
        <v>5</v>
      </c>
      <c r="GQ58" s="133">
        <v>0</v>
      </c>
      <c r="GR58" s="133">
        <v>10</v>
      </c>
      <c r="GS58" s="133">
        <v>14</v>
      </c>
      <c r="GT58" s="133">
        <v>40</v>
      </c>
      <c r="GU58" s="133">
        <v>46</v>
      </c>
      <c r="GV58" s="133">
        <v>81</v>
      </c>
      <c r="GW58" s="133">
        <v>106</v>
      </c>
      <c r="GX58" s="133">
        <v>119</v>
      </c>
      <c r="GY58" s="133">
        <v>151</v>
      </c>
      <c r="GZ58" s="133">
        <v>189</v>
      </c>
      <c r="HA58" s="133">
        <v>194</v>
      </c>
      <c r="HB58" s="133">
        <v>227</v>
      </c>
      <c r="HC58" s="133">
        <v>268</v>
      </c>
      <c r="HD58" s="133">
        <v>320</v>
      </c>
      <c r="HE58" s="133">
        <v>360</v>
      </c>
      <c r="HF58" s="133">
        <v>364</v>
      </c>
      <c r="HG58" s="133">
        <v>375</v>
      </c>
      <c r="HH58" s="133">
        <v>337</v>
      </c>
      <c r="HI58" s="133">
        <v>330</v>
      </c>
      <c r="HJ58" s="133">
        <v>333</v>
      </c>
      <c r="HK58" s="133">
        <v>292</v>
      </c>
      <c r="HL58" s="133">
        <v>253</v>
      </c>
      <c r="HM58" s="133">
        <v>228</v>
      </c>
      <c r="HN58" s="133">
        <v>185</v>
      </c>
      <c r="HO58" s="133">
        <v>122</v>
      </c>
      <c r="HP58" s="133">
        <v>104</v>
      </c>
      <c r="HQ58" s="133">
        <v>65</v>
      </c>
      <c r="HR58" s="133">
        <v>37</v>
      </c>
      <c r="HS58" s="133">
        <v>27</v>
      </c>
      <c r="HT58" s="133">
        <v>6</v>
      </c>
      <c r="HU58" s="60">
        <v>1.5296367112810707E-3</v>
      </c>
      <c r="HV58" s="60">
        <v>2.6415094339622643E-3</v>
      </c>
      <c r="HW58" s="60">
        <v>5.1357300073367569E-3</v>
      </c>
      <c r="HX58" s="60">
        <v>9.0877315623907728E-3</v>
      </c>
      <c r="HY58" s="60">
        <v>1.5172413793103448E-2</v>
      </c>
      <c r="HZ58" s="60">
        <v>2.4929775280898875E-2</v>
      </c>
      <c r="IA58" s="60">
        <v>2.8805120910384067E-2</v>
      </c>
      <c r="IB58" s="60">
        <v>4.1916167664670656E-2</v>
      </c>
      <c r="IC58" s="60">
        <v>5.0646175340551866E-2</v>
      </c>
      <c r="ID58" s="60">
        <v>5.5123674911660779E-2</v>
      </c>
      <c r="IE58" s="60">
        <v>6.6714490674318505E-2</v>
      </c>
      <c r="IF58" s="60">
        <v>7.9985905567300911E-2</v>
      </c>
      <c r="IG58" s="60">
        <v>8.5327783558792919E-2</v>
      </c>
      <c r="IH58" s="60">
        <v>0.10343688037012558</v>
      </c>
      <c r="II58" s="60">
        <v>0.10885668276972625</v>
      </c>
      <c r="IJ58" s="60">
        <v>0.11302681992337164</v>
      </c>
      <c r="IK58" s="60">
        <v>0.11121642969984202</v>
      </c>
      <c r="IL58" s="60">
        <v>0.11743772241992882</v>
      </c>
      <c r="IM58" s="60">
        <v>0.1132015306122449</v>
      </c>
      <c r="IN58" s="60">
        <v>9.2825676526117049E-2</v>
      </c>
      <c r="IO58" s="60">
        <v>8.4666039510818442E-2</v>
      </c>
      <c r="IP58" s="60">
        <v>7.3045578025958346E-2</v>
      </c>
      <c r="IQ58" s="60">
        <v>5.4648054648054646E-2</v>
      </c>
      <c r="IR58" s="60">
        <v>4.7866205305651673E-2</v>
      </c>
      <c r="IS58" s="60">
        <v>4.3503313166234514E-2</v>
      </c>
      <c r="IT58" s="60">
        <v>2.2163120567375887E-2</v>
      </c>
      <c r="IU58" s="60">
        <v>1.7078916372202591E-2</v>
      </c>
      <c r="IV58" s="60">
        <v>1.274074074074074E-2</v>
      </c>
      <c r="IW58" s="60">
        <v>7.2267389340560069E-3</v>
      </c>
      <c r="IX58" s="60">
        <v>1.5351550506601166E-3</v>
      </c>
      <c r="IY58" s="60">
        <v>0</v>
      </c>
      <c r="IZ58" s="60">
        <v>3.7133308577794281E-3</v>
      </c>
      <c r="JA58" s="60">
        <v>4.9822064056939501E-3</v>
      </c>
      <c r="JB58" s="60">
        <v>1.3647219379051518E-2</v>
      </c>
      <c r="JC58" s="60">
        <v>1.5710382513661202E-2</v>
      </c>
      <c r="JD58" s="60">
        <v>2.8856430352689703E-2</v>
      </c>
      <c r="JE58" s="60">
        <v>3.6908077994428967E-2</v>
      </c>
      <c r="JF58" s="60">
        <v>4.1725105189340812E-2</v>
      </c>
      <c r="JG58" s="60">
        <v>5.4238505747126436E-2</v>
      </c>
      <c r="JH58" s="60">
        <v>6.7572398998927419E-2</v>
      </c>
      <c r="JI58" s="60">
        <v>6.9088319088319083E-2</v>
      </c>
      <c r="JJ58" s="60">
        <v>7.948179271708683E-2</v>
      </c>
      <c r="JK58" s="60">
        <v>8.915502328675981E-2</v>
      </c>
      <c r="JL58" s="60">
        <v>0.10423452768729642</v>
      </c>
      <c r="JM58" s="60">
        <v>0.11646716273050793</v>
      </c>
      <c r="JN58" s="60">
        <v>0.11677895412255374</v>
      </c>
      <c r="JO58" s="60">
        <v>0.12283000327546675</v>
      </c>
      <c r="JP58" s="60">
        <v>0.1100587851077727</v>
      </c>
      <c r="JQ58" s="60">
        <v>0.10573534123678308</v>
      </c>
      <c r="JR58" s="60">
        <v>0.10561370123691723</v>
      </c>
      <c r="JS58" s="60">
        <v>8.935128518971848E-2</v>
      </c>
      <c r="JT58" s="60">
        <v>7.6113116726835142E-2</v>
      </c>
      <c r="JU58" s="60">
        <v>6.7157584683357877E-2</v>
      </c>
      <c r="JV58" s="60">
        <v>5.3747821034282391E-2</v>
      </c>
      <c r="JW58" s="60">
        <v>3.646144650328751E-2</v>
      </c>
      <c r="JX58" s="60">
        <v>3.1203120312031204E-2</v>
      </c>
      <c r="JY58" s="60">
        <v>1.936829558998808E-2</v>
      </c>
      <c r="JZ58" s="60">
        <v>1.1321909424724603E-2</v>
      </c>
      <c r="KA58" s="60">
        <v>8.3720930232558145E-3</v>
      </c>
      <c r="KB58" s="60">
        <v>1.8303843807199512E-3</v>
      </c>
    </row>
    <row r="59" spans="1:288">
      <c r="A59" s="83" t="s">
        <v>72</v>
      </c>
      <c r="B59" s="80">
        <v>0</v>
      </c>
      <c r="C59" s="74">
        <v>0</v>
      </c>
      <c r="D59" s="80">
        <v>125</v>
      </c>
      <c r="E59" s="74">
        <v>5.7529455081001473</v>
      </c>
      <c r="F59" s="74">
        <v>1.3899181886458583</v>
      </c>
      <c r="G59" s="80">
        <v>225</v>
      </c>
      <c r="H59" s="74">
        <v>10.176851056130987</v>
      </c>
      <c r="I59" s="82">
        <v>-228</v>
      </c>
      <c r="J59" s="75">
        <v>-10.493372606774669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3"/>
      <c r="AC59" s="91"/>
      <c r="AD59" s="91"/>
      <c r="AE59" s="91"/>
      <c r="AF59" s="44"/>
      <c r="AG59" s="91"/>
      <c r="AH59" s="91"/>
      <c r="AI59" s="91"/>
      <c r="AJ59" s="91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</row>
    <row r="60" spans="1:288">
      <c r="A60" s="84" t="s">
        <v>73</v>
      </c>
      <c r="B60" s="81">
        <v>0</v>
      </c>
      <c r="C60" s="76">
        <v>0</v>
      </c>
      <c r="D60" s="81">
        <v>668</v>
      </c>
      <c r="E60" s="76">
        <v>11.247231450719822</v>
      </c>
      <c r="F60" s="76">
        <v>1.9182075385095263</v>
      </c>
      <c r="G60" s="81">
        <v>841</v>
      </c>
      <c r="H60" s="76">
        <v>16.246318114874818</v>
      </c>
      <c r="I60" s="81">
        <v>-5</v>
      </c>
      <c r="J60" s="76">
        <v>-0.22615224569179973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3"/>
      <c r="AC60" s="91"/>
      <c r="AD60" s="91"/>
      <c r="AE60" s="91"/>
      <c r="AF60" s="44"/>
      <c r="AG60" s="91"/>
      <c r="AH60" s="91"/>
      <c r="AI60" s="91"/>
      <c r="AJ60" s="91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</row>
  </sheetData>
  <mergeCells count="281">
    <mergeCell ref="JK3:JK4"/>
    <mergeCell ref="JL3:JL4"/>
    <mergeCell ref="JM3:JM4"/>
    <mergeCell ref="JN3:JN4"/>
    <mergeCell ref="JO3:JO4"/>
    <mergeCell ref="JF3:JF4"/>
    <mergeCell ref="JZ3:JZ4"/>
    <mergeCell ref="KA3:KA4"/>
    <mergeCell ref="KB3:KB4"/>
    <mergeCell ref="JU3:JU4"/>
    <mergeCell ref="JV3:JV4"/>
    <mergeCell ref="JW3:JW4"/>
    <mergeCell ref="JX3:JX4"/>
    <mergeCell ref="JY3:JY4"/>
    <mergeCell ref="JP3:JP4"/>
    <mergeCell ref="JQ3:JQ4"/>
    <mergeCell ref="JR3:JR4"/>
    <mergeCell ref="JS3:JS4"/>
    <mergeCell ref="JT3:JT4"/>
    <mergeCell ref="JG3:JG4"/>
    <mergeCell ref="JH3:JH4"/>
    <mergeCell ref="JI3:JI4"/>
    <mergeCell ref="JJ3:JJ4"/>
    <mergeCell ref="JA3:JA4"/>
    <mergeCell ref="JB3:JB4"/>
    <mergeCell ref="JC3:JC4"/>
    <mergeCell ref="JD3:JD4"/>
    <mergeCell ref="JE3:JE4"/>
    <mergeCell ref="IV3:IV4"/>
    <mergeCell ref="IW3:IW4"/>
    <mergeCell ref="IX3:IX4"/>
    <mergeCell ref="IY3:IY4"/>
    <mergeCell ref="IZ3:IZ4"/>
    <mergeCell ref="IQ3:IQ4"/>
    <mergeCell ref="IR3:IR4"/>
    <mergeCell ref="IS3:IS4"/>
    <mergeCell ref="IT3:IT4"/>
    <mergeCell ref="IU3:IU4"/>
    <mergeCell ref="IL3:IL4"/>
    <mergeCell ref="IM3:IM4"/>
    <mergeCell ref="IN3:IN4"/>
    <mergeCell ref="IO3:IO4"/>
    <mergeCell ref="IP3:IP4"/>
    <mergeCell ref="IG3:IG4"/>
    <mergeCell ref="IH3:IH4"/>
    <mergeCell ref="II3:II4"/>
    <mergeCell ref="IJ3:IJ4"/>
    <mergeCell ref="IK3:IK4"/>
    <mergeCell ref="IB3:IB4"/>
    <mergeCell ref="IC3:IC4"/>
    <mergeCell ref="ID3:ID4"/>
    <mergeCell ref="IE3:IE4"/>
    <mergeCell ref="IF3:IF4"/>
    <mergeCell ref="HW3:HW4"/>
    <mergeCell ref="HX3:HX4"/>
    <mergeCell ref="HY3:HY4"/>
    <mergeCell ref="HZ3:HZ4"/>
    <mergeCell ref="IA3:IA4"/>
    <mergeCell ref="HR3:HR4"/>
    <mergeCell ref="HS3:HS4"/>
    <mergeCell ref="HT3:HT4"/>
    <mergeCell ref="HU3:HU4"/>
    <mergeCell ref="HV3:HV4"/>
    <mergeCell ref="HM3:HM4"/>
    <mergeCell ref="HN3:HN4"/>
    <mergeCell ref="HO3:HO4"/>
    <mergeCell ref="HP3:HP4"/>
    <mergeCell ref="HQ3:HQ4"/>
    <mergeCell ref="HH3:HH4"/>
    <mergeCell ref="HI3:HI4"/>
    <mergeCell ref="HJ3:HJ4"/>
    <mergeCell ref="HK3:HK4"/>
    <mergeCell ref="HL3:HL4"/>
    <mergeCell ref="HC3:HC4"/>
    <mergeCell ref="HD3:HD4"/>
    <mergeCell ref="HE3:HE4"/>
    <mergeCell ref="HF3:HF4"/>
    <mergeCell ref="HG3:HG4"/>
    <mergeCell ref="GX3:GX4"/>
    <mergeCell ref="GY3:GY4"/>
    <mergeCell ref="GZ3:GZ4"/>
    <mergeCell ref="HA3:HA4"/>
    <mergeCell ref="HB3:HB4"/>
    <mergeCell ref="GS3:GS4"/>
    <mergeCell ref="GT3:GT4"/>
    <mergeCell ref="GU3:GU4"/>
    <mergeCell ref="GV3:GV4"/>
    <mergeCell ref="GW3:GW4"/>
    <mergeCell ref="GN3:GN4"/>
    <mergeCell ref="GO3:GO4"/>
    <mergeCell ref="GP3:GP4"/>
    <mergeCell ref="GQ3:GQ4"/>
    <mergeCell ref="GR3:GR4"/>
    <mergeCell ref="GI3:GI4"/>
    <mergeCell ref="GJ3:GJ4"/>
    <mergeCell ref="GK3:GK4"/>
    <mergeCell ref="GL3:GL4"/>
    <mergeCell ref="GM3:GM4"/>
    <mergeCell ref="GD3:GD4"/>
    <mergeCell ref="GE3:GE4"/>
    <mergeCell ref="GF3:GF4"/>
    <mergeCell ref="GG3:GG4"/>
    <mergeCell ref="GH3:GH4"/>
    <mergeCell ref="FY3:FY4"/>
    <mergeCell ref="FZ3:FZ4"/>
    <mergeCell ref="GA3:GA4"/>
    <mergeCell ref="GB3:GB4"/>
    <mergeCell ref="GC3:GC4"/>
    <mergeCell ref="FT3:FT4"/>
    <mergeCell ref="FU3:FU4"/>
    <mergeCell ref="FV3:FV4"/>
    <mergeCell ref="FW3:FW4"/>
    <mergeCell ref="FX3:FX4"/>
    <mergeCell ref="FO3:FO4"/>
    <mergeCell ref="FP3:FP4"/>
    <mergeCell ref="FQ3:FQ4"/>
    <mergeCell ref="FR3:FR4"/>
    <mergeCell ref="FS3:FS4"/>
    <mergeCell ref="FJ3:FJ4"/>
    <mergeCell ref="FK3:FK4"/>
    <mergeCell ref="FL3:FL4"/>
    <mergeCell ref="FM3:FM4"/>
    <mergeCell ref="FN3:FN4"/>
    <mergeCell ref="FE3:FE4"/>
    <mergeCell ref="FF3:FF4"/>
    <mergeCell ref="FG3:FG4"/>
    <mergeCell ref="FH3:FH4"/>
    <mergeCell ref="FI3:FI4"/>
    <mergeCell ref="EZ3:EZ4"/>
    <mergeCell ref="FA3:FA4"/>
    <mergeCell ref="FB3:FB4"/>
    <mergeCell ref="FC3:FC4"/>
    <mergeCell ref="FD3:FD4"/>
    <mergeCell ref="EU3:EU4"/>
    <mergeCell ref="EV3:EV4"/>
    <mergeCell ref="EW3:EW4"/>
    <mergeCell ref="EX3:EX4"/>
    <mergeCell ref="EY3:EY4"/>
    <mergeCell ref="EP3:EP4"/>
    <mergeCell ref="EQ3:EQ4"/>
    <mergeCell ref="ER3:ER4"/>
    <mergeCell ref="ES3:ES4"/>
    <mergeCell ref="ET3:ET4"/>
    <mergeCell ref="EK3:EK4"/>
    <mergeCell ref="EL3:EL4"/>
    <mergeCell ref="EM3:EM4"/>
    <mergeCell ref="EN3:EN4"/>
    <mergeCell ref="EO3:EO4"/>
    <mergeCell ref="EF3:EF4"/>
    <mergeCell ref="EG3:EG4"/>
    <mergeCell ref="EH3:EH4"/>
    <mergeCell ref="EI3:EI4"/>
    <mergeCell ref="EJ3:EJ4"/>
    <mergeCell ref="EA3:EA4"/>
    <mergeCell ref="EB3:EB4"/>
    <mergeCell ref="EC3:EC4"/>
    <mergeCell ref="ED3:ED4"/>
    <mergeCell ref="EE3:EE4"/>
    <mergeCell ref="DV3:DV4"/>
    <mergeCell ref="DW3:DW4"/>
    <mergeCell ref="DX3:DX4"/>
    <mergeCell ref="DY3:DY4"/>
    <mergeCell ref="DZ3:DZ4"/>
    <mergeCell ref="DQ3:DQ4"/>
    <mergeCell ref="DR3:DR4"/>
    <mergeCell ref="DS3:DS4"/>
    <mergeCell ref="DT3:DT4"/>
    <mergeCell ref="DU3:DU4"/>
    <mergeCell ref="DL3:DL4"/>
    <mergeCell ref="DM3:DM4"/>
    <mergeCell ref="DN3:DN4"/>
    <mergeCell ref="DO3:DO4"/>
    <mergeCell ref="DP3:DP4"/>
    <mergeCell ref="DG3:DG4"/>
    <mergeCell ref="DH3:DH4"/>
    <mergeCell ref="DI3:DI4"/>
    <mergeCell ref="DJ3:DJ4"/>
    <mergeCell ref="DK3:DK4"/>
    <mergeCell ref="DB3:DB4"/>
    <mergeCell ref="DC3:DC4"/>
    <mergeCell ref="DD3:DD4"/>
    <mergeCell ref="DE3:DE4"/>
    <mergeCell ref="DF3:DF4"/>
    <mergeCell ref="CW3:CW4"/>
    <mergeCell ref="CX3:CX4"/>
    <mergeCell ref="CY3:CY4"/>
    <mergeCell ref="CZ3:CZ4"/>
    <mergeCell ref="DA3:DA4"/>
    <mergeCell ref="CR3:CR4"/>
    <mergeCell ref="CS3:CS4"/>
    <mergeCell ref="CT3:CT4"/>
    <mergeCell ref="CU3:CU4"/>
    <mergeCell ref="CV3:CV4"/>
    <mergeCell ref="CM3:CM4"/>
    <mergeCell ref="CN3:CN4"/>
    <mergeCell ref="CO3:CO4"/>
    <mergeCell ref="CP3:CP4"/>
    <mergeCell ref="CQ3:CQ4"/>
    <mergeCell ref="CH3:CH4"/>
    <mergeCell ref="CI3:CI4"/>
    <mergeCell ref="CJ3:CJ4"/>
    <mergeCell ref="CK3:CK4"/>
    <mergeCell ref="CL3:CL4"/>
    <mergeCell ref="CC3:CC4"/>
    <mergeCell ref="CD3:CD4"/>
    <mergeCell ref="CE3:CE4"/>
    <mergeCell ref="CF3:CF4"/>
    <mergeCell ref="CG3:CG4"/>
    <mergeCell ref="CA3:CA4"/>
    <mergeCell ref="CB3:CB4"/>
    <mergeCell ref="BX3:BX4"/>
    <mergeCell ref="BY3:BY4"/>
    <mergeCell ref="BZ3:BZ4"/>
    <mergeCell ref="BS3:BS4"/>
    <mergeCell ref="BT3:BT4"/>
    <mergeCell ref="BU3:BU4"/>
    <mergeCell ref="BV3:BV4"/>
    <mergeCell ref="BW3:BW4"/>
    <mergeCell ref="BN3:BN4"/>
    <mergeCell ref="BO3:BO4"/>
    <mergeCell ref="BP3:BP4"/>
    <mergeCell ref="BQ3:BQ4"/>
    <mergeCell ref="BR3:BR4"/>
    <mergeCell ref="BI3:BI4"/>
    <mergeCell ref="BJ3:BJ4"/>
    <mergeCell ref="BK3:BK4"/>
    <mergeCell ref="BL3:BL4"/>
    <mergeCell ref="BM3:BM4"/>
    <mergeCell ref="BD3:BD4"/>
    <mergeCell ref="BE3:BE4"/>
    <mergeCell ref="BF3:BF4"/>
    <mergeCell ref="BG3:BG4"/>
    <mergeCell ref="BH3:BH4"/>
    <mergeCell ref="AY3:AY4"/>
    <mergeCell ref="AZ3:AZ4"/>
    <mergeCell ref="BA3:BA4"/>
    <mergeCell ref="BB3:BB4"/>
    <mergeCell ref="BC3:BC4"/>
    <mergeCell ref="AT3:AT4"/>
    <mergeCell ref="AU3:AU4"/>
    <mergeCell ref="AV3:AV4"/>
    <mergeCell ref="AW3:AW4"/>
    <mergeCell ref="AX3:AX4"/>
    <mergeCell ref="A1:J1"/>
    <mergeCell ref="A3:A6"/>
    <mergeCell ref="I3:J4"/>
    <mergeCell ref="B3:C4"/>
    <mergeCell ref="D3:E4"/>
    <mergeCell ref="G3:H4"/>
    <mergeCell ref="F3:F5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K1:M1"/>
    <mergeCell ref="N1:P1"/>
    <mergeCell ref="U3:U4"/>
    <mergeCell ref="V3:V4"/>
    <mergeCell ref="W3:W4"/>
    <mergeCell ref="AO3:AO4"/>
    <mergeCell ref="AP3:AP4"/>
    <mergeCell ref="AQ3:AQ4"/>
    <mergeCell ref="AR3:AR4"/>
    <mergeCell ref="AS3:AS4"/>
    <mergeCell ref="AK3:AK4"/>
    <mergeCell ref="AL3:AL4"/>
    <mergeCell ref="AM3:AM4"/>
    <mergeCell ref="AN3:AN4"/>
    <mergeCell ref="Y3:Y4"/>
    <mergeCell ref="X3:X4"/>
    <mergeCell ref="Q3:Q4"/>
    <mergeCell ref="R3:R4"/>
    <mergeCell ref="S3:S4"/>
    <mergeCell ref="T3:T4"/>
  </mergeCells>
  <conditionalFormatting sqref="A7:E60 G7:J60">
    <cfRule type="expression" dxfId="8" priority="2">
      <formula>MOD(ROW(),2)=0</formula>
    </cfRule>
  </conditionalFormatting>
  <conditionalFormatting sqref="F7:F60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I53"/>
  <sheetViews>
    <sheetView workbookViewId="0"/>
  </sheetViews>
  <sheetFormatPr baseColWidth="10" defaultRowHeight="12.75"/>
  <cols>
    <col min="1" max="1" width="25.7109375" style="56" customWidth="1"/>
  </cols>
  <sheetData>
    <row r="1" spans="1:8" ht="13.15" customHeight="1">
      <c r="A1" s="60"/>
      <c r="B1" t="s">
        <v>96</v>
      </c>
      <c r="G1" s="60" t="s">
        <v>124</v>
      </c>
      <c r="H1" s="91" t="s">
        <v>96</v>
      </c>
    </row>
    <row r="2" spans="1:8">
      <c r="A2" s="85" t="str">
        <f>IF('Tabelle 3_1'!$D$8="",G2,INDEX('Tabelle 3_1'!A$8:A$11,MATCH(B2,'Tabelle 3_1'!J$8:J$11,0)))</f>
        <v>LÜBECK</v>
      </c>
      <c r="B2" s="56">
        <f>IF('Tabelle 3_1'!$D$8="",H2,SMALL('Tabelle 3_1'!J$8:J$11,ROWS('Tabelle 3_1'!J$8:J8)))</f>
        <v>-4.4381840853461414</v>
      </c>
      <c r="G2" s="109" t="s">
        <v>123</v>
      </c>
      <c r="H2" s="109">
        <v>2</v>
      </c>
    </row>
    <row r="3" spans="1:8">
      <c r="A3" s="85" t="str">
        <f>IF('Tabelle 3_1'!$D$8="",G3,INDEX('Tabelle 3_1'!A$8:A$11,MATCH(B3,'Tabelle 3_1'!J$8:J$11,0)))</f>
        <v>NEUMÜNSTER</v>
      </c>
      <c r="B3" s="91">
        <f>IF('Tabelle 3_1'!$D$8="",H3,SMALL('Tabelle 3_1'!J$8:J$11,ROWS('Tabelle 3_1'!J$8:J9)))</f>
        <v>-3.2046486109032868</v>
      </c>
      <c r="G3" s="109" t="s">
        <v>123</v>
      </c>
      <c r="H3" s="109">
        <v>1</v>
      </c>
    </row>
    <row r="4" spans="1:8">
      <c r="A4" s="85" t="str">
        <f>IF('Tabelle 3_1'!$D$8="",G4,INDEX('Tabelle 3_1'!A$8:A$11,MATCH(B4,'Tabelle 3_1'!J$8:J$11,0)))</f>
        <v>FLENSBURG</v>
      </c>
      <c r="B4" s="91">
        <f>IF('Tabelle 3_1'!$D$8="",H4,SMALL('Tabelle 3_1'!J$8:J$11,ROWS('Tabelle 3_1'!J$8:J10)))</f>
        <v>-0.74309036866154998</v>
      </c>
      <c r="G4" s="109" t="s">
        <v>123</v>
      </c>
      <c r="H4" s="109">
        <v>-1</v>
      </c>
    </row>
    <row r="5" spans="1:8">
      <c r="A5" s="85" t="str">
        <f>IF('Tabelle 3_1'!$D$8="",G5,INDEX('Tabelle 3_1'!A$8:A$11,MATCH(B5,'Tabelle 3_1'!J$8:J$11,0)))</f>
        <v>KIEL</v>
      </c>
      <c r="B5" s="91">
        <f>IF('Tabelle 3_1'!$D$8="",H5,SMALL('Tabelle 3_1'!J$8:J$11,ROWS('Tabelle 3_1'!J$8:J11)))</f>
        <v>-0.45787174728721119</v>
      </c>
      <c r="G5" s="109" t="s">
        <v>123</v>
      </c>
      <c r="H5" s="109">
        <v>-2</v>
      </c>
    </row>
    <row r="6" spans="1:8">
      <c r="B6" s="56" t="s">
        <v>96</v>
      </c>
    </row>
    <row r="7" spans="1:8">
      <c r="A7" s="85" t="str">
        <f>IF('Tabelle 3_1'!$D$8="",G7,INDEX('Tabelle 3_1'!A$13:A$23,MATCH(B7,'Tabelle 3_1'!J$13:J$23,0)))</f>
        <v>Ostholstein</v>
      </c>
      <c r="B7" s="56">
        <f>IF('Tabelle 3_1'!$D$8="",H7,SMALL('Tabelle 3_1'!J$13:J$23,ROWS('Tabelle 3_1'!J$13:J13)))</f>
        <v>-7.4549090201905859</v>
      </c>
      <c r="G7" s="109" t="s">
        <v>130</v>
      </c>
      <c r="H7" s="109">
        <v>5</v>
      </c>
    </row>
    <row r="8" spans="1:8">
      <c r="A8" s="85" t="str">
        <f>IF('Tabelle 3_1'!$D$8="",G8,INDEX('Tabelle 3_1'!A$13:A$23,MATCH(B8,'Tabelle 3_1'!J$13:J$23,0)))</f>
        <v>Dithmarschen</v>
      </c>
      <c r="B8" s="91">
        <f>IF('Tabelle 3_1'!$D$8="",H8,SMALL('Tabelle 3_1'!J$13:J$23,ROWS('Tabelle 3_1'!J$13:J14)))</f>
        <v>-5.9612742411387991</v>
      </c>
      <c r="G8" s="109" t="s">
        <v>130</v>
      </c>
      <c r="H8" s="109">
        <v>4</v>
      </c>
    </row>
    <row r="9" spans="1:8">
      <c r="A9" s="85" t="str">
        <f>IF('Tabelle 3_1'!$D$8="",G9,INDEX('Tabelle 3_1'!A$13:A$23,MATCH(B9,'Tabelle 3_1'!J$13:J$23,0)))</f>
        <v>Steinburg</v>
      </c>
      <c r="B9" s="91">
        <f>IF('Tabelle 3_1'!$D$8="",H9,SMALL('Tabelle 3_1'!J$13:J$23,ROWS('Tabelle 3_1'!J$13:J15)))</f>
        <v>-5.2590200972422583</v>
      </c>
      <c r="G9" s="109" t="s">
        <v>130</v>
      </c>
      <c r="H9" s="109">
        <v>3</v>
      </c>
    </row>
    <row r="10" spans="1:8">
      <c r="A10" s="85" t="str">
        <f>IF('Tabelle 3_1'!$D$8="",G10,INDEX('Tabelle 3_1'!A$13:A$23,MATCH(B10,'Tabelle 3_1'!J$13:J$23,0)))</f>
        <v>Nordfriesland</v>
      </c>
      <c r="B10" s="91">
        <f>IF('Tabelle 3_1'!$D$8="",H10,SMALL('Tabelle 3_1'!J$13:J$23,ROWS('Tabelle 3_1'!J$13:J16)))</f>
        <v>-5.1400714668787773</v>
      </c>
      <c r="G10" s="109" t="s">
        <v>130</v>
      </c>
      <c r="H10" s="109">
        <v>2</v>
      </c>
    </row>
    <row r="11" spans="1:8">
      <c r="A11" s="85" t="str">
        <f>IF('Tabelle 3_1'!$D$8="",G11,INDEX('Tabelle 3_1'!A$13:A$23,MATCH(B11,'Tabelle 3_1'!J$13:J$23,0)))</f>
        <v>Plön</v>
      </c>
      <c r="B11" s="91">
        <f>IF('Tabelle 3_1'!$D$8="",H11,SMALL('Tabelle 3_1'!J$13:J$23,ROWS('Tabelle 3_1'!J$13:J17)))</f>
        <v>-4.4915530826974193</v>
      </c>
      <c r="G11" s="109" t="s">
        <v>130</v>
      </c>
      <c r="H11" s="109">
        <v>1</v>
      </c>
    </row>
    <row r="12" spans="1:8">
      <c r="A12" s="85" t="str">
        <f>IF('Tabelle 3_1'!$D$8="",G12,INDEX('Tabelle 3_1'!A$13:A$23,MATCH(B12,'Tabelle 3_1'!J$13:J$23,0)))</f>
        <v>Rendsburg-Eckernförde</v>
      </c>
      <c r="B12" s="91">
        <f>IF('Tabelle 3_1'!$D$8="",H12,SMALL('Tabelle 3_1'!J$13:J$23,ROWS('Tabelle 3_1'!J$13:J18)))</f>
        <v>-3.7979116958168246</v>
      </c>
      <c r="G12" s="109" t="s">
        <v>130</v>
      </c>
      <c r="H12" s="109">
        <v>0</v>
      </c>
    </row>
    <row r="13" spans="1:8">
      <c r="A13" s="85" t="str">
        <f>IF('Tabelle 3_1'!$D$8="",G13,INDEX('Tabelle 3_1'!A$13:A$23,MATCH(B13,'Tabelle 3_1'!J$13:J$23,0)))</f>
        <v>Herzogtum Lauenburg</v>
      </c>
      <c r="B13" s="91">
        <f>IF('Tabelle 3_1'!$D$8="",H13,SMALL('Tabelle 3_1'!J$13:J$23,ROWS('Tabelle 3_1'!J$13:J19)))</f>
        <v>-3.6107646235967259</v>
      </c>
      <c r="G13" s="109" t="s">
        <v>130</v>
      </c>
      <c r="H13" s="109">
        <v>-1</v>
      </c>
    </row>
    <row r="14" spans="1:8">
      <c r="A14" s="85" t="str">
        <f>IF('Tabelle 3_1'!$D$8="",G14,INDEX('Tabelle 3_1'!A$13:A$23,MATCH(B14,'Tabelle 3_1'!J$13:J$23,0)))</f>
        <v>Schleswig-Flensburg</v>
      </c>
      <c r="B14" s="91">
        <f>IF('Tabelle 3_1'!$D$8="",H14,SMALL('Tabelle 3_1'!J$13:J$23,ROWS('Tabelle 3_1'!J$13:J20)))</f>
        <v>-3.5693690469088666</v>
      </c>
      <c r="G14" s="109" t="s">
        <v>130</v>
      </c>
      <c r="H14" s="109">
        <v>-2</v>
      </c>
    </row>
    <row r="15" spans="1:8">
      <c r="A15" s="85" t="str">
        <f>IF('Tabelle 3_1'!$D$8="",G15,INDEX('Tabelle 3_1'!A$13:A$23,MATCH(B15,'Tabelle 3_1'!J$13:J$23,0)))</f>
        <v>Stormarn</v>
      </c>
      <c r="B15" s="91">
        <f>IF('Tabelle 3_1'!$D$8="",H15,SMALL('Tabelle 3_1'!J$13:J$23,ROWS('Tabelle 3_1'!J$13:J21)))</f>
        <v>-2.6663280853224984</v>
      </c>
      <c r="G15" s="109" t="s">
        <v>130</v>
      </c>
      <c r="H15" s="109">
        <v>-3</v>
      </c>
    </row>
    <row r="16" spans="1:8">
      <c r="A16" s="85" t="str">
        <f>IF('Tabelle 3_1'!$D$8="",G16,INDEX('Tabelle 3_1'!A$13:A$23,MATCH(B16,'Tabelle 3_1'!J$13:J$23,0)))</f>
        <v>Pinneberg</v>
      </c>
      <c r="B16" s="91">
        <f>IF('Tabelle 3_1'!$D$8="",H16,SMALL('Tabelle 3_1'!J$13:J$23,ROWS('Tabelle 3_1'!J$13:J22)))</f>
        <v>-2.5498018051078288</v>
      </c>
      <c r="G16" s="109" t="s">
        <v>130</v>
      </c>
      <c r="H16" s="109">
        <v>-4</v>
      </c>
    </row>
    <row r="17" spans="1:8">
      <c r="A17" s="85" t="str">
        <f>IF('Tabelle 3_1'!$D$8="",G17,INDEX('Tabelle 3_1'!A$13:A$23,MATCH(B17,'Tabelle 3_1'!J$13:J$23,0)))</f>
        <v>Segeberg</v>
      </c>
      <c r="B17" s="91">
        <f>IF('Tabelle 3_1'!$D$8="",H17,SMALL('Tabelle 3_1'!J$13:J$23,ROWS('Tabelle 3_1'!J$13:J23)))</f>
        <v>-2.0528546946874719</v>
      </c>
      <c r="G17" s="109" t="s">
        <v>130</v>
      </c>
      <c r="H17" s="109">
        <v>-5</v>
      </c>
    </row>
    <row r="18" spans="1:8">
      <c r="B18" s="56" t="s">
        <v>96</v>
      </c>
    </row>
    <row r="19" spans="1:8">
      <c r="A19" s="85" t="str">
        <f>IF('Tabelle 3_1'!$D$8="",G19,INDEX('Tabelle 3_1'!A$25:A$42,MATCH(B19,'Tabelle 3_1'!J$25:J$42,0)))</f>
        <v>Eckernförde, Stadt</v>
      </c>
      <c r="B19" s="56">
        <f>IF('Tabelle 3_1'!$D$8="",H19,SMALL('Tabelle 3_1'!J$25:J$42,ROWS('Tabelle 3_1'!J$25:J25)))</f>
        <v>-10.493372606774669</v>
      </c>
      <c r="G19" s="109" t="s">
        <v>130</v>
      </c>
      <c r="H19" s="109">
        <v>9</v>
      </c>
    </row>
    <row r="20" spans="1:8">
      <c r="A20" s="85" t="str">
        <f>IF('Tabelle 3_1'!$D$8="",G20,INDEX('Tabelle 3_1'!A$25:A$42,MATCH(B20,'Tabelle 3_1'!J$25:J$42,0)))</f>
        <v>Bad Schwartau, Stadt</v>
      </c>
      <c r="B20" s="91">
        <f>IF('Tabelle 3_1'!$D$8="",H20,SMALL('Tabelle 3_1'!J$25:J$42,ROWS('Tabelle 3_1'!J$25:J26)))</f>
        <v>-8.1321093594092986</v>
      </c>
      <c r="G20" s="109" t="s">
        <v>130</v>
      </c>
      <c r="H20" s="109">
        <v>8</v>
      </c>
    </row>
    <row r="21" spans="1:8">
      <c r="A21" s="85" t="str">
        <f>IF('Tabelle 3_1'!$D$8="",G21,INDEX('Tabelle 3_1'!A$25:A$42,MATCH(B21,'Tabelle 3_1'!J$25:J$42,0)))</f>
        <v>Itzehoe, Stadt</v>
      </c>
      <c r="B21" s="91">
        <f>IF('Tabelle 3_1'!$D$8="",H21,SMALL('Tabelle 3_1'!J$25:J$42,ROWS('Tabelle 3_1'!J$25:J27)))</f>
        <v>-7.0433606892431531</v>
      </c>
      <c r="G21" s="109" t="s">
        <v>130</v>
      </c>
      <c r="H21" s="109">
        <v>7</v>
      </c>
    </row>
    <row r="22" spans="1:8">
      <c r="A22" s="85" t="str">
        <f>IF('Tabelle 3_1'!$D$8="",G22,INDEX('Tabelle 3_1'!A$25:A$42,MATCH(B22,'Tabelle 3_1'!J$25:J$42,0)))</f>
        <v>Husum, Stadt</v>
      </c>
      <c r="B22" s="91">
        <f>IF('Tabelle 3_1'!$D$8="",H22,SMALL('Tabelle 3_1'!J$25:J$42,ROWS('Tabelle 3_1'!J$25:J28)))</f>
        <v>-5.7354780283755229</v>
      </c>
      <c r="G22" s="109" t="s">
        <v>130</v>
      </c>
      <c r="H22" s="109">
        <v>6</v>
      </c>
    </row>
    <row r="23" spans="1:8">
      <c r="A23" s="85" t="str">
        <f>IF('Tabelle 3_1'!$D$8="",G23,INDEX('Tabelle 3_1'!A$25:A$42,MATCH(B23,'Tabelle 3_1'!J$25:J$42,0)))</f>
        <v>Wedel, Stadt</v>
      </c>
      <c r="B23" s="91">
        <f>IF('Tabelle 3_1'!$D$8="",H23,SMALL('Tabelle 3_1'!J$25:J$42,ROWS('Tabelle 3_1'!J$25:J29)))</f>
        <v>-5.4289782840868632</v>
      </c>
      <c r="G23" s="109" t="s">
        <v>130</v>
      </c>
      <c r="H23" s="109">
        <v>5</v>
      </c>
    </row>
    <row r="24" spans="1:8">
      <c r="A24" s="85" t="str">
        <f>IF('Tabelle 3_1'!$D$8="",G24,INDEX('Tabelle 3_1'!A$25:A$42,MATCH(B24,'Tabelle 3_1'!J$25:J$42,0)))</f>
        <v>Schleswig, Stadt</v>
      </c>
      <c r="B24" s="91">
        <f>IF('Tabelle 3_1'!$D$8="",H24,SMALL('Tabelle 3_1'!J$25:J$42,ROWS('Tabelle 3_1'!J$25:J30)))</f>
        <v>-5.3116147308781869</v>
      </c>
      <c r="G24" s="109" t="s">
        <v>130</v>
      </c>
      <c r="H24" s="109">
        <v>4</v>
      </c>
    </row>
    <row r="25" spans="1:8">
      <c r="A25" s="85" t="str">
        <f>IF('Tabelle 3_1'!$D$8="",G25,INDEX('Tabelle 3_1'!A$25:A$42,MATCH(B25,'Tabelle 3_1'!J$25:J$42,0)))</f>
        <v>Ahrensburg, Stadt</v>
      </c>
      <c r="B25" s="91">
        <f>IF('Tabelle 3_1'!$D$8="",H25,SMALL('Tabelle 3_1'!J$25:J$42,ROWS('Tabelle 3_1'!J$25:J31)))</f>
        <v>-4.8920777988614805</v>
      </c>
      <c r="G25" s="109" t="s">
        <v>130</v>
      </c>
      <c r="H25" s="109">
        <v>3</v>
      </c>
    </row>
    <row r="26" spans="1:8">
      <c r="A26" s="85" t="str">
        <f>IF('Tabelle 3_1'!$D$8="",G26,INDEX('Tabelle 3_1'!A$25:A$42,MATCH(B26,'Tabelle 3_1'!J$25:J$42,0)))</f>
        <v>Heide, Stadt</v>
      </c>
      <c r="B26" s="91">
        <f>IF('Tabelle 3_1'!$D$8="",H26,SMALL('Tabelle 3_1'!J$25:J$42,ROWS('Tabelle 3_1'!J$25:J32)))</f>
        <v>-4.8508145707486729</v>
      </c>
      <c r="G26" s="109" t="s">
        <v>130</v>
      </c>
      <c r="H26" s="109">
        <v>2</v>
      </c>
    </row>
    <row r="27" spans="1:8">
      <c r="A27" s="85" t="str">
        <f>IF('Tabelle 3_1'!$D$8="",G27,INDEX('Tabelle 3_1'!A$25:A$42,MATCH(B27,'Tabelle 3_1'!J$25:J$42,0)))</f>
        <v>Geesthacht, Stadt</v>
      </c>
      <c r="B27" s="91">
        <f>IF('Tabelle 3_1'!$D$8="",H27,SMALL('Tabelle 3_1'!J$25:J$42,ROWS('Tabelle 3_1'!J$25:J33)))</f>
        <v>-3.8451511991657976</v>
      </c>
      <c r="G27" s="109" t="s">
        <v>130</v>
      </c>
      <c r="H27" s="109">
        <v>1</v>
      </c>
    </row>
    <row r="28" spans="1:8">
      <c r="A28" s="85" t="str">
        <f>IF('Tabelle 3_1'!$D$8="",G28,INDEX('Tabelle 3_1'!A$25:A$42,MATCH(B28,'Tabelle 3_1'!J$25:J$42,0)))</f>
        <v>Reinbek, Stadt</v>
      </c>
      <c r="B28" s="91">
        <f>IF('Tabelle 3_1'!$D$8="",H28,SMALL('Tabelle 3_1'!J$25:J$42,ROWS('Tabelle 3_1'!J$25:J34)))</f>
        <v>-3.363148479427549</v>
      </c>
      <c r="G28" s="109" t="s">
        <v>130</v>
      </c>
      <c r="H28" s="109">
        <v>-1</v>
      </c>
    </row>
    <row r="29" spans="1:8">
      <c r="A29" s="85" t="str">
        <f>IF('Tabelle 3_1'!$D$8="",G29,INDEX('Tabelle 3_1'!A$25:A$42,MATCH(B29,'Tabelle 3_1'!J$25:J$42,0)))</f>
        <v>Bad Oldesloe, Stadt</v>
      </c>
      <c r="B29" s="91">
        <f>IF('Tabelle 3_1'!$D$8="",H29,SMALL('Tabelle 3_1'!J$25:J$42,ROWS('Tabelle 3_1'!J$25:J35)))</f>
        <v>-3.0781692993114622</v>
      </c>
      <c r="G29" s="109" t="s">
        <v>130</v>
      </c>
      <c r="H29" s="109">
        <v>-2</v>
      </c>
    </row>
    <row r="30" spans="1:8">
      <c r="A30" s="85" t="str">
        <f>IF('Tabelle 3_1'!$D$8="",G30,INDEX('Tabelle 3_1'!A$25:A$42,MATCH(B30,'Tabelle 3_1'!J$25:J$42,0)))</f>
        <v>Pinneberg, Stadt</v>
      </c>
      <c r="B30" s="91">
        <f>IF('Tabelle 3_1'!$D$8="",H30,SMALL('Tabelle 3_1'!J$25:J$42,ROWS('Tabelle 3_1'!J$25:J36)))</f>
        <v>-2.7251700368699474</v>
      </c>
      <c r="G30" s="109" t="s">
        <v>130</v>
      </c>
      <c r="H30" s="109">
        <v>-3</v>
      </c>
    </row>
    <row r="31" spans="1:8">
      <c r="A31" s="85" t="str">
        <f>IF('Tabelle 3_1'!$D$8="",G31,INDEX('Tabelle 3_1'!A$25:A$42,MATCH(B31,'Tabelle 3_1'!J$25:J$42,0)))</f>
        <v>Rendsburg, Stadt</v>
      </c>
      <c r="B31" s="91">
        <f>IF('Tabelle 3_1'!$D$8="",H31,SMALL('Tabelle 3_1'!J$25:J$42,ROWS('Tabelle 3_1'!J$25:J37)))</f>
        <v>-2.2494462901439642</v>
      </c>
      <c r="G31" s="109" t="s">
        <v>130</v>
      </c>
      <c r="H31" s="109">
        <v>-4</v>
      </c>
    </row>
    <row r="32" spans="1:8">
      <c r="A32" s="85" t="str">
        <f>IF('Tabelle 3_1'!$D$8="",G32,INDEX('Tabelle 3_1'!A$25:A$42,MATCH(B32,'Tabelle 3_1'!J$25:J$42,0)))</f>
        <v>Norderstedt, Stadt</v>
      </c>
      <c r="B32" s="91">
        <f>IF('Tabelle 3_1'!$D$8="",H32,SMALL('Tabelle 3_1'!J$25:J$42,ROWS('Tabelle 3_1'!J$25:J38)))</f>
        <v>-2.1800219262320906</v>
      </c>
      <c r="G32" s="109" t="s">
        <v>130</v>
      </c>
      <c r="H32" s="109">
        <v>-5</v>
      </c>
    </row>
    <row r="33" spans="1:9">
      <c r="A33" s="85" t="str">
        <f>IF('Tabelle 3_1'!$D$8="",G33,INDEX('Tabelle 3_1'!A$25:A$42,MATCH(B33,'Tabelle 3_1'!J$25:J$42,0)))</f>
        <v>Henstedt-Ulzburg</v>
      </c>
      <c r="B33" s="91">
        <f>IF('Tabelle 3_1'!$D$8="",H33,SMALL('Tabelle 3_1'!J$25:J$42,ROWS('Tabelle 3_1'!J$25:J39)))</f>
        <v>-2.0993452889268434</v>
      </c>
      <c r="G33" s="109" t="s">
        <v>130</v>
      </c>
      <c r="H33" s="109">
        <v>-6</v>
      </c>
    </row>
    <row r="34" spans="1:9">
      <c r="A34" s="85" t="str">
        <f>IF('Tabelle 3_1'!$D$8="",G34,INDEX('Tabelle 3_1'!A$25:A$42,MATCH(B34,'Tabelle 3_1'!J$25:J$42,0)))</f>
        <v>Elmshorn, Stadt</v>
      </c>
      <c r="B34" s="91">
        <f>IF('Tabelle 3_1'!$D$8="",H34,SMALL('Tabelle 3_1'!J$25:J$42,ROWS('Tabelle 3_1'!J$25:J40)))</f>
        <v>-1.6605645919612668</v>
      </c>
      <c r="G34" s="109" t="s">
        <v>130</v>
      </c>
      <c r="H34" s="109">
        <v>-7</v>
      </c>
    </row>
    <row r="35" spans="1:9">
      <c r="A35" s="85" t="str">
        <f>IF('Tabelle 3_1'!$D$8="",G35,INDEX('Tabelle 3_1'!A$25:A$42,MATCH(B35,'Tabelle 3_1'!J$25:J$42,0)))</f>
        <v>Quickborn, Stadt</v>
      </c>
      <c r="B35" s="91">
        <f>IF('Tabelle 3_1'!$D$8="",H35,SMALL('Tabelle 3_1'!J$25:J$42,ROWS('Tabelle 3_1'!J$25:J41)))</f>
        <v>-1.5001640804462988</v>
      </c>
      <c r="G35" s="109" t="s">
        <v>130</v>
      </c>
      <c r="H35" s="109">
        <v>-8</v>
      </c>
    </row>
    <row r="36" spans="1:9">
      <c r="A36" s="85" t="str">
        <f>IF('Tabelle 3_1'!$D$8="",G36,INDEX('Tabelle 3_1'!A$25:A$42,MATCH(B36,'Tabelle 3_1'!J$25:J$42,0)))</f>
        <v>Kaltenkirchen, Stadt</v>
      </c>
      <c r="B36" s="91">
        <f>IF('Tabelle 3_1'!$D$8="",H36,SMALL('Tabelle 3_1'!J$25:J$42,ROWS('Tabelle 3_1'!J$25:J42)))</f>
        <v>-0.22615224569179973</v>
      </c>
      <c r="G36" s="109" t="s">
        <v>130</v>
      </c>
      <c r="H36" s="109">
        <v>-9</v>
      </c>
    </row>
    <row r="37" spans="1:9" s="91" customFormat="1">
      <c r="A37" s="85" t="s">
        <v>137</v>
      </c>
      <c r="C37" s="60"/>
      <c r="G37" s="85" t="s">
        <v>137</v>
      </c>
      <c r="I37" s="60"/>
    </row>
    <row r="38" spans="1:9" s="91" customFormat="1">
      <c r="A38" s="91" t="s">
        <v>84</v>
      </c>
      <c r="B38" s="91" t="s">
        <v>71</v>
      </c>
      <c r="G38" s="91" t="s">
        <v>84</v>
      </c>
      <c r="H38" s="91" t="s">
        <v>71</v>
      </c>
    </row>
    <row r="39" spans="1:9" s="91" customFormat="1">
      <c r="A39" s="91">
        <f>IF('Tabelle 3_1'!$D$8="",G39,'Tabelle 3_1'!F8)</f>
        <v>1.678951922944145</v>
      </c>
      <c r="B39" s="91">
        <f>IF('Tabelle 3_1'!$D$8="",H39,'Tabelle 3_1'!F$44)</f>
        <v>1.5315366591786936</v>
      </c>
      <c r="G39" s="109">
        <v>1.4</v>
      </c>
      <c r="H39" s="109">
        <v>1.7</v>
      </c>
    </row>
    <row r="40" spans="1:9" s="91" customFormat="1">
      <c r="A40" s="91">
        <f>IF('Tabelle 3_1'!$D$8="",G40,'Tabelle 3_1'!F9)</f>
        <v>1.2580505883253099</v>
      </c>
      <c r="B40" s="91">
        <f>IF('Tabelle 3_1'!$D$8="",H40,'Tabelle 3_1'!F$44)</f>
        <v>1.5315366591786936</v>
      </c>
      <c r="G40" s="109">
        <v>1.4</v>
      </c>
      <c r="H40" s="109">
        <v>1.7</v>
      </c>
    </row>
    <row r="41" spans="1:9" s="91" customFormat="1">
      <c r="A41" s="91">
        <f>IF('Tabelle 3_1'!$D$8="",G41,'Tabelle 3_1'!F10)</f>
        <v>1.3704388706841151</v>
      </c>
      <c r="B41" s="91">
        <f>IF('Tabelle 3_1'!$D$8="",H41,'Tabelle 3_1'!F$44)</f>
        <v>1.5315366591786936</v>
      </c>
      <c r="G41" s="109">
        <v>1.4</v>
      </c>
      <c r="H41" s="109">
        <v>1.7</v>
      </c>
    </row>
    <row r="42" spans="1:9" s="91" customFormat="1">
      <c r="A42" s="91">
        <f>IF('Tabelle 3_1'!$D$8="",G42,'Tabelle 3_1'!F11)</f>
        <v>1.6093789336300064</v>
      </c>
      <c r="B42" s="91">
        <f>IF('Tabelle 3_1'!$D$8="",H42,'Tabelle 3_1'!F$44)</f>
        <v>1.5315366591786936</v>
      </c>
      <c r="G42" s="109">
        <v>1.4</v>
      </c>
      <c r="H42" s="109">
        <v>1.7</v>
      </c>
    </row>
    <row r="43" spans="1:9">
      <c r="A43" s="56">
        <f>IF('Tabelle 3_1'!$D$8="",G43,'Tabelle 3_1'!F13)</f>
        <v>1.575828331457017</v>
      </c>
      <c r="B43">
        <f>IF('Tabelle 3_1'!$D$8="",H43,'Tabelle 3_1'!F$44)</f>
        <v>1.5315366591786936</v>
      </c>
      <c r="G43" s="109">
        <v>1.4</v>
      </c>
      <c r="H43" s="109">
        <v>1.7</v>
      </c>
    </row>
    <row r="44" spans="1:9">
      <c r="A44" s="91">
        <f>IF('Tabelle 3_1'!$D$8="",G44,'Tabelle 3_1'!F14)</f>
        <v>1.61668868335087</v>
      </c>
      <c r="B44" s="91">
        <f>IF('Tabelle 3_1'!$D$8="",H44,'Tabelle 3_1'!F$44)</f>
        <v>1.5315366591786936</v>
      </c>
      <c r="G44" s="109">
        <v>1.4</v>
      </c>
      <c r="H44" s="109">
        <v>1.7</v>
      </c>
    </row>
    <row r="45" spans="1:9">
      <c r="A45" s="91">
        <f>IF('Tabelle 3_1'!$D$8="",G45,'Tabelle 3_1'!F15)</f>
        <v>1.5004403087424072</v>
      </c>
      <c r="B45" s="91">
        <f>IF('Tabelle 3_1'!$D$8="",H45,'Tabelle 3_1'!F$44)</f>
        <v>1.5315366591786936</v>
      </c>
      <c r="G45" s="109">
        <v>1.4</v>
      </c>
      <c r="H45" s="109">
        <v>1.7</v>
      </c>
    </row>
    <row r="46" spans="1:9">
      <c r="A46" s="91">
        <f>IF('Tabelle 3_1'!$D$8="",G46,'Tabelle 3_1'!F16)</f>
        <v>1.4077517035328262</v>
      </c>
      <c r="B46" s="91">
        <f>IF('Tabelle 3_1'!$D$8="",H46,'Tabelle 3_1'!F$44)</f>
        <v>1.5315366591786936</v>
      </c>
      <c r="G46" s="109">
        <v>1.4</v>
      </c>
      <c r="H46" s="109">
        <v>1.7</v>
      </c>
    </row>
    <row r="47" spans="1:9">
      <c r="A47" s="91">
        <f>IF('Tabelle 3_1'!$D$8="",G47,'Tabelle 3_1'!F17)</f>
        <v>1.6277499168125553</v>
      </c>
      <c r="B47" s="91">
        <f>IF('Tabelle 3_1'!$D$8="",H47,'Tabelle 3_1'!F$44)</f>
        <v>1.5315366591786936</v>
      </c>
      <c r="G47" s="109">
        <v>1.4</v>
      </c>
      <c r="H47" s="109">
        <v>1.7</v>
      </c>
    </row>
    <row r="48" spans="1:9">
      <c r="A48" s="91">
        <f>IF('Tabelle 3_1'!$D$8="",G48,'Tabelle 3_1'!F18)</f>
        <v>1.6119155234136171</v>
      </c>
      <c r="B48" s="91">
        <f>IF('Tabelle 3_1'!$D$8="",H48,'Tabelle 3_1'!F$44)</f>
        <v>1.5315366591786936</v>
      </c>
      <c r="G48" s="109">
        <v>1.4</v>
      </c>
      <c r="H48" s="109">
        <v>1.7</v>
      </c>
    </row>
    <row r="49" spans="1:8">
      <c r="A49" s="91">
        <f>IF('Tabelle 3_1'!$D$8="",G49,'Tabelle 3_1'!F19)</f>
        <v>1.6854910437691</v>
      </c>
      <c r="B49" s="91">
        <f>IF('Tabelle 3_1'!$D$8="",H49,'Tabelle 3_1'!F$44)</f>
        <v>1.5315366591786936</v>
      </c>
      <c r="G49" s="109">
        <v>1.4</v>
      </c>
      <c r="H49" s="109">
        <v>1.7</v>
      </c>
    </row>
    <row r="50" spans="1:8">
      <c r="A50" s="91">
        <f>IF('Tabelle 3_1'!$D$8="",G50,'Tabelle 3_1'!F20)</f>
        <v>1.7152634619043399</v>
      </c>
      <c r="B50" s="91">
        <f>IF('Tabelle 3_1'!$D$8="",H50,'Tabelle 3_1'!F$44)</f>
        <v>1.5315366591786936</v>
      </c>
      <c r="G50" s="109">
        <v>1.4</v>
      </c>
      <c r="H50" s="109">
        <v>1.7</v>
      </c>
    </row>
    <row r="51" spans="1:8">
      <c r="A51" s="91">
        <f>IF('Tabelle 3_1'!$D$8="",G51,'Tabelle 3_1'!F21)</f>
        <v>1.5809121458457711</v>
      </c>
      <c r="B51" s="91">
        <f>IF('Tabelle 3_1'!$D$8="",H51,'Tabelle 3_1'!F$44)</f>
        <v>1.5315366591786936</v>
      </c>
      <c r="G51" s="109">
        <v>1.4</v>
      </c>
      <c r="H51" s="109">
        <v>1.7</v>
      </c>
    </row>
    <row r="52" spans="1:8">
      <c r="A52" s="91">
        <f>IF('Tabelle 3_1'!$D$8="",G52,'Tabelle 3_1'!F22)</f>
        <v>1.5681818241929979</v>
      </c>
      <c r="B52" s="91">
        <f>IF('Tabelle 3_1'!$D$8="",H52,'Tabelle 3_1'!F$44)</f>
        <v>1.5315366591786936</v>
      </c>
      <c r="G52" s="109">
        <v>1.4</v>
      </c>
      <c r="H52" s="109">
        <v>1.7</v>
      </c>
    </row>
    <row r="53" spans="1:8">
      <c r="A53" s="91">
        <f>IF('Tabelle 3_1'!$D$8="",G53,'Tabelle 3_1'!F23)</f>
        <v>1.6279335233319805</v>
      </c>
      <c r="B53" s="91">
        <f>IF('Tabelle 3_1'!$D$8="",H53,'Tabelle 3_1'!F$44)</f>
        <v>1.5315366591786936</v>
      </c>
      <c r="G53" s="109">
        <v>1.4</v>
      </c>
      <c r="H53" s="109">
        <v>1.7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8" width="7.85546875" style="56" customWidth="1"/>
    <col min="9" max="9" width="8.42578125" style="56" customWidth="1"/>
    <col min="10" max="10" width="7.85546875" style="56" customWidth="1"/>
    <col min="11" max="11" width="11.85546875" style="123" customWidth="1"/>
    <col min="12" max="12" width="67.7109375" style="123" customWidth="1"/>
    <col min="13" max="13" width="11.85546875" style="123" customWidth="1"/>
    <col min="14" max="16384" width="10.28515625" style="56"/>
  </cols>
  <sheetData>
    <row r="1" spans="1:13" ht="13.35" customHeight="1">
      <c r="A1" s="175" t="s">
        <v>166</v>
      </c>
      <c r="B1" s="175"/>
      <c r="C1" s="175"/>
      <c r="D1" s="175"/>
      <c r="E1" s="175"/>
      <c r="F1" s="175"/>
      <c r="G1" s="175"/>
      <c r="H1" s="175"/>
      <c r="I1" s="175"/>
      <c r="J1" s="141"/>
      <c r="K1" s="175" t="s">
        <v>167</v>
      </c>
      <c r="L1" s="175"/>
      <c r="M1" s="175"/>
    </row>
    <row r="2" spans="1:13" ht="13.35" customHeight="1">
      <c r="K2" s="125"/>
      <c r="L2" s="125"/>
      <c r="M2" s="125"/>
    </row>
    <row r="3" spans="1:13" s="57" customFormat="1" ht="15" customHeight="1">
      <c r="A3" s="163" t="s">
        <v>143</v>
      </c>
      <c r="B3" s="166" t="s">
        <v>142</v>
      </c>
      <c r="C3" s="176"/>
      <c r="D3" s="176"/>
      <c r="E3" s="176"/>
      <c r="F3" s="176"/>
      <c r="G3" s="176"/>
      <c r="H3" s="166" t="s">
        <v>120</v>
      </c>
      <c r="I3" s="176"/>
      <c r="J3" s="176"/>
      <c r="K3" s="161"/>
      <c r="L3" s="161"/>
      <c r="M3" s="161"/>
    </row>
    <row r="4" spans="1:13" s="57" customFormat="1" ht="15" customHeight="1">
      <c r="A4" s="164"/>
      <c r="B4" s="166" t="s">
        <v>97</v>
      </c>
      <c r="C4" s="176"/>
      <c r="D4" s="176"/>
      <c r="E4" s="166" t="s">
        <v>98</v>
      </c>
      <c r="F4" s="176"/>
      <c r="G4" s="176"/>
      <c r="H4" s="177"/>
      <c r="I4" s="178"/>
      <c r="J4" s="178"/>
      <c r="K4" s="123"/>
      <c r="L4" s="123"/>
      <c r="M4" s="123"/>
    </row>
    <row r="5" spans="1:13" s="57" customFormat="1" ht="45.95" customHeight="1">
      <c r="A5" s="164"/>
      <c r="B5" s="53" t="s">
        <v>104</v>
      </c>
      <c r="C5" s="41" t="s">
        <v>99</v>
      </c>
      <c r="D5" s="41" t="s">
        <v>93</v>
      </c>
      <c r="E5" s="53" t="s">
        <v>104</v>
      </c>
      <c r="F5" s="120" t="s">
        <v>146</v>
      </c>
      <c r="G5" s="41" t="s">
        <v>93</v>
      </c>
      <c r="H5" s="53" t="s">
        <v>104</v>
      </c>
      <c r="I5" s="120" t="s">
        <v>147</v>
      </c>
      <c r="J5" s="41" t="s">
        <v>93</v>
      </c>
      <c r="K5" s="125"/>
      <c r="L5" s="125"/>
      <c r="M5" s="125"/>
    </row>
    <row r="6" spans="1:13" s="57" customFormat="1" ht="13.9" customHeight="1">
      <c r="A6" s="165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26"/>
      <c r="L6" s="126"/>
      <c r="M6" s="126"/>
    </row>
    <row r="7" spans="1:13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25"/>
      <c r="L7" s="125"/>
      <c r="M7" s="125"/>
    </row>
    <row r="8" spans="1:13" ht="14.25" customHeight="1">
      <c r="A8" s="39" t="s">
        <v>87</v>
      </c>
      <c r="B8" s="77">
        <v>8903</v>
      </c>
      <c r="C8" s="77">
        <v>2974</v>
      </c>
      <c r="D8" s="78">
        <v>98.742291823787767</v>
      </c>
      <c r="E8" s="77">
        <v>8039</v>
      </c>
      <c r="F8" s="77">
        <v>2175</v>
      </c>
      <c r="G8" s="78">
        <v>89.159753338361213</v>
      </c>
      <c r="H8" s="77">
        <v>864</v>
      </c>
      <c r="I8" s="86">
        <v>799</v>
      </c>
      <c r="J8" s="87">
        <v>9.5825384854265572</v>
      </c>
      <c r="K8" s="127"/>
      <c r="L8" s="127"/>
      <c r="M8" s="127"/>
    </row>
    <row r="9" spans="1:13">
      <c r="A9" s="39" t="s">
        <v>88</v>
      </c>
      <c r="B9" s="77">
        <v>14635</v>
      </c>
      <c r="C9" s="77">
        <v>3115</v>
      </c>
      <c r="D9" s="78">
        <v>59.300469217241911</v>
      </c>
      <c r="E9" s="77">
        <v>15355</v>
      </c>
      <c r="F9" s="77">
        <v>2215</v>
      </c>
      <c r="G9" s="78">
        <v>62.217882120310868</v>
      </c>
      <c r="H9" s="77">
        <v>-720</v>
      </c>
      <c r="I9" s="86">
        <v>900</v>
      </c>
      <c r="J9" s="87">
        <v>-2.9174129030689562</v>
      </c>
      <c r="K9" s="128"/>
      <c r="L9" s="128"/>
      <c r="M9" s="128"/>
    </row>
    <row r="10" spans="1:13">
      <c r="A10" s="39" t="s">
        <v>89</v>
      </c>
      <c r="B10" s="77">
        <v>11118</v>
      </c>
      <c r="C10" s="77">
        <v>2402</v>
      </c>
      <c r="D10" s="78">
        <v>51.346233778229347</v>
      </c>
      <c r="E10" s="77">
        <v>10814</v>
      </c>
      <c r="F10" s="77">
        <v>2338</v>
      </c>
      <c r="G10" s="78">
        <v>49.942271278806636</v>
      </c>
      <c r="H10" s="77">
        <v>304</v>
      </c>
      <c r="I10" s="86">
        <v>64</v>
      </c>
      <c r="J10" s="87">
        <v>1.4039624994227127</v>
      </c>
      <c r="K10" s="128"/>
      <c r="L10" s="128"/>
      <c r="M10" s="128"/>
    </row>
    <row r="11" spans="1:13">
      <c r="A11" s="39" t="s">
        <v>90</v>
      </c>
      <c r="B11" s="77">
        <v>6726</v>
      </c>
      <c r="C11" s="77">
        <v>3355</v>
      </c>
      <c r="D11" s="78">
        <v>83.869519676791867</v>
      </c>
      <c r="E11" s="77">
        <v>5778</v>
      </c>
      <c r="F11" s="77">
        <v>1300</v>
      </c>
      <c r="G11" s="78">
        <v>72.048481221008529</v>
      </c>
      <c r="H11" s="77">
        <v>948</v>
      </c>
      <c r="I11" s="86">
        <v>2055</v>
      </c>
      <c r="J11" s="87">
        <v>11.821038455783331</v>
      </c>
      <c r="K11" s="128"/>
      <c r="L11" s="128"/>
      <c r="M11" s="128"/>
    </row>
    <row r="12" spans="1:13" s="57" customFormat="1" ht="7.15" customHeight="1">
      <c r="A12" s="39"/>
      <c r="B12" s="77"/>
      <c r="C12" s="38"/>
      <c r="D12" s="78"/>
      <c r="E12" s="38"/>
      <c r="F12" s="64"/>
      <c r="G12" s="78"/>
      <c r="H12" s="38"/>
      <c r="I12" s="67"/>
      <c r="J12" s="68"/>
      <c r="K12" s="128"/>
      <c r="L12" s="128"/>
      <c r="M12" s="128"/>
    </row>
    <row r="13" spans="1:13">
      <c r="A13" s="39" t="s">
        <v>42</v>
      </c>
      <c r="B13" s="77">
        <v>5634</v>
      </c>
      <c r="C13" s="77">
        <v>1453</v>
      </c>
      <c r="D13" s="78">
        <v>42.299520245057927</v>
      </c>
      <c r="E13" s="77">
        <v>4867</v>
      </c>
      <c r="F13" s="77">
        <v>1090</v>
      </c>
      <c r="G13" s="78">
        <v>36.540959359726116</v>
      </c>
      <c r="H13" s="77">
        <v>767</v>
      </c>
      <c r="I13" s="86">
        <v>363</v>
      </c>
      <c r="J13" s="87">
        <v>5.7585608853318115</v>
      </c>
      <c r="K13" s="128"/>
      <c r="L13" s="128"/>
      <c r="M13" s="128"/>
    </row>
    <row r="14" spans="1:13">
      <c r="A14" s="39" t="s">
        <v>43</v>
      </c>
      <c r="B14" s="77">
        <v>9943</v>
      </c>
      <c r="C14" s="77">
        <v>2212</v>
      </c>
      <c r="D14" s="78">
        <v>50.212353360031109</v>
      </c>
      <c r="E14" s="77">
        <v>8470</v>
      </c>
      <c r="F14" s="77">
        <v>1761</v>
      </c>
      <c r="G14" s="78">
        <v>42.773673233376591</v>
      </c>
      <c r="H14" s="77">
        <v>1473</v>
      </c>
      <c r="I14" s="86">
        <v>451</v>
      </c>
      <c r="J14" s="87">
        <v>7.4386801266545133</v>
      </c>
      <c r="K14" s="128"/>
      <c r="L14" s="128"/>
      <c r="M14" s="128"/>
    </row>
    <row r="15" spans="1:13">
      <c r="A15" s="39" t="s">
        <v>44</v>
      </c>
      <c r="B15" s="77">
        <v>8401</v>
      </c>
      <c r="C15" s="77">
        <v>2424</v>
      </c>
      <c r="D15" s="78">
        <v>50.623376779892865</v>
      </c>
      <c r="E15" s="77">
        <v>7027</v>
      </c>
      <c r="F15" s="77">
        <v>1811</v>
      </c>
      <c r="G15" s="78">
        <v>42.343824381895864</v>
      </c>
      <c r="H15" s="77">
        <v>1374</v>
      </c>
      <c r="I15" s="86">
        <v>613</v>
      </c>
      <c r="J15" s="87">
        <v>8.2795523979969996</v>
      </c>
      <c r="K15" s="128"/>
      <c r="L15" s="128"/>
      <c r="M15" s="128"/>
    </row>
    <row r="16" spans="1:13">
      <c r="A16" s="39" t="s">
        <v>45</v>
      </c>
      <c r="B16" s="77">
        <v>10038</v>
      </c>
      <c r="C16" s="77">
        <v>2375</v>
      </c>
      <c r="D16" s="78">
        <v>50.055101501453585</v>
      </c>
      <c r="E16" s="77">
        <v>8568</v>
      </c>
      <c r="F16" s="77">
        <v>2166</v>
      </c>
      <c r="G16" s="78">
        <v>42.724856511700963</v>
      </c>
      <c r="H16" s="77">
        <v>1470</v>
      </c>
      <c r="I16" s="86">
        <v>209</v>
      </c>
      <c r="J16" s="87">
        <v>7.3302449897526163</v>
      </c>
      <c r="K16" s="128"/>
      <c r="L16" s="128"/>
      <c r="M16" s="128"/>
    </row>
    <row r="17" spans="1:13">
      <c r="A17" s="39" t="s">
        <v>46</v>
      </c>
      <c r="B17" s="77">
        <v>17363</v>
      </c>
      <c r="C17" s="77">
        <v>4895</v>
      </c>
      <c r="D17" s="78">
        <v>54.928298687453143</v>
      </c>
      <c r="E17" s="77">
        <v>14812</v>
      </c>
      <c r="F17" s="77">
        <v>3808</v>
      </c>
      <c r="G17" s="78">
        <v>46.858144339028733</v>
      </c>
      <c r="H17" s="77">
        <v>2551</v>
      </c>
      <c r="I17" s="86">
        <v>1087</v>
      </c>
      <c r="J17" s="87">
        <v>8.0701543484244045</v>
      </c>
      <c r="K17" s="128"/>
      <c r="L17" s="128"/>
      <c r="M17" s="128"/>
    </row>
    <row r="18" spans="1:13">
      <c r="A18" s="39" t="s">
        <v>47</v>
      </c>
      <c r="B18" s="77">
        <v>5928</v>
      </c>
      <c r="C18" s="77">
        <v>808</v>
      </c>
      <c r="D18" s="78">
        <v>46.065617083443421</v>
      </c>
      <c r="E18" s="77">
        <v>5297</v>
      </c>
      <c r="F18" s="77">
        <v>701</v>
      </c>
      <c r="G18" s="78">
        <v>41.162208787280669</v>
      </c>
      <c r="H18" s="77">
        <v>631</v>
      </c>
      <c r="I18" s="86">
        <v>107</v>
      </c>
      <c r="J18" s="87">
        <v>4.9034082961627528</v>
      </c>
      <c r="K18" s="128"/>
      <c r="L18" s="128"/>
      <c r="M18" s="128"/>
    </row>
    <row r="19" spans="1:13">
      <c r="A19" s="39" t="s">
        <v>48</v>
      </c>
      <c r="B19" s="77">
        <v>13601</v>
      </c>
      <c r="C19" s="77">
        <v>2991</v>
      </c>
      <c r="D19" s="78">
        <v>49.620938496450179</v>
      </c>
      <c r="E19" s="77">
        <v>11214</v>
      </c>
      <c r="F19" s="77">
        <v>1754</v>
      </c>
      <c r="G19" s="78">
        <v>40.912374406234271</v>
      </c>
      <c r="H19" s="77">
        <v>2387</v>
      </c>
      <c r="I19" s="86">
        <v>1237</v>
      </c>
      <c r="J19" s="87">
        <v>8.7085640902159085</v>
      </c>
      <c r="K19" s="128"/>
      <c r="L19" s="128"/>
      <c r="M19" s="128"/>
    </row>
    <row r="20" spans="1:13">
      <c r="A20" s="39" t="s">
        <v>49</v>
      </c>
      <c r="B20" s="77">
        <v>9911</v>
      </c>
      <c r="C20" s="77">
        <v>1685</v>
      </c>
      <c r="D20" s="78">
        <v>49.270218139155681</v>
      </c>
      <c r="E20" s="77">
        <v>8015</v>
      </c>
      <c r="F20" s="77">
        <v>1517</v>
      </c>
      <c r="G20" s="78">
        <v>39.844697647596888</v>
      </c>
      <c r="H20" s="77">
        <v>1896</v>
      </c>
      <c r="I20" s="86">
        <v>168</v>
      </c>
      <c r="J20" s="87">
        <v>9.4255204915587907</v>
      </c>
      <c r="K20" s="128"/>
      <c r="L20" s="128"/>
      <c r="M20" s="128"/>
    </row>
    <row r="21" spans="1:13">
      <c r="A21" s="39" t="s">
        <v>50</v>
      </c>
      <c r="B21" s="77">
        <v>14971</v>
      </c>
      <c r="C21" s="77">
        <v>4034</v>
      </c>
      <c r="D21" s="78">
        <v>54.012807792910614</v>
      </c>
      <c r="E21" s="77">
        <v>13366</v>
      </c>
      <c r="F21" s="77">
        <v>2307</v>
      </c>
      <c r="G21" s="78">
        <v>48.222242265716609</v>
      </c>
      <c r="H21" s="77">
        <v>1605</v>
      </c>
      <c r="I21" s="86">
        <v>1727</v>
      </c>
      <c r="J21" s="87">
        <v>5.7905655271940111</v>
      </c>
      <c r="K21" s="128"/>
      <c r="L21" s="128"/>
      <c r="M21" s="128"/>
    </row>
    <row r="22" spans="1:13">
      <c r="A22" s="39" t="s">
        <v>51</v>
      </c>
      <c r="B22" s="77">
        <v>5858</v>
      </c>
      <c r="C22" s="77">
        <v>1474</v>
      </c>
      <c r="D22" s="78">
        <v>44.713120072053918</v>
      </c>
      <c r="E22" s="77">
        <v>5476</v>
      </c>
      <c r="F22" s="77">
        <v>1372</v>
      </c>
      <c r="G22" s="78">
        <v>41.797378886064742</v>
      </c>
      <c r="H22" s="77">
        <v>382</v>
      </c>
      <c r="I22" s="86">
        <v>102</v>
      </c>
      <c r="J22" s="87">
        <v>2.9157411859891766</v>
      </c>
      <c r="K22" s="128"/>
      <c r="L22" s="128"/>
      <c r="M22" s="128"/>
    </row>
    <row r="23" spans="1:13">
      <c r="A23" s="39" t="s">
        <v>136</v>
      </c>
      <c r="B23" s="77">
        <v>12849</v>
      </c>
      <c r="C23" s="77">
        <v>2594</v>
      </c>
      <c r="D23" s="78">
        <v>52.626189813070333</v>
      </c>
      <c r="E23" s="77">
        <v>11260</v>
      </c>
      <c r="F23" s="77">
        <v>2182</v>
      </c>
      <c r="G23" s="78">
        <v>46.118055669326168</v>
      </c>
      <c r="H23" s="77">
        <v>1589</v>
      </c>
      <c r="I23" s="86">
        <v>412</v>
      </c>
      <c r="J23" s="87">
        <v>6.5081341437441633</v>
      </c>
      <c r="K23" s="128"/>
      <c r="L23" s="128"/>
      <c r="M23" s="128"/>
    </row>
    <row r="24" spans="1:13" s="57" customFormat="1" ht="7.15" customHeight="1">
      <c r="A24" s="61"/>
      <c r="B24" s="77"/>
      <c r="C24" s="38"/>
      <c r="D24" s="38"/>
      <c r="E24" s="38"/>
      <c r="F24" s="64"/>
      <c r="G24" s="38"/>
      <c r="H24" s="38"/>
      <c r="I24" s="67"/>
      <c r="J24" s="68"/>
      <c r="K24" s="128"/>
      <c r="L24" s="128"/>
      <c r="M24" s="128"/>
    </row>
    <row r="25" spans="1:13">
      <c r="A25" s="50" t="s">
        <v>53</v>
      </c>
      <c r="B25" s="77">
        <v>2048</v>
      </c>
      <c r="C25" s="77">
        <v>279</v>
      </c>
      <c r="D25" s="78">
        <v>93.721398498993238</v>
      </c>
      <c r="E25" s="77">
        <v>1787</v>
      </c>
      <c r="F25" s="77">
        <v>201</v>
      </c>
      <c r="G25" s="78">
        <v>81.777411678564889</v>
      </c>
      <c r="H25" s="77">
        <v>261</v>
      </c>
      <c r="I25" s="86">
        <v>78</v>
      </c>
      <c r="J25" s="87">
        <v>11.943986820428336</v>
      </c>
      <c r="K25" s="128"/>
      <c r="L25" s="128"/>
      <c r="M25" s="128"/>
    </row>
    <row r="26" spans="1:13">
      <c r="A26" s="50" t="s">
        <v>54</v>
      </c>
      <c r="B26" s="77">
        <v>2234</v>
      </c>
      <c r="C26" s="77">
        <v>636</v>
      </c>
      <c r="D26" s="78">
        <v>72.79718456725756</v>
      </c>
      <c r="E26" s="77">
        <v>1975</v>
      </c>
      <c r="F26" s="77">
        <v>449</v>
      </c>
      <c r="G26" s="78">
        <v>64.357403545359745</v>
      </c>
      <c r="H26" s="77">
        <v>259</v>
      </c>
      <c r="I26" s="86">
        <v>187</v>
      </c>
      <c r="J26" s="87">
        <v>8.4397810218978098</v>
      </c>
      <c r="K26" s="128"/>
      <c r="L26" s="128"/>
      <c r="M26" s="128"/>
    </row>
    <row r="27" spans="1:13">
      <c r="A27" s="50" t="s">
        <v>55</v>
      </c>
      <c r="B27" s="77">
        <v>1903</v>
      </c>
      <c r="C27" s="77">
        <v>241</v>
      </c>
      <c r="D27" s="78">
        <v>82.064772090215186</v>
      </c>
      <c r="E27" s="77">
        <v>1729</v>
      </c>
      <c r="F27" s="77">
        <v>158</v>
      </c>
      <c r="G27" s="78">
        <v>74.561214368881807</v>
      </c>
      <c r="H27" s="77">
        <v>174</v>
      </c>
      <c r="I27" s="86">
        <v>83</v>
      </c>
      <c r="J27" s="87">
        <v>7.5035577213333911</v>
      </c>
      <c r="K27" s="128"/>
      <c r="L27" s="128"/>
      <c r="M27" s="128"/>
    </row>
    <row r="28" spans="1:13">
      <c r="A28" s="50" t="s">
        <v>56</v>
      </c>
      <c r="B28" s="77">
        <v>1391</v>
      </c>
      <c r="C28" s="77">
        <v>173</v>
      </c>
      <c r="D28" s="78">
        <v>69.397325883057277</v>
      </c>
      <c r="E28" s="77">
        <v>1225</v>
      </c>
      <c r="F28" s="77">
        <v>168</v>
      </c>
      <c r="G28" s="78">
        <v>61.115545799241666</v>
      </c>
      <c r="H28" s="77">
        <v>166</v>
      </c>
      <c r="I28" s="86">
        <v>5</v>
      </c>
      <c r="J28" s="87">
        <v>8.2817800838156064</v>
      </c>
      <c r="K28" s="128"/>
      <c r="L28" s="128"/>
      <c r="M28" s="128"/>
    </row>
    <row r="29" spans="1:13">
      <c r="A29" s="50" t="s">
        <v>57</v>
      </c>
      <c r="B29" s="77">
        <v>3685</v>
      </c>
      <c r="C29" s="77">
        <v>866</v>
      </c>
      <c r="D29" s="78">
        <v>73.725066522617695</v>
      </c>
      <c r="E29" s="77">
        <v>3469</v>
      </c>
      <c r="F29" s="77">
        <v>739</v>
      </c>
      <c r="G29" s="78">
        <v>69.40359722305584</v>
      </c>
      <c r="H29" s="77">
        <v>216</v>
      </c>
      <c r="I29" s="86">
        <v>127</v>
      </c>
      <c r="J29" s="87">
        <v>4.3214692995618504</v>
      </c>
      <c r="K29" s="128"/>
      <c r="L29" s="128"/>
      <c r="M29" s="128"/>
    </row>
    <row r="30" spans="1:13">
      <c r="A30" s="50" t="s">
        <v>58</v>
      </c>
      <c r="B30" s="77">
        <v>3526</v>
      </c>
      <c r="C30" s="77">
        <v>924</v>
      </c>
      <c r="D30" s="78">
        <v>80.747475210112896</v>
      </c>
      <c r="E30" s="77">
        <v>3017</v>
      </c>
      <c r="F30" s="77">
        <v>645</v>
      </c>
      <c r="G30" s="78">
        <v>69.091075640643965</v>
      </c>
      <c r="H30" s="77">
        <v>509</v>
      </c>
      <c r="I30" s="86">
        <v>279</v>
      </c>
      <c r="J30" s="87">
        <v>11.656399569468935</v>
      </c>
      <c r="K30" s="128"/>
      <c r="L30" s="128"/>
      <c r="M30" s="128"/>
    </row>
    <row r="31" spans="1:13">
      <c r="A31" s="50" t="s">
        <v>59</v>
      </c>
      <c r="B31" s="77">
        <v>1538</v>
      </c>
      <c r="C31" s="77">
        <v>255</v>
      </c>
      <c r="D31" s="78">
        <v>72.101636116450237</v>
      </c>
      <c r="E31" s="77">
        <v>1468</v>
      </c>
      <c r="F31" s="77">
        <v>217</v>
      </c>
      <c r="G31" s="78">
        <v>68.820027190473965</v>
      </c>
      <c r="H31" s="77">
        <v>70</v>
      </c>
      <c r="I31" s="86">
        <v>38</v>
      </c>
      <c r="J31" s="87">
        <v>3.2816089259762786</v>
      </c>
      <c r="K31" s="128"/>
      <c r="L31" s="128"/>
      <c r="M31" s="128"/>
    </row>
    <row r="32" spans="1:13">
      <c r="A32" s="50" t="s">
        <v>60</v>
      </c>
      <c r="B32" s="77">
        <v>2328</v>
      </c>
      <c r="C32" s="77">
        <v>547</v>
      </c>
      <c r="D32" s="78">
        <v>69.063723745105008</v>
      </c>
      <c r="E32" s="77">
        <v>1985</v>
      </c>
      <c r="F32" s="77">
        <v>347</v>
      </c>
      <c r="G32" s="78">
        <v>58.888097780942211</v>
      </c>
      <c r="H32" s="77">
        <v>343</v>
      </c>
      <c r="I32" s="86">
        <v>200</v>
      </c>
      <c r="J32" s="87">
        <v>10.175625964162808</v>
      </c>
      <c r="K32" s="128"/>
      <c r="L32" s="128"/>
      <c r="M32" s="128"/>
    </row>
    <row r="33" spans="1:13">
      <c r="A33" s="50" t="s">
        <v>61</v>
      </c>
      <c r="B33" s="77">
        <v>1433</v>
      </c>
      <c r="C33" s="77">
        <v>171</v>
      </c>
      <c r="D33" s="78">
        <v>65.951767304860084</v>
      </c>
      <c r="E33" s="77">
        <v>1377</v>
      </c>
      <c r="F33" s="77">
        <v>105</v>
      </c>
      <c r="G33" s="78">
        <v>63.37444771723122</v>
      </c>
      <c r="H33" s="77">
        <v>56</v>
      </c>
      <c r="I33" s="86">
        <v>66</v>
      </c>
      <c r="J33" s="87">
        <v>2.5773195876288661</v>
      </c>
      <c r="K33" s="128"/>
      <c r="L33" s="128"/>
      <c r="M33" s="128"/>
    </row>
    <row r="34" spans="1:13">
      <c r="A34" s="50" t="s">
        <v>62</v>
      </c>
      <c r="B34" s="77">
        <v>3575</v>
      </c>
      <c r="C34" s="77">
        <v>1308</v>
      </c>
      <c r="D34" s="78">
        <v>123.71954595791804</v>
      </c>
      <c r="E34" s="77">
        <v>3092</v>
      </c>
      <c r="F34" s="77">
        <v>277</v>
      </c>
      <c r="G34" s="78">
        <v>107.00442967884828</v>
      </c>
      <c r="H34" s="77">
        <v>483</v>
      </c>
      <c r="I34" s="86">
        <v>1031</v>
      </c>
      <c r="J34" s="87">
        <v>16.715116279069765</v>
      </c>
      <c r="K34" s="128"/>
      <c r="L34" s="128"/>
      <c r="M34" s="128"/>
    </row>
    <row r="35" spans="1:13">
      <c r="A35" s="50" t="s">
        <v>63</v>
      </c>
      <c r="B35" s="77">
        <v>2094</v>
      </c>
      <c r="C35" s="77">
        <v>310</v>
      </c>
      <c r="D35" s="78">
        <v>82.389046270066103</v>
      </c>
      <c r="E35" s="77">
        <v>1796</v>
      </c>
      <c r="F35" s="77">
        <v>283</v>
      </c>
      <c r="G35" s="78">
        <v>70.66414856783129</v>
      </c>
      <c r="H35" s="77">
        <v>298</v>
      </c>
      <c r="I35" s="86">
        <v>27</v>
      </c>
      <c r="J35" s="87">
        <v>11.724897702234813</v>
      </c>
      <c r="K35" s="128"/>
      <c r="L35" s="128"/>
      <c r="M35" s="128"/>
    </row>
    <row r="36" spans="1:13">
      <c r="A36" s="50" t="s">
        <v>64</v>
      </c>
      <c r="B36" s="77">
        <v>1658</v>
      </c>
      <c r="C36" s="77">
        <v>226</v>
      </c>
      <c r="D36" s="78">
        <v>58.995160831198405</v>
      </c>
      <c r="E36" s="77">
        <v>1553</v>
      </c>
      <c r="F36" s="77">
        <v>179</v>
      </c>
      <c r="G36" s="78">
        <v>55.259037859379447</v>
      </c>
      <c r="H36" s="77">
        <v>105</v>
      </c>
      <c r="I36" s="86">
        <v>47</v>
      </c>
      <c r="J36" s="87">
        <v>3.7361229718189581</v>
      </c>
      <c r="K36" s="128"/>
      <c r="L36" s="128"/>
      <c r="M36" s="128"/>
    </row>
    <row r="37" spans="1:13">
      <c r="A37" s="50" t="s">
        <v>65</v>
      </c>
      <c r="B37" s="77">
        <v>1875</v>
      </c>
      <c r="C37" s="77">
        <v>441</v>
      </c>
      <c r="D37" s="78">
        <v>84.807092134424892</v>
      </c>
      <c r="E37" s="77">
        <v>1598</v>
      </c>
      <c r="F37" s="77">
        <v>283</v>
      </c>
      <c r="G37" s="78">
        <v>72.278257723099188</v>
      </c>
      <c r="H37" s="77">
        <v>277</v>
      </c>
      <c r="I37" s="86">
        <v>158</v>
      </c>
      <c r="J37" s="87">
        <v>12.528834411325706</v>
      </c>
      <c r="K37" s="128"/>
      <c r="L37" s="128"/>
      <c r="M37" s="128"/>
    </row>
    <row r="38" spans="1:13">
      <c r="A38" s="50" t="s">
        <v>66</v>
      </c>
      <c r="B38" s="77">
        <v>4971</v>
      </c>
      <c r="C38" s="77">
        <v>871</v>
      </c>
      <c r="D38" s="78">
        <v>62.640976851443469</v>
      </c>
      <c r="E38" s="77">
        <v>4612</v>
      </c>
      <c r="F38" s="77">
        <v>613</v>
      </c>
      <c r="G38" s="78">
        <v>58.117116322441625</v>
      </c>
      <c r="H38" s="77">
        <v>359</v>
      </c>
      <c r="I38" s="86">
        <v>258</v>
      </c>
      <c r="J38" s="87">
        <v>4.5238605290018521</v>
      </c>
      <c r="K38" s="128"/>
      <c r="L38" s="128"/>
      <c r="M38" s="128"/>
    </row>
    <row r="39" spans="1:13">
      <c r="A39" s="50" t="s">
        <v>67</v>
      </c>
      <c r="B39" s="77">
        <v>2313</v>
      </c>
      <c r="C39" s="77">
        <v>369</v>
      </c>
      <c r="D39" s="78">
        <v>72.728987831336667</v>
      </c>
      <c r="E39" s="77">
        <v>2142</v>
      </c>
      <c r="F39" s="77">
        <v>325</v>
      </c>
      <c r="G39" s="78">
        <v>67.352136590887653</v>
      </c>
      <c r="H39" s="77">
        <v>171</v>
      </c>
      <c r="I39" s="86">
        <v>44</v>
      </c>
      <c r="J39" s="87">
        <v>5.3768512404490139</v>
      </c>
      <c r="K39" s="128"/>
      <c r="L39" s="128"/>
      <c r="M39" s="128"/>
    </row>
    <row r="40" spans="1:13">
      <c r="A40" s="50" t="s">
        <v>68</v>
      </c>
      <c r="B40" s="77">
        <v>2285</v>
      </c>
      <c r="C40" s="77">
        <v>333</v>
      </c>
      <c r="D40" s="78">
        <v>67.747865275142317</v>
      </c>
      <c r="E40" s="77">
        <v>1876</v>
      </c>
      <c r="F40" s="77">
        <v>266</v>
      </c>
      <c r="G40" s="78">
        <v>55.621442125237188</v>
      </c>
      <c r="H40" s="77">
        <v>409</v>
      </c>
      <c r="I40" s="86">
        <v>67</v>
      </c>
      <c r="J40" s="87">
        <v>12.126423149905124</v>
      </c>
      <c r="K40" s="128"/>
      <c r="L40" s="128"/>
      <c r="M40" s="128"/>
    </row>
    <row r="41" spans="1:13">
      <c r="A41" s="50" t="s">
        <v>69</v>
      </c>
      <c r="B41" s="77">
        <v>1430</v>
      </c>
      <c r="C41" s="77">
        <v>273</v>
      </c>
      <c r="D41" s="78">
        <v>57.918185500202512</v>
      </c>
      <c r="E41" s="77">
        <v>1431</v>
      </c>
      <c r="F41" s="77">
        <v>231</v>
      </c>
      <c r="G41" s="78">
        <v>57.95868772782503</v>
      </c>
      <c r="H41" s="77">
        <v>-1</v>
      </c>
      <c r="I41" s="86">
        <v>42</v>
      </c>
      <c r="J41" s="87">
        <v>-4.0502227622519239E-2</v>
      </c>
      <c r="K41" s="128"/>
      <c r="L41" s="128"/>
      <c r="M41" s="128"/>
    </row>
    <row r="42" spans="1:13">
      <c r="A42" s="50" t="s">
        <v>70</v>
      </c>
      <c r="B42" s="77">
        <v>2051</v>
      </c>
      <c r="C42" s="77">
        <v>292</v>
      </c>
      <c r="D42" s="78">
        <v>73.381037567084078</v>
      </c>
      <c r="E42" s="77">
        <v>1649</v>
      </c>
      <c r="F42" s="77">
        <v>193</v>
      </c>
      <c r="G42" s="78">
        <v>58.998211091234346</v>
      </c>
      <c r="H42" s="77">
        <v>402</v>
      </c>
      <c r="I42" s="86">
        <v>99</v>
      </c>
      <c r="J42" s="87">
        <v>14.382826475849733</v>
      </c>
      <c r="K42" s="128"/>
      <c r="L42" s="128"/>
      <c r="M42" s="128"/>
    </row>
    <row r="43" spans="1:13" ht="7.15" customHeight="1">
      <c r="A43" s="55"/>
      <c r="B43" s="77"/>
      <c r="C43" s="65"/>
      <c r="D43" s="65"/>
      <c r="E43" s="65"/>
      <c r="F43" s="65"/>
      <c r="G43" s="65"/>
      <c r="H43" s="65"/>
      <c r="I43" s="69"/>
      <c r="J43" s="69"/>
      <c r="K43" s="128"/>
      <c r="L43" s="128"/>
      <c r="M43" s="128"/>
    </row>
    <row r="44" spans="1:13">
      <c r="A44" s="83" t="s">
        <v>71</v>
      </c>
      <c r="B44" s="80">
        <v>97716</v>
      </c>
      <c r="C44" s="80">
        <v>38791</v>
      </c>
      <c r="D44" s="74">
        <v>33.651390793977349</v>
      </c>
      <c r="E44" s="80">
        <v>80195</v>
      </c>
      <c r="F44" s="80">
        <v>28497</v>
      </c>
      <c r="G44" s="74">
        <v>27.617516934002762</v>
      </c>
      <c r="H44" s="80">
        <v>17521</v>
      </c>
      <c r="I44" s="80">
        <v>10294</v>
      </c>
      <c r="J44" s="75">
        <v>6.0338738599745918</v>
      </c>
      <c r="K44" s="128"/>
      <c r="L44" s="128"/>
      <c r="M44" s="128"/>
    </row>
    <row r="45" spans="1:13">
      <c r="A45" s="84" t="s">
        <v>159</v>
      </c>
      <c r="B45" s="81">
        <v>98424</v>
      </c>
      <c r="C45" s="81">
        <v>38891</v>
      </c>
      <c r="D45" s="76">
        <v>33.977834178889722</v>
      </c>
      <c r="E45" s="81">
        <v>80217</v>
      </c>
      <c r="F45" s="81">
        <v>28929</v>
      </c>
      <c r="G45" s="76">
        <v>27.692431971145215</v>
      </c>
      <c r="H45" s="81">
        <v>18207</v>
      </c>
      <c r="I45" s="81">
        <v>9962</v>
      </c>
      <c r="J45" s="76">
        <v>6.2854022077445046</v>
      </c>
      <c r="K45" s="129"/>
      <c r="L45" s="129"/>
      <c r="M45" s="129"/>
    </row>
    <row r="46" spans="1:13" ht="7.15" customHeight="1">
      <c r="A46" s="97"/>
      <c r="B46" s="86"/>
      <c r="C46" s="66"/>
      <c r="D46" s="66"/>
      <c r="E46" s="66"/>
      <c r="F46" s="67"/>
      <c r="G46" s="66"/>
      <c r="H46" s="66"/>
      <c r="I46" s="67"/>
      <c r="J46" s="73"/>
      <c r="K46" s="130"/>
      <c r="L46" s="130"/>
      <c r="M46" s="130"/>
    </row>
    <row r="47" spans="1:13">
      <c r="A47" s="83" t="s">
        <v>52</v>
      </c>
      <c r="B47" s="80">
        <v>41382</v>
      </c>
      <c r="C47" s="80">
        <v>11846</v>
      </c>
      <c r="D47" s="74">
        <v>65.303842293635313</v>
      </c>
      <c r="E47" s="80">
        <v>39986</v>
      </c>
      <c r="F47" s="80">
        <v>8028</v>
      </c>
      <c r="G47" s="74">
        <v>63.100851528522099</v>
      </c>
      <c r="H47" s="80">
        <v>1396</v>
      </c>
      <c r="I47" s="80">
        <v>3818</v>
      </c>
      <c r="J47" s="75">
        <v>2.2029907651132108</v>
      </c>
      <c r="K47" s="129"/>
      <c r="L47" s="129"/>
      <c r="M47" s="129"/>
    </row>
    <row r="48" spans="1:13">
      <c r="A48" s="83" t="s">
        <v>159</v>
      </c>
      <c r="B48" s="80">
        <v>43222</v>
      </c>
      <c r="C48" s="82">
        <v>11304</v>
      </c>
      <c r="D48" s="75">
        <v>68.201793488466038</v>
      </c>
      <c r="E48" s="80">
        <v>39407</v>
      </c>
      <c r="F48" s="80">
        <v>8012</v>
      </c>
      <c r="G48" s="75">
        <v>62.18194613854012</v>
      </c>
      <c r="H48" s="80">
        <v>3815</v>
      </c>
      <c r="I48" s="80">
        <v>3292</v>
      </c>
      <c r="J48" s="75">
        <v>6.0198473499259153</v>
      </c>
      <c r="K48" s="129"/>
      <c r="L48" s="129"/>
      <c r="M48" s="129"/>
    </row>
    <row r="49" spans="1:13">
      <c r="A49" s="83" t="s">
        <v>72</v>
      </c>
      <c r="B49" s="80">
        <v>6726</v>
      </c>
      <c r="C49" s="80">
        <v>2402</v>
      </c>
      <c r="D49" s="74">
        <v>51.346233778229347</v>
      </c>
      <c r="E49" s="80">
        <v>5778</v>
      </c>
      <c r="F49" s="80">
        <v>1300</v>
      </c>
      <c r="G49" s="74">
        <v>49.942271278806636</v>
      </c>
      <c r="H49" s="80">
        <v>-720</v>
      </c>
      <c r="I49" s="82">
        <v>64</v>
      </c>
      <c r="J49" s="75">
        <v>-2.9174129030689562</v>
      </c>
      <c r="K49" s="129"/>
      <c r="L49" s="129"/>
      <c r="M49" s="129"/>
    </row>
    <row r="50" spans="1:13">
      <c r="A50" s="84" t="s">
        <v>73</v>
      </c>
      <c r="B50" s="81">
        <v>14635</v>
      </c>
      <c r="C50" s="81">
        <v>3355</v>
      </c>
      <c r="D50" s="76">
        <v>98.742291823787767</v>
      </c>
      <c r="E50" s="81">
        <v>15355</v>
      </c>
      <c r="F50" s="81">
        <v>2338</v>
      </c>
      <c r="G50" s="76">
        <v>89.159753338361213</v>
      </c>
      <c r="H50" s="81">
        <v>948</v>
      </c>
      <c r="I50" s="81">
        <v>2055</v>
      </c>
      <c r="J50" s="76">
        <v>11.821038455783331</v>
      </c>
      <c r="K50" s="130"/>
      <c r="L50" s="130"/>
      <c r="M50" s="130"/>
    </row>
    <row r="51" spans="1:13" ht="7.15" customHeight="1">
      <c r="A51" s="97"/>
      <c r="B51" s="86"/>
      <c r="C51" s="66"/>
      <c r="D51" s="66"/>
      <c r="E51" s="66"/>
      <c r="F51" s="67"/>
      <c r="G51" s="66"/>
      <c r="H51" s="66"/>
      <c r="I51" s="67"/>
      <c r="J51" s="73"/>
      <c r="K51" s="129"/>
      <c r="L51" s="129"/>
      <c r="M51" s="129"/>
    </row>
    <row r="52" spans="1:13">
      <c r="A52" s="83" t="s">
        <v>84</v>
      </c>
      <c r="B52" s="80">
        <v>114497</v>
      </c>
      <c r="C52" s="80">
        <v>26945</v>
      </c>
      <c r="D52" s="74">
        <v>50.43722955355495</v>
      </c>
      <c r="E52" s="80">
        <v>98372</v>
      </c>
      <c r="F52" s="80">
        <v>20469</v>
      </c>
      <c r="G52" s="74">
        <v>43.333983821779668</v>
      </c>
      <c r="H52" s="80">
        <v>16125</v>
      </c>
      <c r="I52" s="80">
        <v>6476</v>
      </c>
      <c r="J52" s="75">
        <v>7.1032457317752744</v>
      </c>
      <c r="K52" s="129"/>
      <c r="L52" s="129"/>
      <c r="M52" s="129"/>
    </row>
    <row r="53" spans="1:13">
      <c r="A53" s="83" t="s">
        <v>159</v>
      </c>
      <c r="B53" s="80">
        <v>115183</v>
      </c>
      <c r="C53" s="82">
        <v>27587</v>
      </c>
      <c r="D53" s="75">
        <v>50.898927297031562</v>
      </c>
      <c r="E53" s="80">
        <v>100791</v>
      </c>
      <c r="F53" s="80">
        <v>20917</v>
      </c>
      <c r="G53" s="75">
        <v>44.539157524939519</v>
      </c>
      <c r="H53" s="80">
        <v>14392</v>
      </c>
      <c r="I53" s="80">
        <v>6670</v>
      </c>
      <c r="J53" s="75">
        <v>6.3597697720920472</v>
      </c>
      <c r="K53" s="129"/>
      <c r="L53" s="129"/>
      <c r="M53" s="129"/>
    </row>
    <row r="54" spans="1:13">
      <c r="A54" s="83" t="s">
        <v>72</v>
      </c>
      <c r="B54" s="80">
        <v>5634</v>
      </c>
      <c r="C54" s="80">
        <v>808</v>
      </c>
      <c r="D54" s="74">
        <v>42.299520245057927</v>
      </c>
      <c r="E54" s="80">
        <v>4867</v>
      </c>
      <c r="F54" s="80">
        <v>701</v>
      </c>
      <c r="G54" s="74">
        <v>36.540959359726116</v>
      </c>
      <c r="H54" s="80">
        <v>382</v>
      </c>
      <c r="I54" s="82">
        <v>102</v>
      </c>
      <c r="J54" s="75">
        <v>2.9157411859891766</v>
      </c>
      <c r="K54" s="130"/>
      <c r="L54" s="130"/>
      <c r="M54" s="130"/>
    </row>
    <row r="55" spans="1:13">
      <c r="A55" s="84" t="s">
        <v>73</v>
      </c>
      <c r="B55" s="81">
        <v>17363</v>
      </c>
      <c r="C55" s="81">
        <v>4895</v>
      </c>
      <c r="D55" s="76">
        <v>54.928298687453143</v>
      </c>
      <c r="E55" s="81">
        <v>14812</v>
      </c>
      <c r="F55" s="81">
        <v>3808</v>
      </c>
      <c r="G55" s="76">
        <v>48.222242265716609</v>
      </c>
      <c r="H55" s="81">
        <v>2551</v>
      </c>
      <c r="I55" s="81">
        <v>1727</v>
      </c>
      <c r="J55" s="76">
        <v>9.4255204915587907</v>
      </c>
      <c r="K55" s="129"/>
      <c r="L55" s="129"/>
      <c r="M55" s="129"/>
    </row>
    <row r="56" spans="1:13" ht="7.15" customHeight="1">
      <c r="A56" s="97"/>
      <c r="B56" s="86"/>
      <c r="C56" s="66"/>
      <c r="D56" s="66"/>
      <c r="E56" s="66"/>
      <c r="F56" s="67"/>
      <c r="G56" s="66"/>
      <c r="H56" s="66"/>
      <c r="I56" s="67"/>
      <c r="J56" s="73"/>
      <c r="K56" s="129"/>
      <c r="L56" s="129"/>
      <c r="M56" s="129"/>
    </row>
    <row r="57" spans="1:13">
      <c r="A57" s="83" t="s">
        <v>144</v>
      </c>
      <c r="B57" s="80">
        <v>42338</v>
      </c>
      <c r="C57" s="80">
        <v>8515</v>
      </c>
      <c r="D57" s="74">
        <v>74.506857101627304</v>
      </c>
      <c r="E57" s="80">
        <v>37781</v>
      </c>
      <c r="F57" s="80">
        <v>5679</v>
      </c>
      <c r="G57" s="74">
        <v>66.487400636699448</v>
      </c>
      <c r="H57" s="80">
        <v>4557</v>
      </c>
      <c r="I57" s="80">
        <v>2836</v>
      </c>
      <c r="J57" s="75">
        <v>8.0194564649278561</v>
      </c>
      <c r="K57" s="129"/>
      <c r="L57" s="129"/>
      <c r="M57" s="129"/>
    </row>
    <row r="58" spans="1:13">
      <c r="A58" s="83" t="s">
        <v>159</v>
      </c>
      <c r="B58" s="80">
        <v>41642</v>
      </c>
      <c r="C58" s="82">
        <v>7674</v>
      </c>
      <c r="D58" s="75">
        <v>73.589470354445993</v>
      </c>
      <c r="E58" s="80">
        <v>37902</v>
      </c>
      <c r="F58" s="80">
        <v>5841</v>
      </c>
      <c r="G58" s="75">
        <v>66.980166787719426</v>
      </c>
      <c r="H58" s="80">
        <v>3740</v>
      </c>
      <c r="I58" s="80">
        <v>1833</v>
      </c>
      <c r="J58" s="75">
        <v>6.6093035667265747</v>
      </c>
      <c r="K58" s="130"/>
      <c r="L58" s="130"/>
      <c r="M58" s="130"/>
    </row>
    <row r="59" spans="1:13">
      <c r="A59" s="83" t="s">
        <v>72</v>
      </c>
      <c r="B59" s="80">
        <v>1391</v>
      </c>
      <c r="C59" s="80">
        <v>171</v>
      </c>
      <c r="D59" s="74">
        <v>57.918185500202512</v>
      </c>
      <c r="E59" s="80">
        <v>1225</v>
      </c>
      <c r="F59" s="80">
        <v>105</v>
      </c>
      <c r="G59" s="74">
        <v>55.259037859379447</v>
      </c>
      <c r="H59" s="80">
        <v>-1</v>
      </c>
      <c r="I59" s="82">
        <v>5</v>
      </c>
      <c r="J59" s="75">
        <v>-4.0502227622519239E-2</v>
      </c>
    </row>
    <row r="60" spans="1:13">
      <c r="A60" s="84" t="s">
        <v>73</v>
      </c>
      <c r="B60" s="81">
        <v>4971</v>
      </c>
      <c r="C60" s="81">
        <v>1308</v>
      </c>
      <c r="D60" s="76">
        <v>123.71954595791804</v>
      </c>
      <c r="E60" s="81">
        <v>4612</v>
      </c>
      <c r="F60" s="81">
        <v>739</v>
      </c>
      <c r="G60" s="76">
        <v>107.00442967884828</v>
      </c>
      <c r="H60" s="81">
        <v>509</v>
      </c>
      <c r="I60" s="81">
        <v>1031</v>
      </c>
      <c r="J60" s="76">
        <v>16.715116279069765</v>
      </c>
    </row>
    <row r="61" spans="1:13">
      <c r="A61" s="90"/>
      <c r="B61" s="93"/>
      <c r="C61" s="175"/>
      <c r="D61" s="184"/>
      <c r="E61" s="184"/>
      <c r="F61" s="184"/>
      <c r="G61" s="184"/>
      <c r="H61" s="184"/>
      <c r="I61" s="184"/>
      <c r="J61" s="184"/>
    </row>
    <row r="63" spans="1:13">
      <c r="A63" s="89"/>
      <c r="J63" s="98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6" priority="4">
      <formula>MOD(ROW(),2)=0</formula>
    </cfRule>
  </conditionalFormatting>
  <conditionalFormatting sqref="F7">
    <cfRule type="expression" dxfId="5" priority="3">
      <formula>MOD(ROW(),2)=0</formula>
    </cfRule>
  </conditionalFormatting>
  <conditionalFormatting sqref="B8:E60 G8:J60">
    <cfRule type="expression" dxfId="4" priority="2">
      <formula>MOD(ROW(),2)=0</formula>
    </cfRule>
  </conditionalFormatting>
  <conditionalFormatting sqref="F8:F60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1 - 2019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56" customWidth="1"/>
    <col min="2" max="16384" width="11.5703125" style="56"/>
  </cols>
  <sheetData>
    <row r="1" spans="1:8" ht="13.15" customHeight="1">
      <c r="A1" s="60"/>
      <c r="B1" s="56" t="s">
        <v>100</v>
      </c>
      <c r="G1" s="123" t="s">
        <v>124</v>
      </c>
      <c r="H1" s="91" t="s">
        <v>96</v>
      </c>
    </row>
    <row r="2" spans="1:8">
      <c r="A2" s="85" t="str">
        <f>IF('Tabelle 4_1'!$B$44&lt;=0,G2,INDEX('Tabelle 4_1'!A$8:A$11,MATCH('Grafikdaten 4_1'!B2,'Tabelle 4_1'!J$8:J$11,0)))</f>
        <v>KIEL</v>
      </c>
      <c r="B2" s="56">
        <f>IF('Tabelle 4_1'!$B$44&lt;=0,H2,SMALL('Tabelle 4_1'!J$8:J$11,ROWS('Tabelle 4_1'!J$8:J8)))</f>
        <v>-2.9174129030689562</v>
      </c>
      <c r="G2" s="109" t="s">
        <v>123</v>
      </c>
      <c r="H2" s="109">
        <v>2</v>
      </c>
    </row>
    <row r="3" spans="1:8">
      <c r="A3" s="85" t="str">
        <f>IF('Tabelle 4_1'!$B$44&lt;=0,G3,INDEX('Tabelle 4_1'!A$8:A$11,MATCH('Grafikdaten 4_1'!B3,'Tabelle 4_1'!J$8:J$11,0)))</f>
        <v>LÜBECK</v>
      </c>
      <c r="B3" s="91">
        <f>IF('Tabelle 4_1'!$B$44&lt;=0,H3,SMALL('Tabelle 4_1'!J$8:J$11,ROWS('Tabelle 4_1'!J$8:J9)))</f>
        <v>1.4039624994227127</v>
      </c>
      <c r="G3" s="109" t="s">
        <v>123</v>
      </c>
      <c r="H3" s="109">
        <v>1</v>
      </c>
    </row>
    <row r="4" spans="1:8">
      <c r="A4" s="85" t="str">
        <f>IF('Tabelle 4_1'!$B$44&lt;=0,G4,INDEX('Tabelle 4_1'!A$8:A$11,MATCH('Grafikdaten 4_1'!B4,'Tabelle 4_1'!J$8:J$11,0)))</f>
        <v>FLENSBURG</v>
      </c>
      <c r="B4" s="91">
        <f>IF('Tabelle 4_1'!$B$44&lt;=0,H4,SMALL('Tabelle 4_1'!J$8:J$11,ROWS('Tabelle 4_1'!J$8:J10)))</f>
        <v>9.5825384854265572</v>
      </c>
      <c r="G4" s="109" t="s">
        <v>123</v>
      </c>
      <c r="H4" s="109">
        <v>-1</v>
      </c>
    </row>
    <row r="5" spans="1:8">
      <c r="A5" s="85" t="str">
        <f>IF('Tabelle 4_1'!$B$44&lt;=0,G5,INDEX('Tabelle 4_1'!A$8:A$11,MATCH('Grafikdaten 4_1'!B5,'Tabelle 4_1'!J$8:J$11,0)))</f>
        <v>NEUMÜNSTER</v>
      </c>
      <c r="B5" s="91">
        <f>IF('Tabelle 4_1'!$B$44&lt;=0,H5,SMALL('Tabelle 4_1'!J$8:J$11,ROWS('Tabelle 4_1'!J$8:J11)))</f>
        <v>11.821038455783331</v>
      </c>
      <c r="G5" s="109" t="s">
        <v>123</v>
      </c>
      <c r="H5" s="109">
        <v>-2</v>
      </c>
    </row>
    <row r="6" spans="1:8">
      <c r="B6" s="56" t="s">
        <v>100</v>
      </c>
      <c r="G6" s="91"/>
      <c r="H6" s="91"/>
    </row>
    <row r="7" spans="1:8">
      <c r="A7" s="85" t="str">
        <f>IF('Tabelle 4_1'!$B$44&lt;=0,G7,INDEX('Tabelle 4_1'!A$13:A$23,MATCH(B7,'Tabelle 4_1'!J$13:J$23,0)))</f>
        <v>Steinburg</v>
      </c>
      <c r="B7" s="56">
        <f>IF('Tabelle 4_1'!$B$44&lt;=0,H7,SMALL('Tabelle 4_1'!J$13:J$23,ROWS('Tabelle 4_1'!J$13:J13)))</f>
        <v>2.9157411859891766</v>
      </c>
      <c r="G7" s="109" t="s">
        <v>130</v>
      </c>
      <c r="H7" s="109">
        <v>5</v>
      </c>
    </row>
    <row r="8" spans="1:8">
      <c r="A8" s="85" t="str">
        <f>IF('Tabelle 4_1'!$B$44&lt;=0,G8,INDEX('Tabelle 4_1'!A$13:A$23,MATCH(B8,'Tabelle 4_1'!J$13:J$23,0)))</f>
        <v>Plön</v>
      </c>
      <c r="B8" s="91">
        <f>IF('Tabelle 4_1'!$B$44&lt;=0,H8,SMALL('Tabelle 4_1'!J$13:J$23,ROWS('Tabelle 4_1'!J$13:J14)))</f>
        <v>4.9034082961627528</v>
      </c>
      <c r="G8" s="109" t="s">
        <v>130</v>
      </c>
      <c r="H8" s="109">
        <v>4</v>
      </c>
    </row>
    <row r="9" spans="1:8">
      <c r="A9" s="85" t="str">
        <f>IF('Tabelle 4_1'!$B$44&lt;=0,G9,INDEX('Tabelle 4_1'!A$13:A$23,MATCH(B9,'Tabelle 4_1'!J$13:J$23,0)))</f>
        <v>Dithmarschen</v>
      </c>
      <c r="B9" s="91">
        <f>IF('Tabelle 4_1'!$B$44&lt;=0,H9,SMALL('Tabelle 4_1'!J$13:J$23,ROWS('Tabelle 4_1'!J$13:J15)))</f>
        <v>5.7585608853318115</v>
      </c>
      <c r="G9" s="109" t="s">
        <v>130</v>
      </c>
      <c r="H9" s="109">
        <v>3</v>
      </c>
    </row>
    <row r="10" spans="1:8">
      <c r="A10" s="85" t="str">
        <f>IF('Tabelle 4_1'!$B$44&lt;=0,G10,INDEX('Tabelle 4_1'!A$13:A$23,MATCH(B10,'Tabelle 4_1'!J$13:J$23,0)))</f>
        <v>Segeberg</v>
      </c>
      <c r="B10" s="91">
        <f>IF('Tabelle 4_1'!$B$44&lt;=0,H10,SMALL('Tabelle 4_1'!J$13:J$23,ROWS('Tabelle 4_1'!J$13:J16)))</f>
        <v>5.7905655271940111</v>
      </c>
      <c r="G10" s="109" t="s">
        <v>130</v>
      </c>
      <c r="H10" s="109">
        <v>2</v>
      </c>
    </row>
    <row r="11" spans="1:8">
      <c r="A11" s="85" t="str">
        <f>IF('Tabelle 4_1'!$B$44&lt;=0,G11,INDEX('Tabelle 4_1'!A$13:A$23,MATCH(B11,'Tabelle 4_1'!J$13:J$23,0)))</f>
        <v>Stormarn</v>
      </c>
      <c r="B11" s="91">
        <f>IF('Tabelle 4_1'!$B$44&lt;=0,H11,SMALL('Tabelle 4_1'!J$13:J$23,ROWS('Tabelle 4_1'!J$13:J17)))</f>
        <v>6.5081341437441633</v>
      </c>
      <c r="G11" s="109" t="s">
        <v>130</v>
      </c>
      <c r="H11" s="109">
        <v>1</v>
      </c>
    </row>
    <row r="12" spans="1:8">
      <c r="A12" s="85" t="str">
        <f>IF('Tabelle 4_1'!$B$44&lt;=0,G12,INDEX('Tabelle 4_1'!A$13:A$23,MATCH(B12,'Tabelle 4_1'!J$13:J$23,0)))</f>
        <v>Ostholstein</v>
      </c>
      <c r="B12" s="91">
        <f>IF('Tabelle 4_1'!$B$44&lt;=0,H12,SMALL('Tabelle 4_1'!J$13:J$23,ROWS('Tabelle 4_1'!J$13:J18)))</f>
        <v>7.3302449897526163</v>
      </c>
      <c r="G12" s="109" t="s">
        <v>130</v>
      </c>
      <c r="H12" s="109">
        <v>0</v>
      </c>
    </row>
    <row r="13" spans="1:8">
      <c r="A13" s="85" t="str">
        <f>IF('Tabelle 4_1'!$B$44&lt;=0,G13,INDEX('Tabelle 4_1'!A$13:A$23,MATCH(B13,'Tabelle 4_1'!J$13:J$23,0)))</f>
        <v>Herzogtum Lauenburg</v>
      </c>
      <c r="B13" s="91">
        <f>IF('Tabelle 4_1'!$B$44&lt;=0,H13,SMALL('Tabelle 4_1'!J$13:J$23,ROWS('Tabelle 4_1'!J$13:J19)))</f>
        <v>7.4386801266545133</v>
      </c>
      <c r="G13" s="109" t="s">
        <v>130</v>
      </c>
      <c r="H13" s="109">
        <v>-1</v>
      </c>
    </row>
    <row r="14" spans="1:8">
      <c r="A14" s="85" t="str">
        <f>IF('Tabelle 4_1'!$B$44&lt;=0,G14,INDEX('Tabelle 4_1'!A$13:A$23,MATCH(B14,'Tabelle 4_1'!J$13:J$23,0)))</f>
        <v>Pinneberg</v>
      </c>
      <c r="B14" s="91">
        <f>IF('Tabelle 4_1'!$B$44&lt;=0,H14,SMALL('Tabelle 4_1'!J$13:J$23,ROWS('Tabelle 4_1'!J$13:J20)))</f>
        <v>8.0701543484244045</v>
      </c>
      <c r="G14" s="109" t="s">
        <v>130</v>
      </c>
      <c r="H14" s="109">
        <v>-2</v>
      </c>
    </row>
    <row r="15" spans="1:8">
      <c r="A15" s="85" t="str">
        <f>IF('Tabelle 4_1'!$B$44&lt;=0,G15,INDEX('Tabelle 4_1'!A$13:A$23,MATCH(B15,'Tabelle 4_1'!J$13:J$23,0)))</f>
        <v>Nordfriesland</v>
      </c>
      <c r="B15" s="91">
        <f>IF('Tabelle 4_1'!$B$44&lt;=0,H15,SMALL('Tabelle 4_1'!J$13:J$23,ROWS('Tabelle 4_1'!J$13:J21)))</f>
        <v>8.2795523979969996</v>
      </c>
      <c r="G15" s="109" t="s">
        <v>130</v>
      </c>
      <c r="H15" s="109">
        <v>-3</v>
      </c>
    </row>
    <row r="16" spans="1:8">
      <c r="A16" s="85" t="str">
        <f>IF('Tabelle 4_1'!$B$44&lt;=0,G16,INDEX('Tabelle 4_1'!A$13:A$23,MATCH(B16,'Tabelle 4_1'!J$13:J$23,0)))</f>
        <v>Rendsburg-Eckernförde</v>
      </c>
      <c r="B16" s="91">
        <f>IF('Tabelle 4_1'!$B$44&lt;=0,H16,SMALL('Tabelle 4_1'!J$13:J$23,ROWS('Tabelle 4_1'!J$13:J22)))</f>
        <v>8.7085640902159085</v>
      </c>
      <c r="G16" s="109" t="s">
        <v>130</v>
      </c>
      <c r="H16" s="109">
        <v>-4</v>
      </c>
    </row>
    <row r="17" spans="1:8">
      <c r="A17" s="85" t="str">
        <f>IF('Tabelle 4_1'!$B$44&lt;=0,G17,INDEX('Tabelle 4_1'!A$13:A$23,MATCH(B17,'Tabelle 4_1'!J$13:J$23,0)))</f>
        <v>Schleswig-Flensburg</v>
      </c>
      <c r="B17" s="91">
        <f>IF('Tabelle 4_1'!$B$44&lt;=0,H17,SMALL('Tabelle 4_1'!J$13:J$23,ROWS('Tabelle 4_1'!J$13:J23)))</f>
        <v>9.4255204915587907</v>
      </c>
      <c r="G17" s="109" t="s">
        <v>130</v>
      </c>
      <c r="H17" s="109">
        <v>-5</v>
      </c>
    </row>
    <row r="18" spans="1:8">
      <c r="B18" s="56" t="s">
        <v>100</v>
      </c>
      <c r="G18" s="91"/>
      <c r="H18" s="91"/>
    </row>
    <row r="19" spans="1:8">
      <c r="A19" s="85" t="str">
        <f>IF('Tabelle 4_1'!$B$44&lt;=0,G19,INDEX('Tabelle 4_1'!A$25:A$42,MATCH(B19,'Tabelle 4_1'!J$25:J$42,0)))</f>
        <v>Bad Oldesloe, Stadt</v>
      </c>
      <c r="B19" s="56">
        <f>IF('Tabelle 4_1'!$B$44&lt;=0,H19,SMALL('Tabelle 4_1'!J$25:J$42,ROWS('Tabelle 4_1'!J$25:J25)))</f>
        <v>-4.0502227622519239E-2</v>
      </c>
      <c r="G19" s="109" t="s">
        <v>130</v>
      </c>
      <c r="H19" s="109">
        <v>9</v>
      </c>
    </row>
    <row r="20" spans="1:8">
      <c r="A20" s="85" t="str">
        <f>IF('Tabelle 4_1'!$B$44&lt;=0,G20,INDEX('Tabelle 4_1'!A$25:A$42,MATCH(B20,'Tabelle 4_1'!J$25:J$42,0)))</f>
        <v>Eckernförde, Stadt</v>
      </c>
      <c r="B20" s="91">
        <f>IF('Tabelle 4_1'!$B$44&lt;=0,H20,SMALL('Tabelle 4_1'!J$25:J$42,ROWS('Tabelle 4_1'!J$25:J26)))</f>
        <v>2.5773195876288661</v>
      </c>
      <c r="G20" s="109" t="s">
        <v>130</v>
      </c>
      <c r="H20" s="109">
        <v>8</v>
      </c>
    </row>
    <row r="21" spans="1:8">
      <c r="A21" s="85" t="str">
        <f>IF('Tabelle 4_1'!$B$44&lt;=0,G21,INDEX('Tabelle 4_1'!A$25:A$42,MATCH(B21,'Tabelle 4_1'!J$25:J$42,0)))</f>
        <v>Quickborn, Stadt</v>
      </c>
      <c r="B21" s="91">
        <f>IF('Tabelle 4_1'!$B$44&lt;=0,H21,SMALL('Tabelle 4_1'!J$25:J$42,ROWS('Tabelle 4_1'!J$25:J27)))</f>
        <v>3.2816089259762786</v>
      </c>
      <c r="G21" s="109" t="s">
        <v>130</v>
      </c>
      <c r="H21" s="109">
        <v>7</v>
      </c>
    </row>
    <row r="22" spans="1:8">
      <c r="A22" s="85" t="str">
        <f>IF('Tabelle 4_1'!$B$44&lt;=0,G22,INDEX('Tabelle 4_1'!A$25:A$42,MATCH(B22,'Tabelle 4_1'!J$25:J$42,0)))</f>
        <v>Henstedt-Ulzburg</v>
      </c>
      <c r="B22" s="91">
        <f>IF('Tabelle 4_1'!$B$44&lt;=0,H22,SMALL('Tabelle 4_1'!J$25:J$42,ROWS('Tabelle 4_1'!J$25:J28)))</f>
        <v>3.7361229718189581</v>
      </c>
      <c r="G22" s="109" t="s">
        <v>130</v>
      </c>
      <c r="H22" s="109">
        <v>6</v>
      </c>
    </row>
    <row r="23" spans="1:8">
      <c r="A23" s="85" t="str">
        <f>IF('Tabelle 4_1'!$B$44&lt;=0,G23,INDEX('Tabelle 4_1'!A$25:A$42,MATCH(B23,'Tabelle 4_1'!J$25:J$42,0)))</f>
        <v>Elmshorn, Stadt</v>
      </c>
      <c r="B23" s="91">
        <f>IF('Tabelle 4_1'!$B$44&lt;=0,H23,SMALL('Tabelle 4_1'!J$25:J$42,ROWS('Tabelle 4_1'!J$25:J29)))</f>
        <v>4.3214692995618504</v>
      </c>
      <c r="G23" s="109" t="s">
        <v>130</v>
      </c>
      <c r="H23" s="109">
        <v>5</v>
      </c>
    </row>
    <row r="24" spans="1:8">
      <c r="A24" s="85" t="str">
        <f>IF('Tabelle 4_1'!$B$44&lt;=0,G24,INDEX('Tabelle 4_1'!A$25:A$42,MATCH(B24,'Tabelle 4_1'!J$25:J$42,0)))</f>
        <v>Norderstedt, Stadt</v>
      </c>
      <c r="B24" s="91">
        <f>IF('Tabelle 4_1'!$B$44&lt;=0,H24,SMALL('Tabelle 4_1'!J$25:J$42,ROWS('Tabelle 4_1'!J$25:J30)))</f>
        <v>4.5238605290018521</v>
      </c>
      <c r="G24" s="109" t="s">
        <v>130</v>
      </c>
      <c r="H24" s="109">
        <v>4</v>
      </c>
    </row>
    <row r="25" spans="1:8">
      <c r="A25" s="85" t="str">
        <f>IF('Tabelle 4_1'!$B$44&lt;=0,G25,INDEX('Tabelle 4_1'!A$25:A$42,MATCH(B25,'Tabelle 4_1'!J$25:J$42,0)))</f>
        <v>Itzehoe, Stadt</v>
      </c>
      <c r="B25" s="91">
        <f>IF('Tabelle 4_1'!$B$44&lt;=0,H25,SMALL('Tabelle 4_1'!J$25:J$42,ROWS('Tabelle 4_1'!J$25:J31)))</f>
        <v>5.3768512404490139</v>
      </c>
      <c r="G25" s="109" t="s">
        <v>130</v>
      </c>
      <c r="H25" s="109">
        <v>3</v>
      </c>
    </row>
    <row r="26" spans="1:8">
      <c r="A26" s="85" t="str">
        <f>IF('Tabelle 4_1'!$B$44&lt;=0,G26,INDEX('Tabelle 4_1'!A$25:A$42,MATCH(B26,'Tabelle 4_1'!J$25:J$42,0)))</f>
        <v>Husum, Stadt</v>
      </c>
      <c r="B26" s="91">
        <f>IF('Tabelle 4_1'!$B$44&lt;=0,H26,SMALL('Tabelle 4_1'!J$25:J$42,ROWS('Tabelle 4_1'!J$25:J32)))</f>
        <v>7.5035577213333911</v>
      </c>
      <c r="G26" s="109" t="s">
        <v>130</v>
      </c>
      <c r="H26" s="109">
        <v>2</v>
      </c>
    </row>
    <row r="27" spans="1:8">
      <c r="A27" s="85" t="str">
        <f>IF('Tabelle 4_1'!$B$44&lt;=0,G27,INDEX('Tabelle 4_1'!A$25:A$42,MATCH(B27,'Tabelle 4_1'!J$25:J$42,0)))</f>
        <v>Bad Schwartau, Stadt</v>
      </c>
      <c r="B27" s="91">
        <f>IF('Tabelle 4_1'!$B$44&lt;=0,H27,SMALL('Tabelle 4_1'!J$25:J$42,ROWS('Tabelle 4_1'!J$25:J33)))</f>
        <v>8.2817800838156064</v>
      </c>
      <c r="G27" s="109" t="s">
        <v>130</v>
      </c>
      <c r="H27" s="109">
        <v>1</v>
      </c>
    </row>
    <row r="28" spans="1:8">
      <c r="A28" s="85" t="str">
        <f>IF('Tabelle 4_1'!$B$44&lt;=0,G28,INDEX('Tabelle 4_1'!A$25:A$42,MATCH(B28,'Tabelle 4_1'!J$25:J$42,0)))</f>
        <v>Geesthacht, Stadt</v>
      </c>
      <c r="B28" s="91">
        <f>IF('Tabelle 4_1'!$B$44&lt;=0,H28,SMALL('Tabelle 4_1'!J$25:J$42,ROWS('Tabelle 4_1'!J$25:J34)))</f>
        <v>8.4397810218978098</v>
      </c>
      <c r="G28" s="109" t="s">
        <v>130</v>
      </c>
      <c r="H28" s="109">
        <v>-1</v>
      </c>
    </row>
    <row r="29" spans="1:8">
      <c r="A29" s="85" t="str">
        <f>IF('Tabelle 4_1'!$B$44&lt;=0,G29,INDEX('Tabelle 4_1'!A$25:A$42,MATCH(B29,'Tabelle 4_1'!J$25:J$42,0)))</f>
        <v>Wedel, Stadt</v>
      </c>
      <c r="B29" s="91">
        <f>IF('Tabelle 4_1'!$B$44&lt;=0,H29,SMALL('Tabelle 4_1'!J$25:J$42,ROWS('Tabelle 4_1'!J$25:J35)))</f>
        <v>10.175625964162808</v>
      </c>
      <c r="G29" s="109" t="s">
        <v>130</v>
      </c>
      <c r="H29" s="109">
        <v>-2</v>
      </c>
    </row>
    <row r="30" spans="1:8">
      <c r="A30" s="85" t="str">
        <f>IF('Tabelle 4_1'!$B$44&lt;=0,G30,INDEX('Tabelle 4_1'!A$25:A$42,MATCH(B30,'Tabelle 4_1'!J$25:J$42,0)))</f>
        <v>Pinneberg, Stadt</v>
      </c>
      <c r="B30" s="91">
        <f>IF('Tabelle 4_1'!$B$44&lt;=0,H30,SMALL('Tabelle 4_1'!J$25:J$42,ROWS('Tabelle 4_1'!J$25:J36)))</f>
        <v>11.656399569468935</v>
      </c>
      <c r="G30" s="109" t="s">
        <v>130</v>
      </c>
      <c r="H30" s="109">
        <v>-3</v>
      </c>
    </row>
    <row r="31" spans="1:8">
      <c r="A31" s="85" t="str">
        <f>IF('Tabelle 4_1'!$B$44&lt;=0,G31,INDEX('Tabelle 4_1'!A$25:A$42,MATCH(B31,'Tabelle 4_1'!J$25:J$42,0)))</f>
        <v>Schleswig, Stadt</v>
      </c>
      <c r="B31" s="91">
        <f>IF('Tabelle 4_1'!$B$44&lt;=0,H31,SMALL('Tabelle 4_1'!J$25:J$42,ROWS('Tabelle 4_1'!J$25:J37)))</f>
        <v>11.724897702234813</v>
      </c>
      <c r="G31" s="109" t="s">
        <v>130</v>
      </c>
      <c r="H31" s="109">
        <v>-4</v>
      </c>
    </row>
    <row r="32" spans="1:8">
      <c r="A32" s="85" t="str">
        <f>IF('Tabelle 4_1'!$B$44&lt;=0,G32,INDEX('Tabelle 4_1'!A$25:A$42,MATCH(B32,'Tabelle 4_1'!J$25:J$42,0)))</f>
        <v>Heide, Stadt</v>
      </c>
      <c r="B32" s="91">
        <f>IF('Tabelle 4_1'!$B$44&lt;=0,H32,SMALL('Tabelle 4_1'!J$25:J$42,ROWS('Tabelle 4_1'!J$25:J38)))</f>
        <v>11.943986820428336</v>
      </c>
      <c r="G32" s="109" t="s">
        <v>130</v>
      </c>
      <c r="H32" s="109">
        <v>-5</v>
      </c>
    </row>
    <row r="33" spans="1:8">
      <c r="A33" s="85" t="str">
        <f>IF('Tabelle 4_1'!$B$44&lt;=0,G33,INDEX('Tabelle 4_1'!A$25:A$42,MATCH(B33,'Tabelle 4_1'!J$25:J$42,0)))</f>
        <v>Ahrensburg, Stadt</v>
      </c>
      <c r="B33" s="91">
        <f>IF('Tabelle 4_1'!$B$44&lt;=0,H33,SMALL('Tabelle 4_1'!J$25:J$42,ROWS('Tabelle 4_1'!J$25:J39)))</f>
        <v>12.126423149905124</v>
      </c>
      <c r="G33" s="109" t="s">
        <v>130</v>
      </c>
      <c r="H33" s="109">
        <v>-6</v>
      </c>
    </row>
    <row r="34" spans="1:8">
      <c r="A34" s="85" t="str">
        <f>IF('Tabelle 4_1'!$B$44&lt;=0,G34,INDEX('Tabelle 4_1'!A$25:A$42,MATCH(B34,'Tabelle 4_1'!J$25:J$42,0)))</f>
        <v>Kaltenkirchen, Stadt</v>
      </c>
      <c r="B34" s="91">
        <f>IF('Tabelle 4_1'!$B$44&lt;=0,H34,SMALL('Tabelle 4_1'!J$25:J$42,ROWS('Tabelle 4_1'!J$25:J40)))</f>
        <v>12.528834411325706</v>
      </c>
      <c r="G34" s="109" t="s">
        <v>130</v>
      </c>
      <c r="H34" s="109">
        <v>-7</v>
      </c>
    </row>
    <row r="35" spans="1:8">
      <c r="A35" s="85" t="str">
        <f>IF('Tabelle 4_1'!$B$44&lt;=0,G35,INDEX('Tabelle 4_1'!A$25:A$42,MATCH(B35,'Tabelle 4_1'!J$25:J$42,0)))</f>
        <v>Reinbek, Stadt</v>
      </c>
      <c r="B35" s="91">
        <f>IF('Tabelle 4_1'!$B$44&lt;=0,H35,SMALL('Tabelle 4_1'!J$25:J$42,ROWS('Tabelle 4_1'!J$25:J41)))</f>
        <v>14.382826475849733</v>
      </c>
      <c r="G35" s="109" t="s">
        <v>130</v>
      </c>
      <c r="H35" s="109">
        <v>-8</v>
      </c>
    </row>
    <row r="36" spans="1:8">
      <c r="A36" s="85" t="str">
        <f>IF('Tabelle 4_1'!$B$44&lt;=0,G36,INDEX('Tabelle 4_1'!A$25:A$42,MATCH(B36,'Tabelle 4_1'!J$25:J$42,0)))</f>
        <v>Rendsburg, Stadt</v>
      </c>
      <c r="B36" s="91">
        <f>IF('Tabelle 4_1'!$B$44&lt;=0,H36,SMALL('Tabelle 4_1'!J$25:J$42,ROWS('Tabelle 4_1'!J$25:J42)))</f>
        <v>16.715116279069765</v>
      </c>
      <c r="G36" s="109" t="s">
        <v>130</v>
      </c>
      <c r="H36" s="109">
        <v>-9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10" customWidth="1"/>
    <col min="2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2" customFormat="1" ht="15.75" customHeight="1">
      <c r="A1" s="148" t="s">
        <v>128</v>
      </c>
      <c r="B1" s="148"/>
      <c r="C1" s="148"/>
      <c r="D1" s="148"/>
      <c r="E1" s="148"/>
      <c r="F1" s="148"/>
      <c r="G1" s="148"/>
    </row>
    <row r="2" spans="1:7" s="12" customFormat="1" ht="5.0999999999999996" customHeight="1">
      <c r="A2" s="32"/>
      <c r="B2" s="32"/>
      <c r="C2" s="32"/>
      <c r="D2" s="32"/>
      <c r="E2" s="32"/>
      <c r="F2" s="32"/>
      <c r="G2" s="32"/>
    </row>
    <row r="3" spans="1:7" s="12" customFormat="1">
      <c r="A3" s="13" t="s">
        <v>148</v>
      </c>
    </row>
    <row r="4" spans="1:7" s="12" customFormat="1" ht="14.25">
      <c r="A4" s="116"/>
      <c r="B4" s="116"/>
      <c r="C4" s="116"/>
      <c r="D4" s="116"/>
      <c r="E4" s="116"/>
      <c r="F4" s="116"/>
      <c r="G4" s="116"/>
    </row>
    <row r="5" spans="1:7" s="12" customFormat="1" ht="12.75" customHeight="1">
      <c r="A5" s="149"/>
      <c r="B5" s="149"/>
      <c r="C5" s="149"/>
      <c r="D5" s="149"/>
      <c r="E5" s="149"/>
      <c r="F5" s="149"/>
      <c r="G5" s="149"/>
    </row>
    <row r="6" spans="1:7" s="12" customFormat="1">
      <c r="A6" s="16" t="s">
        <v>25</v>
      </c>
    </row>
    <row r="7" spans="1:7" s="12" customFormat="1" ht="5.0999999999999996" customHeight="1">
      <c r="A7" s="16"/>
    </row>
    <row r="8" spans="1:7" s="12" customFormat="1" ht="12.75" customHeight="1">
      <c r="A8" s="150" t="s">
        <v>15</v>
      </c>
      <c r="B8" s="151"/>
      <c r="C8" s="151"/>
      <c r="D8" s="151"/>
      <c r="E8" s="151"/>
      <c r="F8" s="151"/>
      <c r="G8" s="151"/>
    </row>
    <row r="9" spans="1:7" s="12" customFormat="1">
      <c r="A9" s="152" t="s">
        <v>2</v>
      </c>
      <c r="B9" s="151"/>
      <c r="C9" s="151"/>
      <c r="D9" s="151"/>
      <c r="E9" s="151"/>
      <c r="F9" s="151"/>
      <c r="G9" s="151"/>
    </row>
    <row r="10" spans="1:7" s="12" customFormat="1" ht="5.25" customHeight="1">
      <c r="A10" s="18"/>
    </row>
    <row r="11" spans="1:7" s="12" customFormat="1" ht="12.75" customHeight="1">
      <c r="A11" s="147" t="s">
        <v>0</v>
      </c>
      <c r="B11" s="147"/>
      <c r="C11" s="147"/>
      <c r="D11" s="147"/>
      <c r="E11" s="147"/>
      <c r="F11" s="147"/>
      <c r="G11" s="147"/>
    </row>
    <row r="12" spans="1:7" s="12" customFormat="1">
      <c r="A12" s="152" t="s">
        <v>1</v>
      </c>
      <c r="B12" s="151"/>
      <c r="C12" s="151"/>
      <c r="D12" s="151"/>
      <c r="E12" s="151"/>
      <c r="F12" s="151"/>
      <c r="G12" s="151"/>
    </row>
    <row r="13" spans="1:7" s="12" customFormat="1" ht="12.75" customHeight="1">
      <c r="A13" s="17"/>
      <c r="B13" s="14"/>
      <c r="C13" s="14"/>
      <c r="D13" s="14"/>
      <c r="E13" s="14"/>
      <c r="F13" s="14"/>
      <c r="G13" s="14"/>
    </row>
    <row r="14" spans="1:7" s="12" customFormat="1" ht="12.75" customHeight="1">
      <c r="A14" s="18"/>
    </row>
    <row r="15" spans="1:7" s="12" customFormat="1" ht="12.75" customHeight="1">
      <c r="A15" s="150" t="s">
        <v>16</v>
      </c>
      <c r="B15" s="151"/>
      <c r="C15" s="151"/>
      <c r="D15" s="15"/>
      <c r="E15" s="15"/>
      <c r="F15" s="15"/>
      <c r="G15" s="15"/>
    </row>
    <row r="16" spans="1:7" s="12" customFormat="1" ht="5.25" customHeight="1">
      <c r="A16" s="15"/>
      <c r="B16" s="14"/>
      <c r="C16" s="14"/>
      <c r="D16" s="15"/>
      <c r="E16" s="15"/>
      <c r="F16" s="15"/>
      <c r="G16" s="15"/>
    </row>
    <row r="17" spans="1:7" s="12" customFormat="1" ht="12.75" customHeight="1">
      <c r="A17" s="153" t="s">
        <v>131</v>
      </c>
      <c r="B17" s="151"/>
      <c r="C17" s="151"/>
      <c r="D17" s="17"/>
      <c r="E17" s="17"/>
      <c r="F17" s="17"/>
      <c r="G17" s="17"/>
    </row>
    <row r="18" spans="1:7" s="12" customFormat="1" ht="12.75" customHeight="1">
      <c r="A18" s="19" t="s">
        <v>18</v>
      </c>
      <c r="B18" s="153" t="s">
        <v>132</v>
      </c>
      <c r="C18" s="151"/>
      <c r="D18" s="17"/>
      <c r="E18" s="17"/>
      <c r="F18" s="17"/>
      <c r="G18" s="17"/>
    </row>
    <row r="19" spans="1:7" s="12" customFormat="1" ht="12.75" customHeight="1">
      <c r="A19" s="17" t="s">
        <v>19</v>
      </c>
      <c r="B19" s="154" t="s">
        <v>133</v>
      </c>
      <c r="C19" s="141"/>
      <c r="D19" s="141"/>
      <c r="E19" s="17"/>
      <c r="F19" s="17"/>
      <c r="G19" s="17"/>
    </row>
    <row r="20" spans="1:7" s="12" customFormat="1" ht="12.75" customHeight="1">
      <c r="A20" s="30"/>
      <c r="B20" s="30"/>
      <c r="C20" s="31"/>
      <c r="D20" s="31"/>
      <c r="E20" s="30"/>
      <c r="F20" s="30"/>
      <c r="G20" s="30"/>
    </row>
    <row r="21" spans="1:7" s="12" customFormat="1" ht="12.75" customHeight="1">
      <c r="A21" s="17"/>
      <c r="B21" s="14"/>
      <c r="C21" s="14"/>
      <c r="D21" s="14"/>
      <c r="E21" s="14"/>
      <c r="F21" s="14"/>
      <c r="G21" s="14"/>
    </row>
    <row r="22" spans="1:7" s="12" customFormat="1">
      <c r="A22" s="150" t="s">
        <v>24</v>
      </c>
      <c r="B22" s="151"/>
      <c r="C22" s="15"/>
      <c r="D22" s="15"/>
      <c r="E22" s="15"/>
      <c r="F22" s="15"/>
      <c r="G22" s="15"/>
    </row>
    <row r="23" spans="1:7" s="12" customFormat="1" ht="5.25" customHeight="1">
      <c r="A23" s="15"/>
      <c r="B23" s="14"/>
      <c r="C23" s="15"/>
      <c r="D23" s="15"/>
      <c r="E23" s="15"/>
      <c r="F23" s="15"/>
      <c r="G23" s="15"/>
    </row>
    <row r="24" spans="1:7" s="12" customFormat="1">
      <c r="A24" s="19" t="s">
        <v>20</v>
      </c>
      <c r="B24" s="155" t="s">
        <v>21</v>
      </c>
      <c r="C24" s="151"/>
      <c r="D24" s="17"/>
      <c r="E24" s="17"/>
      <c r="F24" s="17"/>
      <c r="G24" s="17"/>
    </row>
    <row r="25" spans="1:7" s="12" customFormat="1" ht="12.75" customHeight="1">
      <c r="A25" s="17" t="s">
        <v>22</v>
      </c>
      <c r="B25" s="152" t="s">
        <v>23</v>
      </c>
      <c r="C25" s="151"/>
      <c r="D25" s="17"/>
      <c r="E25" s="17"/>
      <c r="F25" s="17"/>
      <c r="G25" s="17"/>
    </row>
    <row r="26" spans="1:7" s="12" customFormat="1">
      <c r="A26" s="17"/>
      <c r="B26" s="151"/>
      <c r="C26" s="151"/>
      <c r="D26" s="14"/>
      <c r="E26" s="14"/>
      <c r="F26" s="14"/>
      <c r="G26" s="14"/>
    </row>
    <row r="27" spans="1:7" s="12" customFormat="1" ht="12.75" customHeight="1">
      <c r="A27" s="18"/>
    </row>
    <row r="28" spans="1:7" s="12" customFormat="1" ht="14.1" customHeight="1">
      <c r="A28" s="13" t="s">
        <v>28</v>
      </c>
      <c r="B28" s="118" t="s">
        <v>29</v>
      </c>
    </row>
    <row r="29" spans="1:7" s="12" customFormat="1" ht="27.4" customHeight="1">
      <c r="A29" s="13"/>
      <c r="B29" s="151" t="s">
        <v>135</v>
      </c>
      <c r="C29" s="151"/>
      <c r="D29" s="151"/>
      <c r="E29" s="151"/>
      <c r="F29" s="151"/>
      <c r="G29" s="151"/>
    </row>
    <row r="30" spans="1:7" s="58" customFormat="1" ht="12.75" customHeight="1">
      <c r="A30" s="13"/>
      <c r="B30" s="118" t="s">
        <v>134</v>
      </c>
    </row>
    <row r="31" spans="1:7" s="12" customFormat="1" ht="12.75" customHeight="1">
      <c r="A31" s="18"/>
    </row>
    <row r="32" spans="1:7" s="12" customFormat="1" ht="27.4" customHeight="1">
      <c r="A32" s="153" t="s">
        <v>151</v>
      </c>
      <c r="B32" s="151"/>
      <c r="C32" s="151"/>
      <c r="D32" s="151"/>
      <c r="E32" s="151"/>
      <c r="F32" s="151"/>
      <c r="G32" s="151"/>
    </row>
    <row r="33" spans="1:7" s="12" customFormat="1" ht="42.6" customHeight="1">
      <c r="A33" s="153" t="s">
        <v>30</v>
      </c>
      <c r="B33" s="153"/>
      <c r="C33" s="153"/>
      <c r="D33" s="153"/>
      <c r="E33" s="153"/>
      <c r="F33" s="153"/>
      <c r="G33" s="153"/>
    </row>
    <row r="34" spans="1:7" s="12" customFormat="1">
      <c r="A34" s="18"/>
    </row>
    <row r="35" spans="1:7" s="12" customFormat="1"/>
    <row r="36" spans="1:7" s="12" customFormat="1"/>
    <row r="37" spans="1:7" s="12" customFormat="1"/>
    <row r="38" spans="1:7" s="12" customFormat="1"/>
    <row r="39" spans="1:7" s="12" customFormat="1"/>
    <row r="40" spans="1:7" s="12" customFormat="1"/>
    <row r="41" spans="1:7" s="12" customFormat="1"/>
    <row r="42" spans="1:7" s="12" customFormat="1"/>
    <row r="43" spans="1:7" s="12" customFormat="1">
      <c r="A43" s="149" t="s">
        <v>27</v>
      </c>
      <c r="B43" s="149"/>
    </row>
    <row r="44" spans="1:7" s="12" customFormat="1" ht="5.85" customHeight="1"/>
    <row r="45" spans="1:7" s="12" customFormat="1">
      <c r="A45" s="6">
        <v>0</v>
      </c>
      <c r="B45" s="7" t="s">
        <v>3</v>
      </c>
    </row>
    <row r="46" spans="1:7" s="12" customFormat="1">
      <c r="A46" s="7" t="s">
        <v>10</v>
      </c>
      <c r="B46" s="7" t="s">
        <v>4</v>
      </c>
    </row>
    <row r="47" spans="1:7" s="12" customFormat="1">
      <c r="A47" s="20" t="s">
        <v>11</v>
      </c>
      <c r="B47" s="7" t="s">
        <v>5</v>
      </c>
    </row>
    <row r="48" spans="1:7" s="12" customFormat="1">
      <c r="A48" s="20" t="s">
        <v>12</v>
      </c>
      <c r="B48" s="7" t="s">
        <v>6</v>
      </c>
    </row>
    <row r="49" spans="1:7" s="12" customFormat="1">
      <c r="A49" s="7" t="s">
        <v>31</v>
      </c>
      <c r="B49" s="7" t="s">
        <v>7</v>
      </c>
    </row>
    <row r="50" spans="1:7" s="12" customFormat="1">
      <c r="A50" s="7" t="s">
        <v>26</v>
      </c>
      <c r="B50" s="7" t="s">
        <v>8</v>
      </c>
    </row>
    <row r="51" spans="1:7">
      <c r="A51" s="7" t="s">
        <v>17</v>
      </c>
      <c r="B51" s="7" t="s">
        <v>9</v>
      </c>
      <c r="C51" s="12"/>
      <c r="D51" s="12"/>
      <c r="E51" s="12"/>
      <c r="F51" s="12"/>
      <c r="G51" s="12"/>
    </row>
    <row r="52" spans="1:7">
      <c r="A52" s="12" t="s">
        <v>32</v>
      </c>
      <c r="B52" s="12" t="s">
        <v>33</v>
      </c>
      <c r="C52" s="12"/>
      <c r="D52" s="12"/>
      <c r="E52" s="12"/>
      <c r="F52" s="12"/>
      <c r="G52" s="12"/>
    </row>
    <row r="53" spans="1:7">
      <c r="A53" s="7" t="s">
        <v>34</v>
      </c>
      <c r="B53" s="11" t="s">
        <v>35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  <mergeCell ref="A11:G11"/>
    <mergeCell ref="A1:G1"/>
    <mergeCell ref="A5:G5"/>
    <mergeCell ref="A8:G8"/>
    <mergeCell ref="A9:G9"/>
  </mergeCells>
  <hyperlinks>
    <hyperlink ref="B27" r:id="rId1" display="www.statistik-nord.de"/>
    <hyperlink ref="B19" r:id="rId2"/>
    <hyperlink ref="B24" r:id="rId3"/>
    <hyperlink ref="B28" r:id="rId4"/>
    <hyperlink ref="B30" r:id="rId5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view="pageLayout"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1" customWidth="1"/>
    <col min="2" max="6" width="15.28515625" style="10" customWidth="1"/>
    <col min="7" max="7" width="5.42578125" style="22" customWidth="1"/>
    <col min="8" max="26" width="2.7109375" style="10" customWidth="1"/>
    <col min="27" max="57" width="12.140625" style="10" customWidth="1"/>
    <col min="58" max="16384" width="10.85546875" style="10"/>
  </cols>
  <sheetData>
    <row r="1" spans="1:9" s="12" customFormat="1" ht="15.75">
      <c r="A1" s="148" t="s">
        <v>36</v>
      </c>
      <c r="B1" s="148"/>
      <c r="C1" s="148"/>
      <c r="D1" s="148"/>
      <c r="E1" s="148"/>
      <c r="F1" s="148"/>
      <c r="G1" s="148"/>
    </row>
    <row r="2" spans="1:9" s="12" customFormat="1" ht="15.75">
      <c r="A2" s="104"/>
      <c r="B2" s="104"/>
      <c r="C2" s="104"/>
      <c r="D2" s="104"/>
      <c r="E2" s="104"/>
      <c r="F2" s="104"/>
      <c r="G2" s="104"/>
    </row>
    <row r="3" spans="1:9" s="12" customFormat="1">
      <c r="A3" s="20"/>
      <c r="B3" s="20"/>
      <c r="C3" s="20"/>
      <c r="D3" s="20"/>
      <c r="E3" s="20"/>
      <c r="F3" s="158" t="s">
        <v>38</v>
      </c>
      <c r="G3" s="158"/>
    </row>
    <row r="4" spans="1:9" s="12" customFormat="1">
      <c r="A4" s="23" t="s">
        <v>37</v>
      </c>
      <c r="B4" s="23"/>
      <c r="C4" s="23"/>
      <c r="D4" s="23"/>
      <c r="E4" s="23"/>
      <c r="F4" s="24"/>
      <c r="G4" s="24"/>
    </row>
    <row r="5" spans="1:9" s="12" customFormat="1" ht="12.75" customHeight="1">
      <c r="A5" s="24"/>
      <c r="B5" s="13"/>
      <c r="C5" s="13"/>
      <c r="D5" s="13"/>
      <c r="E5" s="13"/>
      <c r="F5" s="13"/>
      <c r="G5" s="25"/>
    </row>
    <row r="6" spans="1:9" s="12" customFormat="1" ht="19.7" customHeight="1">
      <c r="A6" s="105" t="s">
        <v>39</v>
      </c>
      <c r="B6" s="157" t="s">
        <v>152</v>
      </c>
      <c r="C6" s="157"/>
      <c r="D6" s="157"/>
      <c r="E6" s="157"/>
      <c r="F6" s="157"/>
      <c r="G6" s="106" t="s">
        <v>115</v>
      </c>
    </row>
    <row r="7" spans="1:9" s="21" customFormat="1" ht="12.75" customHeight="1">
      <c r="A7" s="107"/>
      <c r="B7" s="107"/>
      <c r="C7" s="107"/>
      <c r="D7" s="107"/>
      <c r="E7" s="107"/>
      <c r="F7" s="107"/>
      <c r="G7" s="108"/>
    </row>
    <row r="8" spans="1:9" s="12" customFormat="1" ht="19.7" customHeight="1">
      <c r="A8" s="105" t="s">
        <v>40</v>
      </c>
      <c r="B8" s="157" t="s">
        <v>153</v>
      </c>
      <c r="C8" s="157"/>
      <c r="D8" s="157"/>
      <c r="E8" s="157"/>
      <c r="F8" s="157"/>
      <c r="G8" s="106" t="s">
        <v>138</v>
      </c>
    </row>
    <row r="9" spans="1:9" s="12" customFormat="1" ht="12.75" customHeight="1">
      <c r="A9" s="107"/>
      <c r="B9" s="107"/>
      <c r="C9" s="107"/>
      <c r="D9" s="107"/>
      <c r="E9" s="107"/>
      <c r="F9" s="107"/>
      <c r="G9" s="108"/>
    </row>
    <row r="10" spans="1:9" s="12" customFormat="1" ht="19.7" customHeight="1">
      <c r="A10" s="105" t="s">
        <v>41</v>
      </c>
      <c r="B10" s="157" t="s">
        <v>154</v>
      </c>
      <c r="C10" s="157"/>
      <c r="D10" s="157"/>
      <c r="E10" s="157"/>
      <c r="F10" s="157"/>
      <c r="G10" s="106" t="s">
        <v>139</v>
      </c>
    </row>
    <row r="11" spans="1:9" s="12" customFormat="1" ht="12.75" customHeight="1">
      <c r="A11" s="107"/>
      <c r="B11" s="107"/>
      <c r="C11" s="107"/>
      <c r="D11" s="107"/>
      <c r="E11" s="107"/>
      <c r="F11" s="107"/>
      <c r="G11" s="108"/>
    </row>
    <row r="12" spans="1:9" s="12" customFormat="1" ht="19.7" customHeight="1">
      <c r="A12" s="105" t="s">
        <v>114</v>
      </c>
      <c r="B12" s="157" t="s">
        <v>155</v>
      </c>
      <c r="C12" s="157"/>
      <c r="D12" s="157"/>
      <c r="E12" s="157"/>
      <c r="F12" s="157"/>
      <c r="G12" s="106" t="s">
        <v>140</v>
      </c>
    </row>
    <row r="13" spans="1:9" s="12" customFormat="1" ht="12.75" customHeight="1">
      <c r="A13" s="26"/>
      <c r="B13" s="26"/>
      <c r="C13" s="26"/>
      <c r="D13" s="26"/>
      <c r="E13" s="26"/>
      <c r="F13" s="26"/>
      <c r="G13" s="27"/>
    </row>
    <row r="14" spans="1:9" s="58" customFormat="1" ht="12.75" customHeight="1">
      <c r="A14" s="26"/>
      <c r="B14" s="26"/>
      <c r="C14" s="26"/>
      <c r="D14" s="26"/>
      <c r="E14" s="26"/>
      <c r="F14" s="26"/>
      <c r="G14" s="27"/>
    </row>
    <row r="15" spans="1:9" s="12" customFormat="1" ht="12.75" customHeight="1">
      <c r="A15" s="92"/>
      <c r="B15" s="91"/>
      <c r="C15" s="91"/>
      <c r="D15" s="91"/>
      <c r="E15" s="91"/>
      <c r="F15" s="91"/>
      <c r="G15" s="91"/>
      <c r="H15" s="91"/>
      <c r="I15" s="91"/>
    </row>
    <row r="16" spans="1:9" s="12" customFormat="1" ht="12.75" customHeight="1">
      <c r="A16" s="92"/>
      <c r="B16" s="91"/>
      <c r="C16" s="91"/>
      <c r="D16" s="91"/>
      <c r="E16" s="91"/>
      <c r="F16" s="91"/>
      <c r="G16" s="91"/>
      <c r="H16" s="91"/>
      <c r="I16" s="91"/>
    </row>
    <row r="17" spans="1:7" s="12" customFormat="1" ht="12.75" customHeight="1">
      <c r="A17" s="99"/>
      <c r="B17" s="156"/>
      <c r="C17" s="156"/>
      <c r="D17" s="156"/>
      <c r="E17" s="156"/>
      <c r="F17" s="156"/>
      <c r="G17" s="100"/>
    </row>
    <row r="18" spans="1:7" s="12" customFormat="1" ht="12.75" customHeight="1">
      <c r="A18" s="99"/>
      <c r="B18" s="99"/>
      <c r="C18" s="99"/>
      <c r="D18" s="99"/>
      <c r="E18" s="99"/>
      <c r="F18" s="99"/>
      <c r="G18" s="100"/>
    </row>
    <row r="19" spans="1:7" s="12" customFormat="1" ht="12.75" customHeight="1">
      <c r="A19" s="99"/>
      <c r="B19" s="156"/>
      <c r="C19" s="156"/>
      <c r="D19" s="156"/>
      <c r="E19" s="156"/>
      <c r="F19" s="156"/>
      <c r="G19" s="100"/>
    </row>
    <row r="20" spans="1:7" s="12" customFormat="1" ht="12.75" customHeight="1">
      <c r="A20" s="99"/>
      <c r="B20" s="99"/>
      <c r="C20" s="99"/>
      <c r="D20" s="99"/>
      <c r="E20" s="99"/>
      <c r="F20" s="99"/>
      <c r="G20" s="100"/>
    </row>
    <row r="21" spans="1:7" s="12" customFormat="1" ht="12.75" customHeight="1">
      <c r="A21" s="99"/>
      <c r="B21" s="156"/>
      <c r="C21" s="156"/>
      <c r="D21" s="156"/>
      <c r="E21" s="156"/>
      <c r="F21" s="156"/>
      <c r="G21" s="100"/>
    </row>
    <row r="22" spans="1:7" s="12" customFormat="1" ht="12.75" customHeight="1">
      <c r="A22" s="99"/>
      <c r="B22" s="99"/>
      <c r="C22" s="99"/>
      <c r="D22" s="99"/>
      <c r="E22" s="99"/>
      <c r="F22" s="99"/>
      <c r="G22" s="100"/>
    </row>
    <row r="23" spans="1:7" s="12" customFormat="1" ht="12.75" customHeight="1">
      <c r="A23" s="99"/>
      <c r="B23" s="156"/>
      <c r="C23" s="156"/>
      <c r="D23" s="156"/>
      <c r="E23" s="156"/>
      <c r="F23" s="156"/>
      <c r="G23" s="100"/>
    </row>
    <row r="24" spans="1:7" s="12" customFormat="1" ht="12.75" customHeight="1">
      <c r="A24" s="99"/>
      <c r="B24" s="99"/>
      <c r="C24" s="99"/>
      <c r="D24" s="99"/>
      <c r="E24" s="99"/>
      <c r="F24" s="99"/>
      <c r="G24" s="100"/>
    </row>
    <row r="25" spans="1:7" s="12" customFormat="1" ht="12.75" customHeight="1">
      <c r="A25" s="99"/>
      <c r="B25" s="156"/>
      <c r="C25" s="156"/>
      <c r="D25" s="156"/>
      <c r="E25" s="156"/>
      <c r="F25" s="156"/>
      <c r="G25" s="100"/>
    </row>
    <row r="26" spans="1:7" s="12" customFormat="1" ht="12.75" customHeight="1">
      <c r="A26" s="101"/>
      <c r="B26" s="102"/>
      <c r="C26" s="99"/>
      <c r="D26" s="99"/>
      <c r="E26" s="99"/>
      <c r="F26" s="99"/>
      <c r="G26" s="100"/>
    </row>
    <row r="27" spans="1:7" s="12" customFormat="1" ht="12.75" customHeight="1">
      <c r="A27" s="99"/>
      <c r="B27" s="156"/>
      <c r="C27" s="156"/>
      <c r="D27" s="156"/>
      <c r="E27" s="156"/>
      <c r="F27" s="156"/>
      <c r="G27" s="100"/>
    </row>
    <row r="28" spans="1:7" s="12" customFormat="1" ht="12.75" customHeight="1">
      <c r="A28" s="102"/>
      <c r="B28" s="102"/>
      <c r="C28" s="99"/>
      <c r="D28" s="99"/>
      <c r="E28" s="99"/>
      <c r="F28" s="99"/>
      <c r="G28" s="100"/>
    </row>
    <row r="29" spans="1:7" s="12" customFormat="1" ht="12.75" customHeight="1">
      <c r="A29" s="99"/>
      <c r="B29" s="156"/>
      <c r="C29" s="156"/>
      <c r="D29" s="156"/>
      <c r="E29" s="156"/>
      <c r="F29" s="156"/>
      <c r="G29" s="100"/>
    </row>
    <row r="30" spans="1:7" s="12" customFormat="1" ht="12.75" customHeight="1">
      <c r="A30" s="102"/>
      <c r="B30" s="102"/>
      <c r="C30" s="99"/>
      <c r="D30" s="99"/>
      <c r="E30" s="99"/>
      <c r="F30" s="99"/>
      <c r="G30" s="100"/>
    </row>
    <row r="31" spans="1:7" s="12" customFormat="1" ht="12.75" customHeight="1">
      <c r="A31" s="99"/>
      <c r="B31" s="156"/>
      <c r="C31" s="156"/>
      <c r="D31" s="156"/>
      <c r="E31" s="156"/>
      <c r="F31" s="156"/>
      <c r="G31" s="100"/>
    </row>
    <row r="32" spans="1:7" s="12" customFormat="1" ht="12.75" customHeight="1">
      <c r="A32" s="102"/>
      <c r="B32" s="102"/>
      <c r="C32" s="99"/>
      <c r="D32" s="99"/>
      <c r="E32" s="99"/>
      <c r="F32" s="99"/>
      <c r="G32" s="100"/>
    </row>
    <row r="33" spans="1:7" s="12" customFormat="1" ht="12.75" customHeight="1">
      <c r="A33" s="99"/>
      <c r="B33" s="156"/>
      <c r="C33" s="156"/>
      <c r="D33" s="156"/>
      <c r="E33" s="156"/>
      <c r="F33" s="156"/>
      <c r="G33" s="100"/>
    </row>
    <row r="34" spans="1:7" s="12" customFormat="1" ht="12.75" customHeight="1">
      <c r="A34" s="102"/>
      <c r="B34" s="102"/>
      <c r="C34" s="99"/>
      <c r="D34" s="99"/>
      <c r="E34" s="99"/>
      <c r="F34" s="99"/>
      <c r="G34" s="100"/>
    </row>
    <row r="35" spans="1:7" s="12" customFormat="1" ht="12.75" customHeight="1">
      <c r="A35" s="99"/>
      <c r="B35" s="156"/>
      <c r="C35" s="156"/>
      <c r="D35" s="156"/>
      <c r="E35" s="156"/>
      <c r="F35" s="156"/>
      <c r="G35" s="100"/>
    </row>
    <row r="36" spans="1:7" s="12" customFormat="1" ht="12.75" customHeight="1">
      <c r="A36" s="99"/>
      <c r="B36" s="99"/>
      <c r="C36" s="99"/>
      <c r="D36" s="99"/>
      <c r="E36" s="99"/>
      <c r="F36" s="99"/>
      <c r="G36" s="100"/>
    </row>
    <row r="37" spans="1:7" s="12" customFormat="1" ht="12.75" customHeight="1">
      <c r="A37" s="99"/>
      <c r="B37" s="156"/>
      <c r="C37" s="156"/>
      <c r="D37" s="156"/>
      <c r="E37" s="156"/>
      <c r="F37" s="156"/>
      <c r="G37" s="100"/>
    </row>
    <row r="38" spans="1:7" s="12" customFormat="1" ht="12.75" customHeight="1">
      <c r="A38" s="99"/>
      <c r="B38" s="99"/>
      <c r="C38" s="99"/>
      <c r="D38" s="99"/>
      <c r="E38" s="99"/>
      <c r="F38" s="99"/>
      <c r="G38" s="100"/>
    </row>
    <row r="39" spans="1:7" s="12" customFormat="1" ht="12.75" customHeight="1">
      <c r="A39" s="99"/>
      <c r="B39" s="156"/>
      <c r="C39" s="156"/>
      <c r="D39" s="156"/>
      <c r="E39" s="156"/>
      <c r="F39" s="156"/>
      <c r="G39" s="100"/>
    </row>
    <row r="40" spans="1:7" s="12" customFormat="1" ht="12.75" customHeight="1">
      <c r="A40" s="99"/>
      <c r="B40" s="99"/>
      <c r="C40" s="99"/>
      <c r="D40" s="99"/>
      <c r="E40" s="99"/>
      <c r="F40" s="99"/>
      <c r="G40" s="100"/>
    </row>
    <row r="41" spans="1:7" s="12" customFormat="1" ht="12.75" customHeight="1">
      <c r="A41" s="99"/>
      <c r="B41" s="156"/>
      <c r="C41" s="156"/>
      <c r="D41" s="156"/>
      <c r="E41" s="156"/>
      <c r="F41" s="156"/>
      <c r="G41" s="100"/>
    </row>
    <row r="42" spans="1:7" s="12" customFormat="1" ht="12.75" customHeight="1">
      <c r="A42" s="99"/>
      <c r="B42" s="99"/>
      <c r="C42" s="99"/>
      <c r="D42" s="99"/>
      <c r="E42" s="99"/>
      <c r="F42" s="99"/>
      <c r="G42" s="100"/>
    </row>
    <row r="43" spans="1:7" s="12" customFormat="1" ht="12.75" customHeight="1">
      <c r="A43" s="99"/>
      <c r="B43" s="156"/>
      <c r="C43" s="156"/>
      <c r="D43" s="156"/>
      <c r="E43" s="156"/>
      <c r="F43" s="156"/>
      <c r="G43" s="100"/>
    </row>
    <row r="44" spans="1:7" s="12" customFormat="1" ht="12.75" customHeight="1">
      <c r="A44" s="99"/>
      <c r="B44" s="103"/>
      <c r="C44" s="103"/>
      <c r="D44" s="103"/>
      <c r="E44" s="103"/>
      <c r="F44" s="103"/>
      <c r="G44" s="100"/>
    </row>
    <row r="45" spans="1:7" s="12" customFormat="1" ht="12.75" customHeight="1">
      <c r="A45" s="99"/>
      <c r="B45" s="156"/>
      <c r="C45" s="156"/>
      <c r="D45" s="156"/>
      <c r="E45" s="156"/>
      <c r="F45" s="156"/>
      <c r="G45" s="100"/>
    </row>
    <row r="46" spans="1:7" ht="12.75" customHeight="1">
      <c r="A46" s="99"/>
      <c r="B46" s="103"/>
      <c r="C46" s="103"/>
      <c r="D46" s="103"/>
      <c r="E46" s="103"/>
      <c r="F46" s="103"/>
      <c r="G46" s="100"/>
    </row>
    <row r="47" spans="1:7" ht="12.75" customHeight="1">
      <c r="A47" s="99"/>
      <c r="B47" s="156"/>
      <c r="C47" s="156"/>
      <c r="D47" s="156"/>
      <c r="E47" s="156"/>
      <c r="F47" s="156"/>
      <c r="G47" s="100"/>
    </row>
    <row r="48" spans="1:7">
      <c r="A48" s="99"/>
      <c r="B48" s="103"/>
      <c r="C48" s="103"/>
      <c r="D48" s="103"/>
      <c r="E48" s="103"/>
      <c r="F48" s="103"/>
      <c r="G48" s="100"/>
    </row>
    <row r="49" spans="1:7">
      <c r="A49" s="99"/>
      <c r="B49" s="103"/>
      <c r="C49" s="103"/>
      <c r="D49" s="103"/>
      <c r="E49" s="103"/>
      <c r="F49" s="103"/>
      <c r="G49" s="100"/>
    </row>
    <row r="50" spans="1:7">
      <c r="A50" s="99"/>
      <c r="B50" s="103"/>
      <c r="C50" s="103"/>
      <c r="D50" s="103"/>
      <c r="E50" s="103"/>
      <c r="F50" s="103"/>
      <c r="G50" s="100"/>
    </row>
    <row r="51" spans="1:7">
      <c r="A51" s="26"/>
      <c r="B51" s="28"/>
      <c r="C51" s="28"/>
      <c r="D51" s="28"/>
      <c r="E51" s="28"/>
      <c r="F51" s="28"/>
      <c r="G51" s="27"/>
    </row>
    <row r="52" spans="1:7">
      <c r="A52" s="26"/>
      <c r="B52" s="28"/>
      <c r="C52" s="28"/>
      <c r="D52" s="28"/>
      <c r="E52" s="28"/>
      <c r="F52" s="28"/>
      <c r="G52" s="27"/>
    </row>
    <row r="53" spans="1:7">
      <c r="A53" s="26"/>
      <c r="B53" s="28"/>
      <c r="C53" s="28"/>
      <c r="D53" s="28"/>
      <c r="E53" s="28"/>
      <c r="F53" s="28"/>
      <c r="G53" s="27"/>
    </row>
    <row r="54" spans="1:7">
      <c r="A54" s="26"/>
      <c r="B54" s="28"/>
      <c r="C54" s="28"/>
      <c r="D54" s="28"/>
      <c r="E54" s="28"/>
      <c r="F54" s="28"/>
      <c r="G54" s="27"/>
    </row>
    <row r="55" spans="1:7">
      <c r="A55" s="26"/>
      <c r="B55" s="28"/>
      <c r="C55" s="28"/>
      <c r="D55" s="28"/>
      <c r="E55" s="28"/>
      <c r="F55" s="28"/>
      <c r="G55" s="27"/>
    </row>
    <row r="56" spans="1:7">
      <c r="A56" s="26"/>
      <c r="B56" s="28"/>
      <c r="C56" s="28"/>
      <c r="D56" s="28"/>
      <c r="E56" s="28"/>
      <c r="F56" s="28"/>
      <c r="G56" s="27"/>
    </row>
    <row r="57" spans="1:7">
      <c r="A57" s="26"/>
      <c r="B57" s="28"/>
      <c r="C57" s="28"/>
      <c r="D57" s="28"/>
      <c r="E57" s="28"/>
      <c r="F57" s="28"/>
      <c r="G57" s="27"/>
    </row>
    <row r="58" spans="1:7">
      <c r="A58" s="26"/>
      <c r="B58" s="28"/>
      <c r="C58" s="28"/>
      <c r="D58" s="28"/>
      <c r="E58" s="28"/>
      <c r="F58" s="28"/>
      <c r="G58" s="27"/>
    </row>
    <row r="59" spans="1:7">
      <c r="A59" s="26"/>
      <c r="B59" s="28"/>
      <c r="C59" s="28"/>
      <c r="D59" s="28"/>
      <c r="E59" s="28"/>
      <c r="F59" s="28"/>
      <c r="G59" s="27"/>
    </row>
    <row r="60" spans="1:7">
      <c r="A60" s="26"/>
      <c r="B60" s="28"/>
      <c r="C60" s="28"/>
      <c r="D60" s="28"/>
      <c r="E60" s="28"/>
      <c r="F60" s="28"/>
      <c r="G60" s="27"/>
    </row>
    <row r="61" spans="1:7">
      <c r="A61" s="26"/>
      <c r="B61" s="28"/>
      <c r="C61" s="28"/>
      <c r="D61" s="28"/>
      <c r="E61" s="28"/>
      <c r="F61" s="28"/>
      <c r="G61" s="27"/>
    </row>
    <row r="62" spans="1:7">
      <c r="A62" s="26"/>
      <c r="B62" s="28"/>
      <c r="C62" s="28"/>
      <c r="D62" s="28"/>
      <c r="E62" s="28"/>
      <c r="F62" s="28"/>
      <c r="G62" s="27"/>
    </row>
    <row r="63" spans="1:7">
      <c r="A63" s="26"/>
      <c r="B63" s="28"/>
      <c r="C63" s="28"/>
      <c r="D63" s="28"/>
      <c r="E63" s="28"/>
      <c r="F63" s="28"/>
      <c r="G63" s="27"/>
    </row>
    <row r="64" spans="1:7">
      <c r="A64" s="26"/>
      <c r="B64" s="28"/>
      <c r="C64" s="28"/>
      <c r="D64" s="28"/>
      <c r="E64" s="28"/>
      <c r="F64" s="28"/>
      <c r="G64" s="27"/>
    </row>
    <row r="65" spans="1:7">
      <c r="A65" s="26"/>
      <c r="B65" s="28"/>
      <c r="C65" s="28"/>
      <c r="D65" s="28"/>
      <c r="E65" s="28"/>
      <c r="F65" s="28"/>
      <c r="G65" s="27"/>
    </row>
    <row r="66" spans="1:7">
      <c r="A66" s="26"/>
      <c r="B66" s="28"/>
      <c r="C66" s="28"/>
      <c r="D66" s="28"/>
      <c r="E66" s="28"/>
      <c r="F66" s="28"/>
      <c r="G66" s="27"/>
    </row>
    <row r="67" spans="1:7">
      <c r="A67" s="26"/>
      <c r="B67" s="28"/>
      <c r="C67" s="28"/>
      <c r="D67" s="28"/>
      <c r="E67" s="28"/>
      <c r="F67" s="28"/>
      <c r="G67" s="27"/>
    </row>
    <row r="68" spans="1:7">
      <c r="A68" s="26"/>
      <c r="B68" s="28"/>
      <c r="C68" s="28"/>
      <c r="D68" s="28"/>
      <c r="E68" s="28"/>
      <c r="F68" s="28"/>
      <c r="G68" s="27"/>
    </row>
    <row r="69" spans="1:7">
      <c r="A69" s="26"/>
      <c r="B69" s="28"/>
      <c r="C69" s="28"/>
      <c r="D69" s="28"/>
      <c r="E69" s="28"/>
      <c r="F69" s="28"/>
      <c r="G69" s="27"/>
    </row>
    <row r="70" spans="1:7">
      <c r="A70" s="26"/>
      <c r="B70" s="28"/>
      <c r="C70" s="28"/>
      <c r="D70" s="28"/>
      <c r="E70" s="28"/>
      <c r="F70" s="28"/>
      <c r="G70" s="27"/>
    </row>
    <row r="71" spans="1:7">
      <c r="A71" s="26"/>
      <c r="B71" s="28"/>
      <c r="C71" s="28"/>
      <c r="D71" s="28"/>
      <c r="E71" s="28"/>
      <c r="F71" s="28"/>
      <c r="G71" s="27"/>
    </row>
    <row r="72" spans="1:7">
      <c r="A72" s="26"/>
      <c r="B72" s="28"/>
      <c r="C72" s="28"/>
      <c r="D72" s="28"/>
      <c r="E72" s="28"/>
      <c r="F72" s="28"/>
      <c r="G72" s="27"/>
    </row>
    <row r="73" spans="1:7">
      <c r="A73" s="26"/>
      <c r="B73" s="28"/>
      <c r="C73" s="28"/>
      <c r="D73" s="28"/>
      <c r="E73" s="28"/>
      <c r="F73" s="28"/>
      <c r="G73" s="27"/>
    </row>
    <row r="74" spans="1:7">
      <c r="A74" s="26"/>
      <c r="B74" s="28"/>
      <c r="C74" s="28"/>
      <c r="D74" s="28"/>
      <c r="E74" s="28"/>
      <c r="F74" s="28"/>
      <c r="G74" s="27"/>
    </row>
    <row r="75" spans="1:7">
      <c r="A75" s="26"/>
      <c r="B75" s="28"/>
      <c r="C75" s="28"/>
      <c r="D75" s="28"/>
      <c r="E75" s="28"/>
      <c r="F75" s="28"/>
      <c r="G75" s="27"/>
    </row>
    <row r="76" spans="1:7">
      <c r="A76" s="26"/>
      <c r="B76" s="28"/>
      <c r="C76" s="28"/>
      <c r="D76" s="28"/>
      <c r="E76" s="28"/>
      <c r="F76" s="28"/>
      <c r="G76" s="27"/>
    </row>
    <row r="77" spans="1:7">
      <c r="A77" s="26"/>
      <c r="B77" s="28"/>
      <c r="C77" s="28"/>
      <c r="D77" s="28"/>
      <c r="E77" s="28"/>
      <c r="F77" s="28"/>
      <c r="G77" s="27"/>
    </row>
    <row r="78" spans="1:7">
      <c r="A78" s="26"/>
      <c r="B78" s="28"/>
      <c r="C78" s="28"/>
      <c r="D78" s="28"/>
      <c r="E78" s="28"/>
      <c r="F78" s="28"/>
      <c r="G78" s="27"/>
    </row>
    <row r="79" spans="1:7">
      <c r="A79" s="26"/>
      <c r="B79" s="28"/>
      <c r="C79" s="28"/>
      <c r="D79" s="28"/>
      <c r="E79" s="28"/>
      <c r="F79" s="28"/>
      <c r="G79" s="27"/>
    </row>
    <row r="80" spans="1:7">
      <c r="A80" s="26"/>
      <c r="B80" s="28"/>
      <c r="C80" s="28"/>
      <c r="D80" s="28"/>
      <c r="E80" s="28"/>
      <c r="F80" s="28"/>
      <c r="G80" s="27"/>
    </row>
    <row r="81" spans="1:7">
      <c r="A81" s="26"/>
      <c r="B81" s="28"/>
      <c r="C81" s="28"/>
      <c r="D81" s="28"/>
      <c r="E81" s="28"/>
      <c r="F81" s="28"/>
      <c r="G81" s="27"/>
    </row>
    <row r="82" spans="1:7">
      <c r="A82" s="26"/>
      <c r="B82" s="28"/>
      <c r="C82" s="28"/>
      <c r="D82" s="28"/>
      <c r="E82" s="28"/>
      <c r="F82" s="28"/>
      <c r="G82" s="27"/>
    </row>
    <row r="83" spans="1:7">
      <c r="A83" s="26"/>
      <c r="B83" s="28"/>
      <c r="C83" s="28"/>
      <c r="D83" s="28"/>
      <c r="E83" s="28"/>
      <c r="F83" s="28"/>
      <c r="G83" s="27"/>
    </row>
    <row r="84" spans="1:7">
      <c r="A84" s="26"/>
      <c r="B84" s="28"/>
      <c r="C84" s="28"/>
      <c r="D84" s="28"/>
      <c r="E84" s="28"/>
      <c r="F84" s="28"/>
      <c r="G84" s="27"/>
    </row>
    <row r="85" spans="1:7">
      <c r="A85" s="26"/>
      <c r="B85" s="28"/>
      <c r="C85" s="28"/>
      <c r="D85" s="28"/>
      <c r="E85" s="28"/>
      <c r="F85" s="28"/>
      <c r="G85" s="27"/>
    </row>
    <row r="86" spans="1:7">
      <c r="A86" s="26"/>
      <c r="B86" s="28"/>
      <c r="C86" s="28"/>
      <c r="D86" s="28"/>
      <c r="E86" s="28"/>
      <c r="F86" s="28"/>
      <c r="G86" s="27"/>
    </row>
    <row r="87" spans="1:7">
      <c r="A87" s="26"/>
      <c r="B87" s="28"/>
      <c r="C87" s="28"/>
      <c r="D87" s="28"/>
      <c r="E87" s="28"/>
      <c r="F87" s="28"/>
      <c r="G87" s="27"/>
    </row>
    <row r="88" spans="1:7">
      <c r="A88" s="26"/>
      <c r="B88" s="28"/>
      <c r="C88" s="28"/>
      <c r="D88" s="28"/>
      <c r="E88" s="28"/>
      <c r="F88" s="28"/>
      <c r="G88" s="27"/>
    </row>
    <row r="89" spans="1:7">
      <c r="A89" s="26"/>
      <c r="B89" s="28"/>
      <c r="C89" s="28"/>
      <c r="D89" s="28"/>
      <c r="E89" s="28"/>
      <c r="F89" s="28"/>
      <c r="G89" s="27"/>
    </row>
    <row r="90" spans="1:7">
      <c r="A90" s="26"/>
      <c r="B90" s="28"/>
      <c r="C90" s="28"/>
      <c r="D90" s="28"/>
      <c r="E90" s="28"/>
      <c r="F90" s="28"/>
      <c r="G90" s="27"/>
    </row>
    <row r="91" spans="1:7">
      <c r="B91" s="29"/>
      <c r="C91" s="29"/>
      <c r="D91" s="29"/>
      <c r="E91" s="29"/>
      <c r="F91" s="29"/>
    </row>
    <row r="92" spans="1:7">
      <c r="B92" s="29"/>
      <c r="C92" s="29"/>
      <c r="D92" s="29"/>
      <c r="E92" s="29"/>
      <c r="F92" s="29"/>
    </row>
    <row r="93" spans="1:7">
      <c r="B93" s="29"/>
      <c r="C93" s="29"/>
      <c r="D93" s="29"/>
      <c r="E93" s="29"/>
      <c r="F93" s="29"/>
    </row>
    <row r="94" spans="1:7">
      <c r="B94" s="29"/>
      <c r="C94" s="29"/>
      <c r="D94" s="29"/>
      <c r="E94" s="29"/>
      <c r="F94" s="29"/>
    </row>
    <row r="95" spans="1:7">
      <c r="B95" s="29"/>
      <c r="C95" s="29"/>
      <c r="D95" s="29"/>
      <c r="E95" s="29"/>
      <c r="F95" s="29"/>
    </row>
    <row r="96" spans="1:7">
      <c r="B96" s="29"/>
      <c r="C96" s="29"/>
      <c r="D96" s="29"/>
      <c r="E96" s="29"/>
      <c r="F96" s="29"/>
    </row>
    <row r="97" spans="1:7">
      <c r="B97" s="29"/>
      <c r="C97" s="29"/>
      <c r="D97" s="29"/>
      <c r="E97" s="29"/>
      <c r="F97" s="29"/>
    </row>
    <row r="98" spans="1:7">
      <c r="B98" s="29"/>
      <c r="C98" s="29"/>
      <c r="D98" s="29"/>
      <c r="E98" s="29"/>
      <c r="F98" s="29"/>
    </row>
    <row r="99" spans="1:7">
      <c r="B99" s="29"/>
      <c r="C99" s="29"/>
      <c r="D99" s="29"/>
      <c r="E99" s="29"/>
      <c r="F99" s="29"/>
    </row>
    <row r="100" spans="1:7">
      <c r="B100" s="29"/>
      <c r="C100" s="29"/>
      <c r="D100" s="29"/>
      <c r="E100" s="29"/>
      <c r="F100" s="29"/>
    </row>
    <row r="101" spans="1:7">
      <c r="B101" s="29"/>
      <c r="C101" s="29"/>
      <c r="D101" s="29"/>
      <c r="E101" s="29"/>
      <c r="F101" s="29"/>
    </row>
    <row r="102" spans="1:7">
      <c r="B102" s="29"/>
      <c r="C102" s="29"/>
      <c r="D102" s="29"/>
      <c r="E102" s="29"/>
      <c r="F102" s="29"/>
    </row>
    <row r="103" spans="1:7">
      <c r="A103" s="10"/>
      <c r="B103" s="29"/>
      <c r="C103" s="29"/>
      <c r="D103" s="29"/>
      <c r="E103" s="29"/>
      <c r="F103" s="29"/>
      <c r="G103" s="10"/>
    </row>
    <row r="104" spans="1:7">
      <c r="A104" s="10"/>
      <c r="B104" s="29"/>
      <c r="C104" s="29"/>
      <c r="D104" s="29"/>
      <c r="E104" s="29"/>
      <c r="F104" s="29"/>
      <c r="G104" s="10"/>
    </row>
    <row r="105" spans="1:7">
      <c r="A105" s="10"/>
      <c r="B105" s="29"/>
      <c r="C105" s="29"/>
      <c r="D105" s="29"/>
      <c r="E105" s="29"/>
      <c r="F105" s="29"/>
      <c r="G105" s="10"/>
    </row>
    <row r="106" spans="1:7">
      <c r="A106" s="10"/>
      <c r="B106" s="29"/>
      <c r="C106" s="29"/>
      <c r="D106" s="29"/>
      <c r="E106" s="29"/>
      <c r="F106" s="29"/>
      <c r="G106" s="10"/>
    </row>
    <row r="107" spans="1:7">
      <c r="A107" s="10"/>
      <c r="B107" s="29"/>
      <c r="C107" s="29"/>
      <c r="D107" s="29"/>
      <c r="E107" s="29"/>
      <c r="F107" s="29"/>
      <c r="G107" s="10"/>
    </row>
    <row r="108" spans="1:7">
      <c r="A108" s="10"/>
      <c r="B108" s="29"/>
      <c r="C108" s="29"/>
      <c r="D108" s="29"/>
      <c r="E108" s="29"/>
      <c r="F108" s="29"/>
      <c r="G108" s="10"/>
    </row>
    <row r="109" spans="1:7">
      <c r="A109" s="10"/>
      <c r="B109" s="29"/>
      <c r="C109" s="29"/>
      <c r="D109" s="29"/>
      <c r="E109" s="29"/>
      <c r="F109" s="29"/>
      <c r="G109" s="10"/>
    </row>
    <row r="110" spans="1:7">
      <c r="A110" s="10"/>
      <c r="B110" s="29"/>
      <c r="C110" s="29"/>
      <c r="D110" s="29"/>
      <c r="E110" s="29"/>
      <c r="F110" s="29"/>
      <c r="G110" s="10"/>
    </row>
    <row r="111" spans="1:7">
      <c r="A111" s="10"/>
      <c r="B111" s="29"/>
      <c r="C111" s="29"/>
      <c r="D111" s="29"/>
      <c r="E111" s="29"/>
      <c r="F111" s="29"/>
      <c r="G111" s="10"/>
    </row>
    <row r="112" spans="1:7">
      <c r="A112" s="10"/>
      <c r="B112" s="29"/>
      <c r="C112" s="29"/>
      <c r="D112" s="29"/>
      <c r="E112" s="29"/>
      <c r="F112" s="29"/>
      <c r="G112" s="10"/>
    </row>
    <row r="113" spans="1:7">
      <c r="A113" s="10"/>
      <c r="B113" s="29"/>
      <c r="C113" s="29"/>
      <c r="D113" s="29"/>
      <c r="E113" s="29"/>
      <c r="F113" s="29"/>
      <c r="G113" s="10"/>
    </row>
    <row r="114" spans="1:7">
      <c r="A114" s="10"/>
      <c r="B114" s="29"/>
      <c r="C114" s="29"/>
      <c r="D114" s="29"/>
      <c r="E114" s="29"/>
      <c r="F114" s="29"/>
      <c r="G114" s="10"/>
    </row>
    <row r="115" spans="1:7">
      <c r="A115" s="10"/>
      <c r="B115" s="29"/>
      <c r="C115" s="29"/>
      <c r="D115" s="29"/>
      <c r="E115" s="29"/>
      <c r="F115" s="29"/>
      <c r="G115" s="10"/>
    </row>
    <row r="116" spans="1:7">
      <c r="A116" s="10"/>
      <c r="B116" s="29"/>
      <c r="C116" s="29"/>
      <c r="D116" s="29"/>
      <c r="E116" s="29"/>
      <c r="F116" s="29"/>
      <c r="G116" s="10"/>
    </row>
    <row r="117" spans="1:7">
      <c r="A117" s="10"/>
      <c r="B117" s="29"/>
      <c r="C117" s="29"/>
      <c r="D117" s="29"/>
      <c r="E117" s="29"/>
      <c r="F117" s="29"/>
      <c r="G117" s="10"/>
    </row>
    <row r="118" spans="1:7">
      <c r="A118" s="10"/>
      <c r="B118" s="29"/>
      <c r="C118" s="29"/>
      <c r="D118" s="29"/>
      <c r="E118" s="29"/>
      <c r="F118" s="29"/>
      <c r="G118" s="10"/>
    </row>
    <row r="119" spans="1:7">
      <c r="A119" s="10"/>
      <c r="B119" s="29"/>
      <c r="C119" s="29"/>
      <c r="D119" s="29"/>
      <c r="E119" s="29"/>
      <c r="F119" s="29"/>
      <c r="G119" s="10"/>
    </row>
    <row r="120" spans="1:7">
      <c r="A120" s="10"/>
      <c r="B120" s="29"/>
      <c r="C120" s="29"/>
      <c r="D120" s="29"/>
      <c r="E120" s="29"/>
      <c r="F120" s="29"/>
      <c r="G120" s="10"/>
    </row>
    <row r="121" spans="1:7">
      <c r="A121" s="10"/>
      <c r="B121" s="29"/>
      <c r="C121" s="29"/>
      <c r="D121" s="29"/>
      <c r="E121" s="29"/>
      <c r="F121" s="29"/>
      <c r="G121" s="10"/>
    </row>
    <row r="122" spans="1:7">
      <c r="A122" s="10"/>
      <c r="B122" s="29"/>
      <c r="C122" s="29"/>
      <c r="D122" s="29"/>
      <c r="E122" s="29"/>
      <c r="F122" s="29"/>
      <c r="G122" s="10"/>
    </row>
    <row r="123" spans="1:7">
      <c r="A123" s="10"/>
      <c r="B123" s="29"/>
      <c r="C123" s="29"/>
      <c r="D123" s="29"/>
      <c r="E123" s="29"/>
      <c r="F123" s="29"/>
      <c r="G123" s="10"/>
    </row>
    <row r="124" spans="1:7">
      <c r="A124" s="10"/>
      <c r="B124" s="29"/>
      <c r="C124" s="29"/>
      <c r="D124" s="29"/>
      <c r="E124" s="29"/>
      <c r="F124" s="29"/>
      <c r="G124" s="10"/>
    </row>
    <row r="125" spans="1:7">
      <c r="A125" s="10"/>
      <c r="B125" s="29"/>
      <c r="C125" s="29"/>
      <c r="D125" s="29"/>
      <c r="E125" s="29"/>
      <c r="F125" s="29"/>
      <c r="G125" s="10"/>
    </row>
    <row r="126" spans="1:7">
      <c r="A126" s="10"/>
      <c r="B126" s="29"/>
      <c r="C126" s="29"/>
      <c r="D126" s="29"/>
      <c r="E126" s="29"/>
      <c r="F126" s="29"/>
      <c r="G126" s="10"/>
    </row>
    <row r="127" spans="1:7">
      <c r="A127" s="10"/>
      <c r="B127" s="29"/>
      <c r="C127" s="29"/>
      <c r="D127" s="29"/>
      <c r="E127" s="29"/>
      <c r="F127" s="29"/>
      <c r="G127" s="10"/>
    </row>
    <row r="128" spans="1:7">
      <c r="A128" s="10"/>
      <c r="B128" s="29"/>
      <c r="C128" s="29"/>
      <c r="D128" s="29"/>
      <c r="E128" s="29"/>
      <c r="F128" s="29"/>
      <c r="G128" s="10"/>
    </row>
    <row r="129" spans="1:7">
      <c r="A129" s="10"/>
      <c r="B129" s="29"/>
      <c r="C129" s="29"/>
      <c r="D129" s="29"/>
      <c r="E129" s="29"/>
      <c r="F129" s="29"/>
      <c r="G129" s="10"/>
    </row>
    <row r="130" spans="1:7">
      <c r="A130" s="10"/>
      <c r="B130" s="29"/>
      <c r="C130" s="29"/>
      <c r="D130" s="29"/>
      <c r="E130" s="29"/>
      <c r="F130" s="29"/>
      <c r="G130" s="10"/>
    </row>
    <row r="131" spans="1:7">
      <c r="A131" s="10"/>
      <c r="B131" s="29"/>
      <c r="C131" s="29"/>
      <c r="D131" s="29"/>
      <c r="E131" s="29"/>
      <c r="F131" s="29"/>
      <c r="G131" s="10"/>
    </row>
    <row r="132" spans="1:7">
      <c r="A132" s="10"/>
      <c r="B132" s="29"/>
      <c r="C132" s="29"/>
      <c r="D132" s="29"/>
      <c r="E132" s="29"/>
      <c r="F132" s="29"/>
      <c r="G132" s="10"/>
    </row>
    <row r="133" spans="1:7">
      <c r="A133" s="10"/>
      <c r="B133" s="29"/>
      <c r="C133" s="29"/>
      <c r="D133" s="29"/>
      <c r="E133" s="29"/>
      <c r="F133" s="29"/>
      <c r="G133" s="10"/>
    </row>
    <row r="134" spans="1:7">
      <c r="A134" s="10"/>
      <c r="B134" s="29"/>
      <c r="C134" s="29"/>
      <c r="D134" s="29"/>
      <c r="E134" s="29"/>
      <c r="F134" s="29"/>
      <c r="G134" s="10"/>
    </row>
    <row r="135" spans="1:7">
      <c r="A135" s="10"/>
      <c r="B135" s="29"/>
      <c r="C135" s="29"/>
      <c r="D135" s="29"/>
      <c r="E135" s="29"/>
      <c r="F135" s="29"/>
      <c r="G135" s="10"/>
    </row>
    <row r="136" spans="1:7">
      <c r="A136" s="10"/>
      <c r="B136" s="29"/>
      <c r="C136" s="29"/>
      <c r="D136" s="29"/>
      <c r="E136" s="29"/>
      <c r="F136" s="29"/>
      <c r="G136" s="10"/>
    </row>
    <row r="137" spans="1:7">
      <c r="A137" s="10"/>
      <c r="B137" s="29"/>
      <c r="C137" s="29"/>
      <c r="D137" s="29"/>
      <c r="E137" s="29"/>
      <c r="F137" s="29"/>
      <c r="G137" s="10"/>
    </row>
    <row r="138" spans="1:7">
      <c r="A138" s="10"/>
      <c r="B138" s="29"/>
      <c r="C138" s="29"/>
      <c r="D138" s="29"/>
      <c r="E138" s="29"/>
      <c r="F138" s="29"/>
      <c r="G138" s="10"/>
    </row>
    <row r="139" spans="1:7">
      <c r="A139" s="10"/>
      <c r="B139" s="29"/>
      <c r="C139" s="29"/>
      <c r="D139" s="29"/>
      <c r="E139" s="29"/>
      <c r="F139" s="29"/>
      <c r="G139" s="10"/>
    </row>
    <row r="140" spans="1:7">
      <c r="A140" s="10"/>
      <c r="B140" s="29"/>
      <c r="C140" s="29"/>
      <c r="D140" s="29"/>
      <c r="E140" s="29"/>
      <c r="F140" s="29"/>
      <c r="G140" s="10"/>
    </row>
    <row r="141" spans="1:7">
      <c r="A141" s="10"/>
      <c r="B141" s="29"/>
      <c r="C141" s="29"/>
      <c r="D141" s="29"/>
      <c r="E141" s="29"/>
      <c r="F141" s="29"/>
      <c r="G141" s="10"/>
    </row>
    <row r="142" spans="1:7">
      <c r="A142" s="10"/>
      <c r="B142" s="29"/>
      <c r="C142" s="29"/>
      <c r="D142" s="29"/>
      <c r="E142" s="29"/>
      <c r="F142" s="29"/>
      <c r="G142" s="10"/>
    </row>
    <row r="143" spans="1:7">
      <c r="A143" s="10"/>
      <c r="B143" s="29"/>
      <c r="C143" s="29"/>
      <c r="D143" s="29"/>
      <c r="E143" s="29"/>
      <c r="F143" s="29"/>
      <c r="G143" s="10"/>
    </row>
    <row r="144" spans="1:7">
      <c r="A144" s="10"/>
      <c r="B144" s="29"/>
      <c r="C144" s="29"/>
      <c r="D144" s="29"/>
      <c r="E144" s="29"/>
      <c r="F144" s="29"/>
      <c r="G144" s="10"/>
    </row>
    <row r="145" spans="1:7">
      <c r="A145" s="10"/>
      <c r="B145" s="29"/>
      <c r="C145" s="29"/>
      <c r="D145" s="29"/>
      <c r="E145" s="29"/>
      <c r="F145" s="29"/>
      <c r="G145" s="10"/>
    </row>
    <row r="146" spans="1:7">
      <c r="A146" s="10"/>
      <c r="B146" s="29"/>
      <c r="C146" s="29"/>
      <c r="D146" s="29"/>
      <c r="E146" s="29"/>
      <c r="F146" s="29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</sheetData>
  <mergeCells count="22">
    <mergeCell ref="B12:F12"/>
    <mergeCell ref="A1:G1"/>
    <mergeCell ref="F3:G3"/>
    <mergeCell ref="B6:F6"/>
    <mergeCell ref="B8:F8"/>
    <mergeCell ref="B10:F10"/>
    <mergeCell ref="B27:F27"/>
    <mergeCell ref="B17:F17"/>
    <mergeCell ref="B19:F19"/>
    <mergeCell ref="B21:F21"/>
    <mergeCell ref="B23:F23"/>
    <mergeCell ref="B25:F25"/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activeCell="G11" sqref="G11"/>
    </sheetView>
  </sheetViews>
  <sheetFormatPr baseColWidth="10" defaultRowHeight="12.75"/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view="pageLayout" zoomScaleNormal="100" workbookViewId="0">
      <selection sqref="A1:H1"/>
    </sheetView>
  </sheetViews>
  <sheetFormatPr baseColWidth="10" defaultRowHeight="12.75"/>
  <sheetData>
    <row r="1" spans="1:9" ht="15.75">
      <c r="A1" s="159" t="s">
        <v>141</v>
      </c>
      <c r="B1" s="160"/>
      <c r="C1" s="160"/>
      <c r="D1" s="160"/>
      <c r="E1" s="160"/>
      <c r="F1" s="160"/>
      <c r="G1" s="160"/>
      <c r="H1" s="160"/>
      <c r="I1" s="131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10" customWidth="1"/>
    <col min="7" max="7" width="10.140625" customWidth="1"/>
    <col min="8" max="8" width="5" customWidth="1"/>
    <col min="9" max="9" width="10.140625" style="10" customWidth="1"/>
    <col min="10" max="10" width="11.85546875" style="60" customWidth="1"/>
    <col min="11" max="11" width="67.7109375" style="60" customWidth="1"/>
    <col min="12" max="13" width="11.85546875" style="60" customWidth="1"/>
    <col min="14" max="14" width="67.7109375" style="60" customWidth="1"/>
    <col min="15" max="15" width="11.85546875" style="60" customWidth="1"/>
    <col min="16" max="17" width="2.85546875" style="123" customWidth="1"/>
    <col min="18" max="18" width="2.85546875" style="91" customWidth="1"/>
    <col min="19" max="20" width="2.85546875" style="47" customWidth="1"/>
    <col min="21" max="21" width="2.85546875" customWidth="1"/>
    <col min="22" max="22" width="2.85546875" style="91" customWidth="1"/>
  </cols>
  <sheetData>
    <row r="1" spans="1:22" ht="13.35" customHeight="1">
      <c r="A1" s="161" t="s">
        <v>156</v>
      </c>
      <c r="B1" s="161"/>
      <c r="C1" s="161"/>
      <c r="D1" s="161"/>
      <c r="E1" s="161"/>
      <c r="F1" s="161"/>
      <c r="G1" s="161"/>
      <c r="H1" s="161"/>
      <c r="I1" s="162"/>
      <c r="J1" s="161" t="s">
        <v>157</v>
      </c>
      <c r="K1" s="161"/>
      <c r="L1" s="161"/>
      <c r="M1" s="161" t="s">
        <v>158</v>
      </c>
      <c r="N1" s="161"/>
      <c r="O1" s="161"/>
    </row>
    <row r="2" spans="1:22" ht="13.35" customHeight="1"/>
    <row r="3" spans="1:22" s="8" customFormat="1" ht="13.9" customHeight="1">
      <c r="A3" s="163" t="s">
        <v>143</v>
      </c>
      <c r="B3" s="168" t="s">
        <v>110</v>
      </c>
      <c r="C3" s="168" t="s">
        <v>111</v>
      </c>
      <c r="D3" s="168" t="s">
        <v>85</v>
      </c>
      <c r="E3" s="170" t="s">
        <v>86</v>
      </c>
      <c r="F3" s="171"/>
      <c r="G3" s="172" t="s">
        <v>112</v>
      </c>
      <c r="H3" s="173"/>
      <c r="I3" s="166" t="s">
        <v>113</v>
      </c>
      <c r="J3" s="88"/>
      <c r="K3" s="88"/>
      <c r="L3" s="88"/>
      <c r="M3" s="88"/>
      <c r="N3" s="88"/>
      <c r="O3" s="88"/>
      <c r="P3" s="122"/>
      <c r="Q3" s="122"/>
      <c r="R3" s="57"/>
      <c r="S3" s="46"/>
      <c r="T3" s="46"/>
      <c r="V3" s="57"/>
    </row>
    <row r="4" spans="1:22" s="8" customFormat="1" ht="42.6" customHeight="1">
      <c r="A4" s="164"/>
      <c r="B4" s="169"/>
      <c r="C4" s="169"/>
      <c r="D4" s="169"/>
      <c r="E4" s="169"/>
      <c r="F4" s="169"/>
      <c r="G4" s="174"/>
      <c r="H4" s="174"/>
      <c r="I4" s="167"/>
      <c r="J4" s="111"/>
      <c r="K4" s="111"/>
      <c r="L4" s="111"/>
      <c r="M4" s="111"/>
      <c r="N4" s="111"/>
      <c r="O4" s="111"/>
      <c r="P4" s="48"/>
      <c r="Q4" s="48"/>
      <c r="R4" s="57"/>
      <c r="S4" s="48"/>
      <c r="T4" s="48"/>
      <c r="V4" s="57"/>
    </row>
    <row r="5" spans="1:22" s="8" customFormat="1" ht="13.9" customHeight="1">
      <c r="A5" s="165"/>
      <c r="B5" s="53" t="s">
        <v>74</v>
      </c>
      <c r="C5" s="34" t="s">
        <v>74</v>
      </c>
      <c r="D5" s="34" t="s">
        <v>74</v>
      </c>
      <c r="E5" s="34" t="s">
        <v>74</v>
      </c>
      <c r="F5" s="34" t="s">
        <v>75</v>
      </c>
      <c r="G5" s="34" t="s">
        <v>74</v>
      </c>
      <c r="H5" s="34" t="s">
        <v>75</v>
      </c>
      <c r="I5" s="41" t="s">
        <v>76</v>
      </c>
      <c r="J5" s="88"/>
      <c r="K5" s="88"/>
      <c r="L5" s="88"/>
      <c r="M5" s="88"/>
      <c r="N5" s="88"/>
      <c r="O5" s="88"/>
      <c r="P5" s="122"/>
      <c r="Q5" s="122"/>
      <c r="R5" s="57"/>
      <c r="S5" s="46"/>
      <c r="T5" s="46"/>
      <c r="V5" s="57"/>
    </row>
    <row r="6" spans="1:22" s="10" customFormat="1" ht="6.95" customHeight="1">
      <c r="A6" s="35"/>
      <c r="B6" s="36"/>
      <c r="C6" s="36"/>
      <c r="D6" s="36"/>
      <c r="E6" s="36"/>
      <c r="F6" s="36"/>
      <c r="G6" s="36"/>
      <c r="H6" s="36"/>
      <c r="I6" s="36"/>
      <c r="J6" s="112"/>
      <c r="K6" s="112"/>
      <c r="L6" s="112"/>
      <c r="M6" s="112"/>
      <c r="N6" s="112"/>
      <c r="O6" s="112"/>
      <c r="P6" s="123"/>
      <c r="Q6" s="123"/>
      <c r="R6" s="91"/>
      <c r="S6" s="47"/>
      <c r="T6" s="47"/>
      <c r="V6" s="91"/>
    </row>
    <row r="7" spans="1:22" s="52" customFormat="1" ht="13.35" customHeight="1">
      <c r="A7" s="39" t="s">
        <v>87</v>
      </c>
      <c r="B7" s="77">
        <v>90164</v>
      </c>
      <c r="C7" s="38">
        <v>660</v>
      </c>
      <c r="D7" s="77">
        <v>44904</v>
      </c>
      <c r="E7" s="77">
        <v>45260</v>
      </c>
      <c r="F7" s="64">
        <v>50.197418038241423</v>
      </c>
      <c r="G7" s="77">
        <v>13711</v>
      </c>
      <c r="H7" s="64">
        <v>15.206734395102259</v>
      </c>
      <c r="I7" s="77">
        <v>1589.3354540454682</v>
      </c>
      <c r="J7" s="113"/>
      <c r="K7" s="113"/>
      <c r="L7" s="113"/>
      <c r="M7" s="113"/>
      <c r="N7" s="113"/>
      <c r="O7" s="113"/>
      <c r="P7" s="122"/>
      <c r="Q7" s="122"/>
      <c r="R7" s="57"/>
      <c r="S7" s="46"/>
      <c r="T7" s="46"/>
      <c r="V7" s="57"/>
    </row>
    <row r="8" spans="1:22" s="52" customFormat="1" ht="13.35" customHeight="1">
      <c r="A8" s="39" t="s">
        <v>88</v>
      </c>
      <c r="B8" s="77">
        <v>246794</v>
      </c>
      <c r="C8" s="38">
        <v>-754</v>
      </c>
      <c r="D8" s="77">
        <v>120198</v>
      </c>
      <c r="E8" s="77">
        <v>126596</v>
      </c>
      <c r="F8" s="64">
        <v>51.296222760682994</v>
      </c>
      <c r="G8" s="77">
        <v>29586</v>
      </c>
      <c r="H8" s="64">
        <v>11.988135854194185</v>
      </c>
      <c r="I8" s="77">
        <v>2080.0628578587362</v>
      </c>
      <c r="J8" s="113"/>
      <c r="K8" s="113"/>
      <c r="L8" s="113"/>
      <c r="M8" s="113"/>
      <c r="N8" s="113"/>
      <c r="O8" s="113"/>
      <c r="P8" s="122"/>
      <c r="Q8" s="122"/>
      <c r="R8" s="57"/>
      <c r="S8" s="46"/>
      <c r="T8" s="46"/>
      <c r="V8" s="57"/>
    </row>
    <row r="9" spans="1:22" s="52" customFormat="1" ht="13.35" customHeight="1">
      <c r="A9" s="39" t="s">
        <v>89</v>
      </c>
      <c r="B9" s="77">
        <v>216530</v>
      </c>
      <c r="C9" s="38">
        <v>-668</v>
      </c>
      <c r="D9" s="77">
        <v>104032</v>
      </c>
      <c r="E9" s="77">
        <v>112498</v>
      </c>
      <c r="F9" s="64">
        <v>51.954925414492216</v>
      </c>
      <c r="G9" s="77">
        <v>22988</v>
      </c>
      <c r="H9" s="64">
        <v>10.616542742345171</v>
      </c>
      <c r="I9" s="77">
        <v>1010.927093350795</v>
      </c>
      <c r="J9" s="113"/>
      <c r="K9" s="113"/>
      <c r="L9" s="113"/>
      <c r="M9" s="113"/>
      <c r="N9" s="113"/>
      <c r="O9" s="113"/>
      <c r="P9" s="122"/>
      <c r="Q9" s="122"/>
      <c r="R9" s="57"/>
      <c r="S9" s="46"/>
      <c r="T9" s="46"/>
      <c r="V9" s="57"/>
    </row>
    <row r="10" spans="1:22" s="52" customFormat="1" ht="13.35" customHeight="1">
      <c r="A10" s="39" t="s">
        <v>90</v>
      </c>
      <c r="B10" s="77">
        <v>80196</v>
      </c>
      <c r="C10" s="38">
        <v>709</v>
      </c>
      <c r="D10" s="77">
        <v>39723</v>
      </c>
      <c r="E10" s="77">
        <v>40473</v>
      </c>
      <c r="F10" s="64">
        <v>50.467604369295231</v>
      </c>
      <c r="G10" s="77">
        <v>10220</v>
      </c>
      <c r="H10" s="64">
        <v>12.743777744525911</v>
      </c>
      <c r="I10" s="77">
        <v>1119.1073755310515</v>
      </c>
      <c r="J10" s="113"/>
      <c r="K10" s="113"/>
      <c r="L10" s="113"/>
      <c r="M10" s="113"/>
      <c r="N10" s="113"/>
      <c r="O10" s="113"/>
      <c r="P10" s="122"/>
      <c r="Q10" s="122"/>
      <c r="R10" s="57"/>
      <c r="S10" s="46"/>
      <c r="T10" s="46"/>
      <c r="V10" s="57"/>
    </row>
    <row r="11" spans="1:22" s="42" customFormat="1" ht="6.95" customHeight="1">
      <c r="A11" s="39"/>
      <c r="B11" s="38"/>
      <c r="C11" s="38"/>
      <c r="D11" s="38"/>
      <c r="E11" s="38"/>
      <c r="F11" s="38"/>
      <c r="G11" s="38"/>
      <c r="H11" s="64"/>
      <c r="I11" s="77"/>
      <c r="J11" s="113"/>
      <c r="K11" s="113"/>
      <c r="L11" s="113"/>
      <c r="M11" s="113"/>
      <c r="N11" s="113"/>
      <c r="O11" s="113"/>
      <c r="P11" s="122"/>
      <c r="Q11" s="122"/>
      <c r="R11" s="57"/>
      <c r="S11" s="46"/>
      <c r="T11" s="46"/>
      <c r="V11" s="57"/>
    </row>
    <row r="12" spans="1:22" s="8" customFormat="1" ht="13.35" customHeight="1">
      <c r="A12" s="39" t="s">
        <v>42</v>
      </c>
      <c r="B12" s="77">
        <v>133193</v>
      </c>
      <c r="C12" s="38">
        <v>-17</v>
      </c>
      <c r="D12" s="77">
        <v>65718</v>
      </c>
      <c r="E12" s="77">
        <v>67475</v>
      </c>
      <c r="F12" s="64">
        <v>50.659569196579405</v>
      </c>
      <c r="G12" s="77">
        <v>7936</v>
      </c>
      <c r="H12" s="64">
        <v>5.958271080312028</v>
      </c>
      <c r="I12" s="77">
        <v>93.261009699105799</v>
      </c>
      <c r="J12" s="113"/>
      <c r="K12" s="113"/>
      <c r="L12" s="113"/>
      <c r="M12" s="113"/>
      <c r="N12" s="113"/>
      <c r="O12" s="113"/>
      <c r="P12" s="122"/>
      <c r="Q12" s="122"/>
      <c r="R12" s="57"/>
      <c r="S12" s="46"/>
      <c r="T12" s="46"/>
      <c r="V12" s="57"/>
    </row>
    <row r="13" spans="1:22" s="8" customFormat="1" ht="13.35" customHeight="1">
      <c r="A13" s="39" t="s">
        <v>43</v>
      </c>
      <c r="B13" s="77">
        <v>198019</v>
      </c>
      <c r="C13" s="38">
        <v>755</v>
      </c>
      <c r="D13" s="77">
        <v>97165</v>
      </c>
      <c r="E13" s="77">
        <v>100854</v>
      </c>
      <c r="F13" s="64">
        <v>50.931476272478903</v>
      </c>
      <c r="G13" s="77">
        <v>16267</v>
      </c>
      <c r="H13" s="64">
        <v>8.2148682702164937</v>
      </c>
      <c r="I13" s="77">
        <v>156.77640159980604</v>
      </c>
      <c r="J13" s="113"/>
      <c r="K13" s="113"/>
      <c r="L13" s="113"/>
      <c r="M13" s="113"/>
      <c r="N13" s="113"/>
      <c r="O13" s="113"/>
      <c r="P13" s="122"/>
      <c r="Q13" s="122"/>
      <c r="R13" s="57"/>
      <c r="S13" s="46"/>
      <c r="T13" s="46"/>
      <c r="V13" s="57"/>
    </row>
    <row r="14" spans="1:22" s="8" customFormat="1" ht="13.35" customHeight="1">
      <c r="A14" s="39" t="s">
        <v>44</v>
      </c>
      <c r="B14" s="77">
        <v>165951</v>
      </c>
      <c r="C14" s="38">
        <v>444</v>
      </c>
      <c r="D14" s="77">
        <v>81286</v>
      </c>
      <c r="E14" s="77">
        <v>84665</v>
      </c>
      <c r="F14" s="64">
        <v>51.018071599448035</v>
      </c>
      <c r="G14" s="77">
        <v>12124</v>
      </c>
      <c r="H14" s="64">
        <v>7.3057709805906565</v>
      </c>
      <c r="I14" s="77">
        <v>79.648029076497608</v>
      </c>
      <c r="J14" s="113"/>
      <c r="K14" s="113"/>
      <c r="L14" s="113"/>
      <c r="M14" s="113"/>
      <c r="N14" s="113"/>
      <c r="O14" s="113"/>
      <c r="P14" s="122"/>
      <c r="Q14" s="122"/>
      <c r="R14" s="57"/>
      <c r="S14" s="46"/>
      <c r="T14" s="46"/>
      <c r="V14" s="57"/>
    </row>
    <row r="15" spans="1:22" s="8" customFormat="1" ht="13.35" customHeight="1">
      <c r="A15" s="39" t="s">
        <v>45</v>
      </c>
      <c r="B15" s="77">
        <v>200539</v>
      </c>
      <c r="C15" s="38">
        <v>-42</v>
      </c>
      <c r="D15" s="77">
        <v>96689</v>
      </c>
      <c r="E15" s="77">
        <v>103850</v>
      </c>
      <c r="F15" s="64">
        <v>51.785438243932603</v>
      </c>
      <c r="G15" s="77">
        <v>11690</v>
      </c>
      <c r="H15" s="64">
        <v>5.829290063279462</v>
      </c>
      <c r="I15" s="77">
        <v>143.95993211727722</v>
      </c>
      <c r="J15" s="113"/>
      <c r="K15" s="113"/>
      <c r="L15" s="113"/>
      <c r="M15" s="113"/>
      <c r="N15" s="113"/>
      <c r="O15" s="113"/>
      <c r="P15" s="122"/>
      <c r="Q15" s="122"/>
      <c r="R15" s="57"/>
      <c r="S15" s="46"/>
      <c r="T15" s="46"/>
      <c r="V15" s="57"/>
    </row>
    <row r="16" spans="1:22" s="8" customFormat="1" ht="13.35" customHeight="1">
      <c r="A16" s="39" t="s">
        <v>46</v>
      </c>
      <c r="B16" s="77">
        <v>316103</v>
      </c>
      <c r="C16" s="38">
        <v>1712</v>
      </c>
      <c r="D16" s="77">
        <v>155123</v>
      </c>
      <c r="E16" s="77">
        <v>160980</v>
      </c>
      <c r="F16" s="64">
        <v>50.926438534275221</v>
      </c>
      <c r="G16" s="77">
        <v>35159</v>
      </c>
      <c r="H16" s="64">
        <v>11.122640405184386</v>
      </c>
      <c r="I16" s="77">
        <v>475.8767801561296</v>
      </c>
      <c r="J16" s="113"/>
      <c r="K16" s="113"/>
      <c r="L16" s="113"/>
      <c r="M16" s="113"/>
      <c r="N16" s="113"/>
      <c r="O16" s="113"/>
      <c r="P16" s="122"/>
      <c r="Q16" s="122"/>
      <c r="R16" s="57"/>
      <c r="S16" s="46"/>
      <c r="T16" s="46"/>
      <c r="V16" s="57"/>
    </row>
    <row r="17" spans="1:22" s="8" customFormat="1" ht="13.35" customHeight="1">
      <c r="A17" s="39" t="s">
        <v>47</v>
      </c>
      <c r="B17" s="77">
        <v>128686</v>
      </c>
      <c r="C17" s="38">
        <v>39</v>
      </c>
      <c r="D17" s="77">
        <v>62487</v>
      </c>
      <c r="E17" s="77">
        <v>66199</v>
      </c>
      <c r="F17" s="64">
        <v>51.44227033243709</v>
      </c>
      <c r="G17" s="77">
        <v>6302</v>
      </c>
      <c r="H17" s="64">
        <v>4.8971916136953517</v>
      </c>
      <c r="I17" s="77">
        <v>118.76216738066844</v>
      </c>
      <c r="J17" s="113"/>
      <c r="K17" s="113"/>
      <c r="L17" s="113"/>
      <c r="M17" s="113"/>
      <c r="N17" s="113"/>
      <c r="O17" s="113"/>
      <c r="P17" s="122"/>
      <c r="Q17" s="122"/>
      <c r="R17" s="57"/>
      <c r="S17" s="46"/>
      <c r="T17" s="46"/>
      <c r="V17" s="57"/>
    </row>
    <row r="18" spans="1:22" s="8" customFormat="1" ht="13.35" customHeight="1">
      <c r="A18" s="39" t="s">
        <v>48</v>
      </c>
      <c r="B18" s="77">
        <v>274098</v>
      </c>
      <c r="C18" s="38">
        <v>1323</v>
      </c>
      <c r="D18" s="77">
        <v>134970</v>
      </c>
      <c r="E18" s="77">
        <v>139128</v>
      </c>
      <c r="F18" s="64">
        <v>50.758487840115571</v>
      </c>
      <c r="G18" s="77">
        <v>15033</v>
      </c>
      <c r="H18" s="64">
        <v>5.4845347284547863</v>
      </c>
      <c r="I18" s="77">
        <v>125.17098619616485</v>
      </c>
      <c r="J18" s="113"/>
      <c r="K18" s="113"/>
      <c r="L18" s="113"/>
      <c r="M18" s="113"/>
      <c r="N18" s="113"/>
      <c r="O18" s="113"/>
      <c r="P18" s="122"/>
      <c r="Q18" s="122"/>
      <c r="R18" s="57"/>
      <c r="S18" s="46"/>
      <c r="T18" s="46"/>
      <c r="V18" s="57"/>
    </row>
    <row r="19" spans="1:22" s="8" customFormat="1" ht="13.35" customHeight="1">
      <c r="A19" s="39" t="s">
        <v>49</v>
      </c>
      <c r="B19" s="77">
        <v>201156</v>
      </c>
      <c r="C19" s="38">
        <v>1131</v>
      </c>
      <c r="D19" s="77">
        <v>99557</v>
      </c>
      <c r="E19" s="77">
        <v>101599</v>
      </c>
      <c r="F19" s="64">
        <v>50.50756626697688</v>
      </c>
      <c r="G19" s="77">
        <v>10715</v>
      </c>
      <c r="H19" s="64">
        <v>5.3267116069120481</v>
      </c>
      <c r="I19" s="77">
        <v>97.116911337697658</v>
      </c>
      <c r="J19" s="113"/>
      <c r="K19" s="113"/>
      <c r="L19" s="113"/>
      <c r="M19" s="113"/>
      <c r="N19" s="113"/>
      <c r="O19" s="113"/>
      <c r="P19" s="122"/>
      <c r="Q19" s="122"/>
      <c r="R19" s="57"/>
      <c r="S19" s="46"/>
      <c r="T19" s="46"/>
      <c r="V19" s="57"/>
    </row>
    <row r="20" spans="1:22" s="8" customFormat="1" ht="13.35" customHeight="1">
      <c r="A20" s="39" t="s">
        <v>50</v>
      </c>
      <c r="B20" s="77">
        <v>277175</v>
      </c>
      <c r="C20" s="38">
        <v>1143</v>
      </c>
      <c r="D20" s="77">
        <v>137054</v>
      </c>
      <c r="E20" s="77">
        <v>140121</v>
      </c>
      <c r="F20" s="64">
        <v>50.553260575448725</v>
      </c>
      <c r="G20" s="77">
        <v>24614</v>
      </c>
      <c r="H20" s="64">
        <v>8.8803102732930466</v>
      </c>
      <c r="I20" s="77">
        <v>206.15988295851778</v>
      </c>
      <c r="J20" s="113"/>
      <c r="K20" s="113"/>
      <c r="L20" s="113"/>
      <c r="M20" s="113"/>
      <c r="N20" s="113"/>
      <c r="O20" s="113"/>
      <c r="P20" s="122"/>
      <c r="Q20" s="122"/>
      <c r="R20" s="57"/>
      <c r="S20" s="46"/>
      <c r="T20" s="46"/>
      <c r="V20" s="57"/>
    </row>
    <row r="21" spans="1:22" s="8" customFormat="1" ht="13.35" customHeight="1">
      <c r="A21" s="39" t="s">
        <v>51</v>
      </c>
      <c r="B21" s="77">
        <v>131013</v>
      </c>
      <c r="C21" s="38">
        <v>-334</v>
      </c>
      <c r="D21" s="77">
        <v>64747</v>
      </c>
      <c r="E21" s="77">
        <v>66266</v>
      </c>
      <c r="F21" s="64">
        <v>50.57971346354941</v>
      </c>
      <c r="G21" s="77">
        <v>9078</v>
      </c>
      <c r="H21" s="64">
        <v>6.9290833734056925</v>
      </c>
      <c r="I21" s="77">
        <v>124.10096235103998</v>
      </c>
      <c r="J21" s="113"/>
      <c r="K21" s="113"/>
      <c r="L21" s="113"/>
      <c r="M21" s="113"/>
      <c r="N21" s="113"/>
      <c r="O21" s="113"/>
      <c r="P21" s="122"/>
      <c r="Q21" s="122"/>
      <c r="R21" s="57"/>
      <c r="S21" s="46"/>
      <c r="T21" s="46"/>
      <c r="V21" s="57"/>
    </row>
    <row r="22" spans="1:22" s="8" customFormat="1" ht="13.35" customHeight="1">
      <c r="A22" s="39" t="s">
        <v>136</v>
      </c>
      <c r="B22" s="77">
        <v>244156</v>
      </c>
      <c r="C22" s="38">
        <v>960</v>
      </c>
      <c r="D22" s="77">
        <v>119230</v>
      </c>
      <c r="E22" s="77">
        <v>124926</v>
      </c>
      <c r="F22" s="64">
        <v>51.166467340552757</v>
      </c>
      <c r="G22" s="77">
        <v>18746</v>
      </c>
      <c r="H22" s="64">
        <v>7.6778780779501634</v>
      </c>
      <c r="I22" s="77">
        <v>318.65256162414533</v>
      </c>
      <c r="J22" s="113"/>
      <c r="K22" s="113"/>
      <c r="L22" s="113"/>
      <c r="M22" s="113"/>
      <c r="N22" s="113"/>
      <c r="O22" s="113"/>
      <c r="P22" s="122"/>
      <c r="Q22" s="122"/>
      <c r="R22" s="57"/>
      <c r="S22" s="46"/>
      <c r="T22" s="46"/>
      <c r="U22" s="42"/>
      <c r="V22" s="57"/>
    </row>
    <row r="23" spans="1:22" s="8" customFormat="1" ht="6.95" customHeight="1">
      <c r="A23" s="37"/>
      <c r="B23" s="38"/>
      <c r="C23" s="38"/>
      <c r="D23" s="38"/>
      <c r="E23" s="38"/>
      <c r="F23" s="38"/>
      <c r="G23" s="38"/>
      <c r="H23" s="64"/>
      <c r="I23" s="77"/>
      <c r="J23" s="113"/>
      <c r="K23" s="113"/>
      <c r="L23" s="113"/>
      <c r="M23" s="113"/>
      <c r="N23" s="113"/>
      <c r="O23" s="113"/>
      <c r="P23" s="122"/>
      <c r="Q23" s="122"/>
      <c r="R23" s="57"/>
      <c r="S23" s="46"/>
      <c r="T23" s="46"/>
      <c r="V23" s="57"/>
    </row>
    <row r="24" spans="1:22" s="8" customFormat="1" ht="13.35" customHeight="1">
      <c r="A24" s="50" t="s">
        <v>53</v>
      </c>
      <c r="B24" s="77">
        <v>21852</v>
      </c>
      <c r="C24" s="38">
        <v>168</v>
      </c>
      <c r="D24" s="77">
        <v>10435</v>
      </c>
      <c r="E24" s="77">
        <v>11417</v>
      </c>
      <c r="F24" s="64">
        <v>52.246933919092072</v>
      </c>
      <c r="G24" s="77">
        <v>2211</v>
      </c>
      <c r="H24" s="64">
        <v>10.118066996155958</v>
      </c>
      <c r="I24" s="77">
        <v>683.59452596323422</v>
      </c>
      <c r="J24" s="113"/>
      <c r="K24" s="113"/>
      <c r="L24" s="113"/>
      <c r="M24" s="113"/>
      <c r="N24" s="113"/>
      <c r="O24" s="113"/>
      <c r="P24" s="122"/>
      <c r="Q24" s="122"/>
      <c r="R24" s="57"/>
      <c r="S24" s="46"/>
      <c r="T24" s="46"/>
      <c r="V24" s="57"/>
    </row>
    <row r="25" spans="1:22" s="8" customFormat="1" ht="13.35" customHeight="1">
      <c r="A25" s="50" t="s">
        <v>54</v>
      </c>
      <c r="B25" s="77">
        <v>30688</v>
      </c>
      <c r="C25" s="38">
        <v>137</v>
      </c>
      <c r="D25" s="77">
        <v>15100</v>
      </c>
      <c r="E25" s="77">
        <v>15588</v>
      </c>
      <c r="F25" s="64">
        <v>50.795099061522421</v>
      </c>
      <c r="G25" s="77">
        <v>4591</v>
      </c>
      <c r="H25" s="64">
        <v>14.960245046923879</v>
      </c>
      <c r="I25" s="77">
        <v>922.99142217705253</v>
      </c>
      <c r="J25" s="113"/>
      <c r="K25" s="113"/>
      <c r="L25" s="113"/>
      <c r="M25" s="113"/>
      <c r="N25" s="113"/>
      <c r="O25" s="113"/>
      <c r="P25" s="122"/>
      <c r="Q25" s="122"/>
      <c r="R25" s="57"/>
      <c r="S25" s="46"/>
      <c r="T25" s="46"/>
      <c r="V25" s="57"/>
    </row>
    <row r="26" spans="1:22" s="8" customFormat="1" ht="13.35" customHeight="1">
      <c r="A26" s="50" t="s">
        <v>55</v>
      </c>
      <c r="B26" s="77">
        <v>23189</v>
      </c>
      <c r="C26" s="38">
        <v>31</v>
      </c>
      <c r="D26" s="77">
        <v>11132</v>
      </c>
      <c r="E26" s="77">
        <v>12057</v>
      </c>
      <c r="F26" s="64">
        <v>51.994480141446374</v>
      </c>
      <c r="G26" s="77">
        <v>2197</v>
      </c>
      <c r="H26" s="64">
        <v>9.4743197205571601</v>
      </c>
      <c r="I26" s="77">
        <v>898.7099023034242</v>
      </c>
      <c r="J26" s="113"/>
      <c r="K26" s="113"/>
      <c r="L26" s="113"/>
      <c r="M26" s="113"/>
      <c r="N26" s="113"/>
      <c r="O26" s="113"/>
      <c r="P26" s="122"/>
      <c r="Q26" s="122"/>
      <c r="R26" s="57"/>
      <c r="S26" s="46"/>
      <c r="T26" s="46"/>
      <c r="V26" s="57"/>
    </row>
    <row r="27" spans="1:22" s="8" customFormat="1" ht="13.35" customHeight="1">
      <c r="A27" s="50" t="s">
        <v>56</v>
      </c>
      <c r="B27" s="77">
        <v>20044</v>
      </c>
      <c r="C27" s="38">
        <v>8</v>
      </c>
      <c r="D27" s="77">
        <v>9346</v>
      </c>
      <c r="E27" s="77">
        <v>10698</v>
      </c>
      <c r="F27" s="64">
        <v>53.372580323288766</v>
      </c>
      <c r="G27" s="77">
        <v>1266</v>
      </c>
      <c r="H27" s="64">
        <v>6.316104569946118</v>
      </c>
      <c r="I27" s="77">
        <v>1089.8970394211692</v>
      </c>
      <c r="J27" s="113"/>
      <c r="K27" s="113"/>
      <c r="L27" s="113"/>
      <c r="M27" s="113"/>
      <c r="N27" s="113"/>
      <c r="O27" s="113"/>
      <c r="P27" s="122"/>
      <c r="Q27" s="122"/>
      <c r="R27" s="57"/>
      <c r="S27" s="46"/>
      <c r="T27" s="46"/>
      <c r="V27" s="57"/>
    </row>
    <row r="28" spans="1:22" s="8" customFormat="1" ht="13.35" customHeight="1">
      <c r="A28" s="50" t="s">
        <v>57</v>
      </c>
      <c r="B28" s="77">
        <v>49983</v>
      </c>
      <c r="C28" s="38">
        <v>100</v>
      </c>
      <c r="D28" s="77">
        <v>24508</v>
      </c>
      <c r="E28" s="77">
        <v>25475</v>
      </c>
      <c r="F28" s="64">
        <v>50.967328891823215</v>
      </c>
      <c r="G28" s="77">
        <v>7464</v>
      </c>
      <c r="H28" s="64">
        <v>14.933077246263728</v>
      </c>
      <c r="I28" s="77">
        <v>2339.6316888070323</v>
      </c>
      <c r="J28" s="113"/>
      <c r="K28" s="113"/>
      <c r="L28" s="113"/>
      <c r="M28" s="113"/>
      <c r="N28" s="113"/>
      <c r="O28" s="113"/>
      <c r="P28" s="122"/>
      <c r="Q28" s="122"/>
      <c r="R28" s="57"/>
      <c r="S28" s="46"/>
      <c r="T28" s="46"/>
      <c r="V28" s="57"/>
    </row>
    <row r="29" spans="1:22" s="8" customFormat="1" ht="13.35" customHeight="1">
      <c r="A29" s="50" t="s">
        <v>58</v>
      </c>
      <c r="B29" s="77">
        <v>43667</v>
      </c>
      <c r="C29" s="38">
        <v>387</v>
      </c>
      <c r="D29" s="77">
        <v>21409</v>
      </c>
      <c r="E29" s="77">
        <v>22258</v>
      </c>
      <c r="F29" s="64">
        <v>50.972129983740579</v>
      </c>
      <c r="G29" s="77">
        <v>7133</v>
      </c>
      <c r="H29" s="64">
        <v>16.334989809238099</v>
      </c>
      <c r="I29" s="77">
        <v>2027.4599242716997</v>
      </c>
      <c r="J29" s="113"/>
      <c r="K29" s="113"/>
      <c r="L29" s="113"/>
      <c r="M29" s="113"/>
      <c r="N29" s="113"/>
      <c r="O29" s="113"/>
      <c r="P29" s="122"/>
      <c r="Q29" s="122"/>
      <c r="R29" s="57"/>
      <c r="S29" s="46"/>
      <c r="T29" s="46"/>
      <c r="V29" s="57"/>
    </row>
    <row r="30" spans="1:22" s="8" customFormat="1" ht="13.35" customHeight="1">
      <c r="A30" s="50" t="s">
        <v>59</v>
      </c>
      <c r="B30" s="77">
        <v>21331</v>
      </c>
      <c r="C30" s="38">
        <v>35</v>
      </c>
      <c r="D30" s="77">
        <v>10390</v>
      </c>
      <c r="E30" s="77">
        <v>10941</v>
      </c>
      <c r="F30" s="64">
        <v>51.291547513009242</v>
      </c>
      <c r="G30" s="77">
        <v>1939</v>
      </c>
      <c r="H30" s="64">
        <v>9.090056724954291</v>
      </c>
      <c r="I30" s="77">
        <v>494.17531763060043</v>
      </c>
      <c r="J30" s="113"/>
      <c r="K30" s="113"/>
      <c r="L30" s="113"/>
      <c r="M30" s="113"/>
      <c r="N30" s="113"/>
      <c r="O30" s="113"/>
      <c r="P30" s="122"/>
      <c r="Q30" s="122"/>
      <c r="R30" s="57"/>
      <c r="S30" s="46"/>
      <c r="T30" s="46"/>
      <c r="V30" s="57"/>
    </row>
    <row r="31" spans="1:22" s="8" customFormat="1" ht="13.35" customHeight="1">
      <c r="A31" s="50" t="s">
        <v>60</v>
      </c>
      <c r="B31" s="77">
        <v>33708</v>
      </c>
      <c r="C31" s="38">
        <v>161</v>
      </c>
      <c r="D31" s="77">
        <v>16424</v>
      </c>
      <c r="E31" s="77">
        <v>17284</v>
      </c>
      <c r="F31" s="64">
        <v>51.27566156402041</v>
      </c>
      <c r="G31" s="77">
        <v>4436</v>
      </c>
      <c r="H31" s="64">
        <v>13.160080693010562</v>
      </c>
      <c r="I31" s="77">
        <v>996.83979192344475</v>
      </c>
      <c r="J31" s="113"/>
      <c r="K31" s="113"/>
      <c r="L31" s="113"/>
      <c r="M31" s="113"/>
      <c r="N31" s="113"/>
      <c r="O31" s="113"/>
      <c r="P31" s="122"/>
      <c r="Q31" s="122"/>
      <c r="R31" s="57"/>
      <c r="S31" s="46"/>
      <c r="T31" s="46"/>
      <c r="V31" s="57"/>
    </row>
    <row r="32" spans="1:22" s="8" customFormat="1" ht="13.35" customHeight="1">
      <c r="A32" s="50" t="s">
        <v>61</v>
      </c>
      <c r="B32" s="77">
        <v>21728</v>
      </c>
      <c r="C32" s="38">
        <v>-174</v>
      </c>
      <c r="D32" s="77">
        <v>10304</v>
      </c>
      <c r="E32" s="77">
        <v>11424</v>
      </c>
      <c r="F32" s="64">
        <v>52.577319587628871</v>
      </c>
      <c r="G32" s="77">
        <v>1063</v>
      </c>
      <c r="H32" s="64">
        <v>4.8923048600883652</v>
      </c>
      <c r="I32" s="77">
        <v>1016.3148278406276</v>
      </c>
      <c r="J32" s="113"/>
      <c r="K32" s="113"/>
      <c r="L32" s="113"/>
      <c r="M32" s="113"/>
      <c r="N32" s="113"/>
      <c r="O32" s="113"/>
      <c r="P32" s="122"/>
      <c r="Q32" s="122"/>
      <c r="R32" s="57"/>
      <c r="S32" s="46"/>
      <c r="T32" s="46"/>
      <c r="V32" s="57"/>
    </row>
    <row r="33" spans="1:22" s="8" customFormat="1" ht="13.35" customHeight="1">
      <c r="A33" s="50" t="s">
        <v>62</v>
      </c>
      <c r="B33" s="77">
        <v>28896</v>
      </c>
      <c r="C33" s="38">
        <v>426</v>
      </c>
      <c r="D33" s="77">
        <v>14496</v>
      </c>
      <c r="E33" s="77">
        <v>14400</v>
      </c>
      <c r="F33" s="64">
        <v>49.833887043189371</v>
      </c>
      <c r="G33" s="77">
        <v>5346</v>
      </c>
      <c r="H33" s="64">
        <v>18.500830564784053</v>
      </c>
      <c r="I33" s="77">
        <v>1216.571389765669</v>
      </c>
      <c r="J33" s="113"/>
      <c r="K33" s="113"/>
      <c r="L33" s="113"/>
      <c r="M33" s="114"/>
      <c r="N33" s="113"/>
      <c r="O33" s="113"/>
      <c r="P33" s="122"/>
      <c r="Q33" s="122"/>
      <c r="R33" s="57"/>
      <c r="S33" s="46"/>
      <c r="T33" s="46"/>
      <c r="V33" s="57"/>
    </row>
    <row r="34" spans="1:22" s="8" customFormat="1" ht="13.35" customHeight="1">
      <c r="A34" s="50" t="s">
        <v>63</v>
      </c>
      <c r="B34" s="77">
        <v>25416</v>
      </c>
      <c r="C34" s="38">
        <v>140</v>
      </c>
      <c r="D34" s="77">
        <v>12370</v>
      </c>
      <c r="E34" s="77">
        <v>13046</v>
      </c>
      <c r="F34" s="64">
        <v>51.329870947434685</v>
      </c>
      <c r="G34" s="77">
        <v>2835</v>
      </c>
      <c r="H34" s="64">
        <v>11.154390934844193</v>
      </c>
      <c r="I34" s="77">
        <v>1045.8272394296291</v>
      </c>
      <c r="J34" s="113"/>
      <c r="K34" s="113"/>
      <c r="L34" s="113"/>
      <c r="M34" s="113"/>
      <c r="N34" s="113"/>
      <c r="O34" s="113"/>
      <c r="P34" s="122"/>
      <c r="Q34" s="122"/>
      <c r="R34" s="57"/>
      <c r="S34" s="46"/>
      <c r="T34" s="46"/>
      <c r="V34" s="57"/>
    </row>
    <row r="35" spans="1:22" s="8" customFormat="1" ht="13.35" customHeight="1">
      <c r="A35" s="50" t="s">
        <v>64</v>
      </c>
      <c r="B35" s="77">
        <v>28104</v>
      </c>
      <c r="C35" s="38">
        <v>34</v>
      </c>
      <c r="D35" s="77">
        <v>14006</v>
      </c>
      <c r="E35" s="77">
        <v>14098</v>
      </c>
      <c r="F35" s="64">
        <v>50.163677768289219</v>
      </c>
      <c r="G35" s="77">
        <v>1798</v>
      </c>
      <c r="H35" s="64">
        <v>6.3976658126957018</v>
      </c>
      <c r="I35" s="77">
        <v>712.16429526903357</v>
      </c>
      <c r="J35" s="113"/>
      <c r="K35" s="113"/>
      <c r="L35" s="113"/>
      <c r="M35" s="113"/>
      <c r="N35" s="113"/>
      <c r="O35" s="113"/>
      <c r="P35" s="122"/>
      <c r="Q35" s="122"/>
      <c r="R35" s="57"/>
      <c r="S35" s="46"/>
      <c r="T35" s="46"/>
      <c r="V35" s="57"/>
    </row>
    <row r="36" spans="1:22" s="8" customFormat="1" ht="13.35" customHeight="1">
      <c r="A36" s="50" t="s">
        <v>65</v>
      </c>
      <c r="B36" s="77">
        <v>22109</v>
      </c>
      <c r="C36" s="38">
        <v>296</v>
      </c>
      <c r="D36" s="77">
        <v>10917</v>
      </c>
      <c r="E36" s="77">
        <v>11192</v>
      </c>
      <c r="F36" s="64">
        <v>50.621918675652445</v>
      </c>
      <c r="G36" s="77">
        <v>2918</v>
      </c>
      <c r="H36" s="64">
        <v>13.198245058573432</v>
      </c>
      <c r="I36" s="77">
        <v>956.74664769761773</v>
      </c>
      <c r="J36" s="113"/>
      <c r="K36" s="113"/>
      <c r="L36" s="113"/>
      <c r="M36" s="113"/>
      <c r="N36" s="113"/>
      <c r="O36" s="113"/>
      <c r="P36" s="122"/>
      <c r="Q36" s="122"/>
      <c r="R36" s="57"/>
      <c r="S36" s="46"/>
      <c r="T36" s="46"/>
      <c r="V36" s="57"/>
    </row>
    <row r="37" spans="1:22" s="8" customFormat="1" ht="13.35" customHeight="1">
      <c r="A37" s="50" t="s">
        <v>66</v>
      </c>
      <c r="B37" s="77">
        <v>79357</v>
      </c>
      <c r="C37" s="38">
        <v>198</v>
      </c>
      <c r="D37" s="77">
        <v>38485</v>
      </c>
      <c r="E37" s="77">
        <v>40872</v>
      </c>
      <c r="F37" s="64">
        <v>51.50396310344393</v>
      </c>
      <c r="G37" s="77">
        <v>8892</v>
      </c>
      <c r="H37" s="64">
        <v>11.205060675176732</v>
      </c>
      <c r="I37" s="77">
        <v>1365.8460821566478</v>
      </c>
      <c r="J37" s="113"/>
      <c r="K37" s="113"/>
      <c r="L37" s="113"/>
      <c r="M37" s="113"/>
      <c r="N37" s="113"/>
      <c r="O37" s="113"/>
      <c r="P37" s="122"/>
      <c r="Q37" s="122"/>
      <c r="R37" s="57"/>
      <c r="S37" s="46"/>
      <c r="T37" s="46"/>
      <c r="V37" s="57"/>
    </row>
    <row r="38" spans="1:22" s="8" customFormat="1" ht="13.35" customHeight="1">
      <c r="A38" s="50" t="s">
        <v>67</v>
      </c>
      <c r="B38" s="77">
        <v>31803</v>
      </c>
      <c r="C38" s="38">
        <v>-76</v>
      </c>
      <c r="D38" s="77">
        <v>15222</v>
      </c>
      <c r="E38" s="77">
        <v>16581</v>
      </c>
      <c r="F38" s="64">
        <v>52.136590887652112</v>
      </c>
      <c r="G38" s="77">
        <v>3794</v>
      </c>
      <c r="H38" s="64">
        <v>11.929692167405591</v>
      </c>
      <c r="I38" s="77">
        <v>1134.6176802567961</v>
      </c>
      <c r="J38" s="113"/>
      <c r="K38" s="113"/>
      <c r="L38" s="113"/>
      <c r="M38" s="113"/>
      <c r="N38" s="113"/>
      <c r="O38" s="113"/>
      <c r="P38" s="122"/>
      <c r="Q38" s="122"/>
      <c r="R38" s="57"/>
      <c r="S38" s="46"/>
      <c r="T38" s="46"/>
      <c r="V38" s="57"/>
    </row>
    <row r="39" spans="1:22" s="8" customFormat="1" ht="13.35" customHeight="1">
      <c r="A39" s="50" t="s">
        <v>68</v>
      </c>
      <c r="B39" s="77">
        <v>33728</v>
      </c>
      <c r="C39" s="38">
        <v>256</v>
      </c>
      <c r="D39" s="77">
        <v>16073</v>
      </c>
      <c r="E39" s="77">
        <v>17655</v>
      </c>
      <c r="F39" s="64">
        <v>52.345232447817835</v>
      </c>
      <c r="G39" s="77">
        <v>2852</v>
      </c>
      <c r="H39" s="64">
        <v>8.4558823529411775</v>
      </c>
      <c r="I39" s="77">
        <v>955.80531145840473</v>
      </c>
      <c r="J39" s="113"/>
      <c r="K39" s="113"/>
      <c r="L39" s="113"/>
      <c r="M39" s="113"/>
      <c r="N39" s="113"/>
      <c r="O39" s="113"/>
      <c r="P39" s="122"/>
      <c r="Q39" s="122"/>
      <c r="R39" s="57"/>
      <c r="S39" s="46"/>
      <c r="T39" s="46"/>
      <c r="V39" s="57"/>
    </row>
    <row r="40" spans="1:22" s="8" customFormat="1" ht="13.35" customHeight="1">
      <c r="A40" s="50" t="s">
        <v>69</v>
      </c>
      <c r="B40" s="77">
        <v>24690</v>
      </c>
      <c r="C40" s="38">
        <v>-54</v>
      </c>
      <c r="D40" s="77">
        <v>11994</v>
      </c>
      <c r="E40" s="77">
        <v>12696</v>
      </c>
      <c r="F40" s="64">
        <v>51.421628189550425</v>
      </c>
      <c r="G40" s="77">
        <v>2678</v>
      </c>
      <c r="H40" s="64">
        <v>10.846496557310651</v>
      </c>
      <c r="I40" s="77">
        <v>469.44434483461202</v>
      </c>
      <c r="J40" s="113"/>
      <c r="K40" s="113"/>
      <c r="L40" s="113"/>
      <c r="M40" s="113"/>
      <c r="N40" s="113"/>
      <c r="O40" s="113"/>
      <c r="P40" s="122"/>
      <c r="Q40" s="122"/>
      <c r="R40" s="57"/>
      <c r="S40" s="46"/>
      <c r="T40" s="46"/>
      <c r="V40" s="57"/>
    </row>
    <row r="41" spans="1:22" ht="13.35" customHeight="1">
      <c r="A41" s="50" t="s">
        <v>70</v>
      </c>
      <c r="B41" s="77">
        <v>27950</v>
      </c>
      <c r="C41" s="38">
        <v>301</v>
      </c>
      <c r="D41" s="77">
        <v>13713</v>
      </c>
      <c r="E41" s="77">
        <v>14237</v>
      </c>
      <c r="F41" s="64">
        <v>50.937388193202146</v>
      </c>
      <c r="G41" s="77">
        <v>2720</v>
      </c>
      <c r="H41" s="64">
        <v>9.731663685152057</v>
      </c>
      <c r="I41" s="77">
        <v>894.17031983496588</v>
      </c>
      <c r="J41" s="113"/>
      <c r="K41" s="113"/>
      <c r="L41" s="113"/>
      <c r="M41" s="113"/>
      <c r="N41" s="113"/>
      <c r="O41" s="113"/>
      <c r="P41" s="122"/>
      <c r="Q41" s="122"/>
      <c r="R41" s="57"/>
      <c r="S41" s="46"/>
      <c r="T41" s="46"/>
      <c r="U41" s="8"/>
      <c r="V41" s="57"/>
    </row>
    <row r="42" spans="1:22" s="10" customFormat="1" ht="6.95" customHeight="1">
      <c r="A42" s="40"/>
      <c r="B42" s="65"/>
      <c r="C42" s="65"/>
      <c r="D42" s="65"/>
      <c r="E42" s="65"/>
      <c r="F42" s="65"/>
      <c r="G42" s="65"/>
      <c r="H42" s="65"/>
      <c r="I42" s="77"/>
      <c r="J42" s="113"/>
      <c r="K42" s="113"/>
      <c r="L42" s="113"/>
      <c r="M42" s="113"/>
      <c r="N42" s="113"/>
      <c r="O42" s="113"/>
      <c r="P42" s="123"/>
      <c r="Q42" s="123"/>
      <c r="R42" s="91"/>
      <c r="S42" s="47"/>
      <c r="T42" s="47"/>
      <c r="U42"/>
      <c r="V42" s="91"/>
    </row>
    <row r="43" spans="1:22" s="10" customFormat="1" ht="13.35" customHeight="1">
      <c r="A43" s="83" t="s">
        <v>71</v>
      </c>
      <c r="B43" s="80">
        <v>2903773</v>
      </c>
      <c r="C43" s="70">
        <v>7061</v>
      </c>
      <c r="D43" s="80">
        <v>1422883</v>
      </c>
      <c r="E43" s="80">
        <v>1480890</v>
      </c>
      <c r="F43" s="94">
        <v>50.998821188846378</v>
      </c>
      <c r="G43" s="80">
        <v>244169</v>
      </c>
      <c r="H43" s="94">
        <v>8.408680706102027</v>
      </c>
      <c r="I43" s="80">
        <v>183.73310018645276</v>
      </c>
      <c r="J43" s="114"/>
      <c r="K43" s="114"/>
      <c r="L43" s="114"/>
      <c r="M43" s="114"/>
      <c r="N43" s="114"/>
      <c r="O43" s="114"/>
      <c r="P43" s="123"/>
      <c r="Q43" s="123"/>
      <c r="R43" s="91"/>
      <c r="S43" s="47"/>
      <c r="T43" s="47"/>
      <c r="V43" s="91"/>
    </row>
    <row r="44" spans="1:22" s="51" customFormat="1" ht="13.35" customHeight="1">
      <c r="A44" s="84" t="s">
        <v>159</v>
      </c>
      <c r="B44" s="81">
        <v>2896712</v>
      </c>
      <c r="C44" s="71">
        <v>6891</v>
      </c>
      <c r="D44" s="81">
        <v>1419457</v>
      </c>
      <c r="E44" s="81">
        <v>1477255</v>
      </c>
      <c r="F44" s="72">
        <v>50.997648368218861</v>
      </c>
      <c r="G44" s="81">
        <v>232955</v>
      </c>
      <c r="H44" s="72">
        <v>8.0420490542380474</v>
      </c>
      <c r="I44" s="81">
        <v>183.28654035911083</v>
      </c>
      <c r="J44" s="115"/>
      <c r="K44" s="115"/>
      <c r="L44" s="115"/>
      <c r="M44" s="115"/>
      <c r="N44" s="115"/>
      <c r="O44" s="115"/>
      <c r="P44" s="123"/>
      <c r="Q44" s="123"/>
      <c r="R44" s="91"/>
      <c r="S44" s="47"/>
      <c r="T44" s="47"/>
      <c r="V44" s="91"/>
    </row>
    <row r="45" spans="1:22" s="91" customFormat="1" ht="7.15" customHeight="1">
      <c r="A45" s="97"/>
      <c r="B45" s="95"/>
      <c r="C45" s="95"/>
      <c r="D45" s="95"/>
      <c r="E45" s="95"/>
      <c r="F45" s="96"/>
      <c r="G45" s="95"/>
      <c r="H45" s="96"/>
      <c r="I45" s="82"/>
      <c r="J45" s="130"/>
      <c r="K45" s="130"/>
      <c r="L45" s="130"/>
      <c r="M45" s="130"/>
      <c r="N45" s="130"/>
      <c r="O45" s="130"/>
      <c r="P45" s="123"/>
      <c r="Q45" s="123"/>
      <c r="S45" s="123"/>
      <c r="T45" s="123"/>
    </row>
    <row r="46" spans="1:22" s="10" customFormat="1" ht="13.35" customHeight="1">
      <c r="A46" s="83" t="s">
        <v>52</v>
      </c>
      <c r="B46" s="80">
        <v>633684</v>
      </c>
      <c r="C46" s="70">
        <v>-53</v>
      </c>
      <c r="D46" s="80">
        <v>308857</v>
      </c>
      <c r="E46" s="80">
        <v>324827</v>
      </c>
      <c r="F46" s="94">
        <v>51.260091780761385</v>
      </c>
      <c r="G46" s="80">
        <v>76505</v>
      </c>
      <c r="H46" s="94">
        <v>12.073052183738268</v>
      </c>
      <c r="I46" s="80">
        <v>1373.905525555223</v>
      </c>
      <c r="J46" s="114"/>
      <c r="K46" s="114"/>
      <c r="L46" s="114"/>
      <c r="M46" s="114"/>
      <c r="N46" s="114"/>
      <c r="O46" s="114"/>
      <c r="P46" s="123"/>
      <c r="Q46" s="123"/>
      <c r="R46" s="91"/>
      <c r="S46" s="47"/>
      <c r="T46" s="47"/>
      <c r="V46" s="91"/>
    </row>
    <row r="47" spans="1:22" s="43" customFormat="1" ht="13.35" customHeight="1">
      <c r="A47" s="83" t="s">
        <v>159</v>
      </c>
      <c r="B47" s="80">
        <v>633737</v>
      </c>
      <c r="C47" s="70">
        <v>1622</v>
      </c>
      <c r="D47" s="80">
        <v>308777</v>
      </c>
      <c r="E47" s="80">
        <v>324960</v>
      </c>
      <c r="F47" s="94">
        <v>51.276791476590446</v>
      </c>
      <c r="G47" s="80">
        <v>72466</v>
      </c>
      <c r="H47" s="94">
        <v>11.434711875746563</v>
      </c>
      <c r="I47" s="80">
        <v>1374.0199862943816</v>
      </c>
      <c r="J47" s="114"/>
      <c r="K47" s="114"/>
      <c r="L47" s="114"/>
      <c r="M47" s="114"/>
      <c r="N47" s="114"/>
      <c r="O47" s="114"/>
      <c r="P47" s="123"/>
      <c r="Q47" s="123"/>
      <c r="R47" s="91"/>
      <c r="S47" s="47"/>
      <c r="T47" s="47"/>
      <c r="V47" s="91"/>
    </row>
    <row r="48" spans="1:22" s="10" customFormat="1" ht="13.35" customHeight="1">
      <c r="A48" s="83" t="s">
        <v>72</v>
      </c>
      <c r="B48" s="70">
        <v>80196</v>
      </c>
      <c r="C48" s="70">
        <v>-754</v>
      </c>
      <c r="D48" s="70">
        <v>39723</v>
      </c>
      <c r="E48" s="70">
        <v>40473</v>
      </c>
      <c r="F48" s="94">
        <v>50.197418038241423</v>
      </c>
      <c r="G48" s="70">
        <v>10220</v>
      </c>
      <c r="H48" s="94">
        <v>10.616542742345171</v>
      </c>
      <c r="I48" s="80">
        <v>1010.927093350795</v>
      </c>
      <c r="J48" s="114"/>
      <c r="K48" s="114"/>
      <c r="L48" s="114"/>
      <c r="M48" s="114"/>
      <c r="N48" s="114"/>
      <c r="O48" s="114"/>
      <c r="P48" s="123"/>
      <c r="Q48" s="123"/>
      <c r="R48" s="91"/>
      <c r="S48" s="47"/>
      <c r="T48" s="47"/>
      <c r="V48" s="91"/>
    </row>
    <row r="49" spans="1:22" s="10" customFormat="1" ht="13.35" customHeight="1">
      <c r="A49" s="84" t="s">
        <v>73</v>
      </c>
      <c r="B49" s="71">
        <v>246794</v>
      </c>
      <c r="C49" s="71">
        <v>709</v>
      </c>
      <c r="D49" s="71">
        <v>120198</v>
      </c>
      <c r="E49" s="71">
        <v>126596</v>
      </c>
      <c r="F49" s="72">
        <v>51.954925414492216</v>
      </c>
      <c r="G49" s="71">
        <v>29586</v>
      </c>
      <c r="H49" s="72">
        <v>15.206734395102259</v>
      </c>
      <c r="I49" s="81">
        <v>2080.0628578587362</v>
      </c>
      <c r="J49" s="115"/>
      <c r="K49" s="115"/>
      <c r="L49" s="115"/>
      <c r="M49" s="115"/>
      <c r="N49" s="115"/>
      <c r="O49" s="115"/>
      <c r="P49" s="123"/>
      <c r="Q49" s="123"/>
      <c r="R49" s="91"/>
      <c r="S49" s="47"/>
      <c r="T49" s="47"/>
      <c r="V49" s="91"/>
    </row>
    <row r="50" spans="1:22" s="91" customFormat="1" ht="7.15" customHeight="1">
      <c r="A50" s="97"/>
      <c r="B50" s="95"/>
      <c r="C50" s="95"/>
      <c r="D50" s="95"/>
      <c r="E50" s="95"/>
      <c r="F50" s="96"/>
      <c r="G50" s="95"/>
      <c r="H50" s="96"/>
      <c r="I50" s="82"/>
      <c r="J50" s="130"/>
      <c r="K50" s="130"/>
      <c r="L50" s="130"/>
      <c r="M50" s="130"/>
      <c r="N50" s="130"/>
      <c r="O50" s="130"/>
      <c r="P50" s="123"/>
      <c r="Q50" s="123"/>
      <c r="S50" s="123"/>
      <c r="T50" s="123"/>
    </row>
    <row r="51" spans="1:22" s="10" customFormat="1" ht="13.35" customHeight="1">
      <c r="A51" s="83" t="s">
        <v>84</v>
      </c>
      <c r="B51" s="80">
        <v>2270089</v>
      </c>
      <c r="C51" s="70">
        <v>7114</v>
      </c>
      <c r="D51" s="80">
        <v>1114026</v>
      </c>
      <c r="E51" s="80">
        <v>1156063</v>
      </c>
      <c r="F51" s="94">
        <v>50.925888808764761</v>
      </c>
      <c r="G51" s="80">
        <v>167664</v>
      </c>
      <c r="H51" s="94">
        <v>7.3857897201387264</v>
      </c>
      <c r="I51" s="80">
        <v>147.95531566022697</v>
      </c>
      <c r="J51" s="114"/>
      <c r="K51" s="114"/>
      <c r="L51" s="114"/>
      <c r="M51" s="114"/>
      <c r="N51" s="114"/>
      <c r="O51" s="114"/>
      <c r="P51" s="123"/>
      <c r="Q51" s="123"/>
      <c r="R51" s="91"/>
      <c r="S51" s="47"/>
      <c r="T51" s="47"/>
      <c r="V51" s="91"/>
    </row>
    <row r="52" spans="1:22" s="43" customFormat="1" ht="13.35" customHeight="1">
      <c r="A52" s="83" t="s">
        <v>159</v>
      </c>
      <c r="B52" s="80">
        <v>2262975</v>
      </c>
      <c r="C52" s="70">
        <v>5269</v>
      </c>
      <c r="D52" s="80">
        <v>1110680</v>
      </c>
      <c r="E52" s="80">
        <v>1152295</v>
      </c>
      <c r="F52" s="94">
        <v>50.919475469238506</v>
      </c>
      <c r="G52" s="80">
        <v>160489</v>
      </c>
      <c r="H52" s="94">
        <v>7.0919475469238504</v>
      </c>
      <c r="I52" s="80">
        <v>147.49183520010877</v>
      </c>
      <c r="J52" s="114"/>
      <c r="K52" s="114"/>
      <c r="L52" s="114"/>
      <c r="M52" s="114"/>
      <c r="N52" s="114"/>
      <c r="O52" s="114"/>
      <c r="P52" s="123"/>
      <c r="Q52" s="123"/>
      <c r="R52" s="91"/>
      <c r="S52" s="47"/>
      <c r="T52" s="47"/>
      <c r="V52" s="91"/>
    </row>
    <row r="53" spans="1:22" s="10" customFormat="1" ht="13.35" customHeight="1">
      <c r="A53" s="83" t="s">
        <v>72</v>
      </c>
      <c r="B53" s="70">
        <v>128686</v>
      </c>
      <c r="C53" s="70">
        <v>-334</v>
      </c>
      <c r="D53" s="70">
        <v>62487</v>
      </c>
      <c r="E53" s="70">
        <v>66199</v>
      </c>
      <c r="F53" s="94">
        <v>50.50756626697688</v>
      </c>
      <c r="G53" s="70">
        <v>6302</v>
      </c>
      <c r="H53" s="94">
        <v>4.8971916136953517</v>
      </c>
      <c r="I53" s="80">
        <v>79.648029076497608</v>
      </c>
      <c r="J53" s="114"/>
      <c r="K53" s="114"/>
      <c r="L53" s="114"/>
      <c r="M53" s="114"/>
      <c r="N53" s="114"/>
      <c r="O53" s="114"/>
      <c r="P53" s="123"/>
      <c r="Q53" s="123"/>
      <c r="R53" s="91"/>
      <c r="S53" s="47"/>
      <c r="T53" s="47"/>
      <c r="V53" s="91"/>
    </row>
    <row r="54" spans="1:22" s="10" customFormat="1" ht="13.35" customHeight="1">
      <c r="A54" s="84" t="s">
        <v>73</v>
      </c>
      <c r="B54" s="71">
        <v>316103</v>
      </c>
      <c r="C54" s="71">
        <v>1712</v>
      </c>
      <c r="D54" s="71">
        <v>155123</v>
      </c>
      <c r="E54" s="71">
        <v>160980</v>
      </c>
      <c r="F54" s="72">
        <v>51.785438243932603</v>
      </c>
      <c r="G54" s="71">
        <v>35159</v>
      </c>
      <c r="H54" s="72">
        <v>11.122640405184386</v>
      </c>
      <c r="I54" s="81">
        <v>475.8767801561296</v>
      </c>
      <c r="J54" s="115"/>
      <c r="K54" s="115"/>
      <c r="L54" s="115"/>
      <c r="M54" s="115"/>
      <c r="N54" s="115"/>
      <c r="O54" s="115"/>
      <c r="P54" s="123"/>
      <c r="Q54" s="123"/>
      <c r="R54" s="91"/>
      <c r="S54" s="47"/>
      <c r="T54" s="47"/>
      <c r="V54" s="91"/>
    </row>
    <row r="55" spans="1:22" s="91" customFormat="1" ht="7.15" customHeight="1">
      <c r="A55" s="97"/>
      <c r="B55" s="95"/>
      <c r="C55" s="95"/>
      <c r="D55" s="95"/>
      <c r="E55" s="95"/>
      <c r="F55" s="96"/>
      <c r="G55" s="95"/>
      <c r="H55" s="96"/>
      <c r="I55" s="82"/>
      <c r="J55" s="130"/>
      <c r="K55" s="130"/>
      <c r="L55" s="130"/>
      <c r="M55" s="130"/>
      <c r="N55" s="130"/>
      <c r="O55" s="130"/>
      <c r="P55" s="123"/>
      <c r="Q55" s="123"/>
      <c r="S55" s="123"/>
      <c r="T55" s="123"/>
    </row>
    <row r="56" spans="1:22" s="10" customFormat="1" ht="13.35" customHeight="1">
      <c r="A56" s="83" t="s">
        <v>144</v>
      </c>
      <c r="B56" s="80">
        <v>568243</v>
      </c>
      <c r="C56" s="70">
        <v>2374</v>
      </c>
      <c r="D56" s="80">
        <v>276324</v>
      </c>
      <c r="E56" s="80">
        <v>291919</v>
      </c>
      <c r="F56" s="94">
        <v>51.372212240185974</v>
      </c>
      <c r="G56" s="80">
        <v>66133</v>
      </c>
      <c r="H56" s="94">
        <v>11.63815480349076</v>
      </c>
      <c r="I56" s="80">
        <v>1002.9630178225502</v>
      </c>
      <c r="J56" s="114"/>
      <c r="K56" s="114"/>
      <c r="L56" s="114"/>
      <c r="M56" s="114"/>
      <c r="N56" s="114"/>
      <c r="O56" s="114"/>
      <c r="P56" s="123"/>
      <c r="Q56" s="123"/>
      <c r="R56" s="91"/>
      <c r="S56" s="47"/>
      <c r="T56" s="47"/>
      <c r="V56" s="91"/>
    </row>
    <row r="57" spans="1:22" s="43" customFormat="1" ht="13.35" customHeight="1">
      <c r="A57" s="83" t="s">
        <v>159</v>
      </c>
      <c r="B57" s="80">
        <v>565869</v>
      </c>
      <c r="C57" s="70">
        <v>1783</v>
      </c>
      <c r="D57" s="80">
        <v>274817</v>
      </c>
      <c r="E57" s="80">
        <v>291052</v>
      </c>
      <c r="F57" s="94">
        <v>51.434519296869063</v>
      </c>
      <c r="G57" s="80">
        <v>61917</v>
      </c>
      <c r="H57" s="94">
        <v>10.941931789866558</v>
      </c>
      <c r="I57" s="80">
        <v>998.76536201472982</v>
      </c>
      <c r="J57" s="114"/>
      <c r="K57" s="114"/>
      <c r="L57" s="114"/>
      <c r="M57" s="114"/>
      <c r="N57" s="114"/>
      <c r="O57" s="114"/>
      <c r="P57" s="123"/>
      <c r="Q57" s="123"/>
      <c r="R57" s="91"/>
      <c r="S57" s="47"/>
      <c r="T57" s="47"/>
      <c r="V57" s="91"/>
    </row>
    <row r="58" spans="1:22" ht="13.35" customHeight="1">
      <c r="A58" s="83" t="s">
        <v>72</v>
      </c>
      <c r="B58" s="70">
        <v>20044</v>
      </c>
      <c r="C58" s="70">
        <v>-174</v>
      </c>
      <c r="D58" s="70">
        <v>9346</v>
      </c>
      <c r="E58" s="70">
        <v>10698</v>
      </c>
      <c r="F58" s="94">
        <v>49.833887043189371</v>
      </c>
      <c r="G58" s="70">
        <v>1063</v>
      </c>
      <c r="H58" s="94">
        <v>4.8923048600883652</v>
      </c>
      <c r="I58" s="80">
        <v>469.44434483461202</v>
      </c>
      <c r="J58" s="114"/>
      <c r="K58" s="114"/>
      <c r="L58" s="114"/>
      <c r="M58" s="114"/>
      <c r="N58" s="114"/>
      <c r="O58" s="114"/>
      <c r="U58" s="10"/>
    </row>
    <row r="59" spans="1:22" ht="13.35" customHeight="1">
      <c r="A59" s="84" t="s">
        <v>73</v>
      </c>
      <c r="B59" s="71">
        <v>79357</v>
      </c>
      <c r="C59" s="71">
        <v>426</v>
      </c>
      <c r="D59" s="71">
        <v>38485</v>
      </c>
      <c r="E59" s="71">
        <v>40872</v>
      </c>
      <c r="F59" s="72">
        <v>53.372580323288766</v>
      </c>
      <c r="G59" s="71">
        <v>8892</v>
      </c>
      <c r="H59" s="72">
        <v>18.500830564784053</v>
      </c>
      <c r="I59" s="81">
        <v>2339.6316888070323</v>
      </c>
      <c r="J59" s="115"/>
      <c r="K59" s="115"/>
      <c r="L59" s="115"/>
      <c r="M59" s="115"/>
      <c r="N59" s="115"/>
      <c r="O59" s="115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2 B47 B57 C43:H43 A51:B51 D51:H52 A46:B46 D46:H47 A56:B56 D56:H57 A23:I23 A24:H42 I42 A11:H22 A53:H55 A58:H59 A48:H50 I46:I59">
    <cfRule type="expression" dxfId="53" priority="154">
      <formula>MOD(ROW(),2)=1</formula>
    </cfRule>
  </conditionalFormatting>
  <conditionalFormatting sqref="A6:H6">
    <cfRule type="expression" dxfId="52" priority="153">
      <formula>MOD(ROW(),2)=1</formula>
    </cfRule>
  </conditionalFormatting>
  <conditionalFormatting sqref="A43">
    <cfRule type="expression" dxfId="51" priority="132">
      <formula>MOD(ROW(),2)=1</formula>
    </cfRule>
  </conditionalFormatting>
  <conditionalFormatting sqref="B43">
    <cfRule type="expression" dxfId="50" priority="131">
      <formula>MOD(ROW(),2)=1</formula>
    </cfRule>
  </conditionalFormatting>
  <conditionalFormatting sqref="I6">
    <cfRule type="expression" dxfId="49" priority="129">
      <formula>MOD(ROW(),2)=1</formula>
    </cfRule>
  </conditionalFormatting>
  <conditionalFormatting sqref="A52">
    <cfRule type="expression" dxfId="48" priority="128">
      <formula>MOD(ROW(),2)=1</formula>
    </cfRule>
  </conditionalFormatting>
  <conditionalFormatting sqref="A47">
    <cfRule type="expression" dxfId="47" priority="127">
      <formula>MOD(ROW(),2)=1</formula>
    </cfRule>
  </conditionalFormatting>
  <conditionalFormatting sqref="A57">
    <cfRule type="expression" dxfId="46" priority="126">
      <formula>MOD(ROW(),2)=1</formula>
    </cfRule>
  </conditionalFormatting>
  <conditionalFormatting sqref="C51:C52">
    <cfRule type="expression" dxfId="45" priority="125">
      <formula>MOD(ROW(),2)=1</formula>
    </cfRule>
  </conditionalFormatting>
  <conditionalFormatting sqref="C46:C47">
    <cfRule type="expression" dxfId="44" priority="124">
      <formula>MOD(ROW(),2)=1</formula>
    </cfRule>
  </conditionalFormatting>
  <conditionalFormatting sqref="C56:C57">
    <cfRule type="expression" dxfId="43" priority="123">
      <formula>MOD(ROW(),2)=1</formula>
    </cfRule>
  </conditionalFormatting>
  <conditionalFormatting sqref="A7:I10">
    <cfRule type="expression" dxfId="42" priority="118">
      <formula>MOD(ROW(),2)=1</formula>
    </cfRule>
  </conditionalFormatting>
  <conditionalFormatting sqref="A44:I45">
    <cfRule type="expression" dxfId="41" priority="117">
      <formula>MOD(ROW(),2)=1</formula>
    </cfRule>
  </conditionalFormatting>
  <conditionalFormatting sqref="I11">
    <cfRule type="expression" dxfId="40" priority="106">
      <formula>MOD(ROW(),2)=1</formula>
    </cfRule>
  </conditionalFormatting>
  <conditionalFormatting sqref="I43">
    <cfRule type="expression" dxfId="39" priority="76">
      <formula>MOD(ROW(),2)=1</formula>
    </cfRule>
  </conditionalFormatting>
  <conditionalFormatting sqref="I12">
    <cfRule type="expression" dxfId="38" priority="29">
      <formula>MOD(ROW(),2)=1</formula>
    </cfRule>
  </conditionalFormatting>
  <conditionalFormatting sqref="I13">
    <cfRule type="expression" dxfId="37" priority="28">
      <formula>MOD(ROW(),2)=1</formula>
    </cfRule>
  </conditionalFormatting>
  <conditionalFormatting sqref="I14">
    <cfRule type="expression" dxfId="36" priority="27">
      <formula>MOD(ROW(),2)=1</formula>
    </cfRule>
  </conditionalFormatting>
  <conditionalFormatting sqref="I15">
    <cfRule type="expression" dxfId="35" priority="26">
      <formula>MOD(ROW(),2)=1</formula>
    </cfRule>
  </conditionalFormatting>
  <conditionalFormatting sqref="I16">
    <cfRule type="expression" dxfId="34" priority="25">
      <formula>MOD(ROW(),2)=1</formula>
    </cfRule>
  </conditionalFormatting>
  <conditionalFormatting sqref="I17">
    <cfRule type="expression" dxfId="33" priority="24">
      <formula>MOD(ROW(),2)=1</formula>
    </cfRule>
  </conditionalFormatting>
  <conditionalFormatting sqref="I18">
    <cfRule type="expression" dxfId="32" priority="23">
      <formula>MOD(ROW(),2)=1</formula>
    </cfRule>
  </conditionalFormatting>
  <conditionalFormatting sqref="I19">
    <cfRule type="expression" dxfId="31" priority="22">
      <formula>MOD(ROW(),2)=1</formula>
    </cfRule>
  </conditionalFormatting>
  <conditionalFormatting sqref="I20">
    <cfRule type="expression" dxfId="30" priority="21">
      <formula>MOD(ROW(),2)=1</formula>
    </cfRule>
  </conditionalFormatting>
  <conditionalFormatting sqref="I21">
    <cfRule type="expression" dxfId="29" priority="20">
      <formula>MOD(ROW(),2)=1</formula>
    </cfRule>
  </conditionalFormatting>
  <conditionalFormatting sqref="I22">
    <cfRule type="expression" dxfId="28" priority="19">
      <formula>MOD(ROW(),2)=1</formula>
    </cfRule>
  </conditionalFormatting>
  <conditionalFormatting sqref="I24">
    <cfRule type="expression" dxfId="27" priority="18">
      <formula>MOD(ROW(),2)=1</formula>
    </cfRule>
  </conditionalFormatting>
  <conditionalFormatting sqref="I25">
    <cfRule type="expression" dxfId="26" priority="17">
      <formula>MOD(ROW(),2)=1</formula>
    </cfRule>
  </conditionalFormatting>
  <conditionalFormatting sqref="I26">
    <cfRule type="expression" dxfId="25" priority="16">
      <formula>MOD(ROW(),2)=1</formula>
    </cfRule>
  </conditionalFormatting>
  <conditionalFormatting sqref="I27">
    <cfRule type="expression" dxfId="24" priority="15">
      <formula>MOD(ROW(),2)=1</formula>
    </cfRule>
  </conditionalFormatting>
  <conditionalFormatting sqref="I28">
    <cfRule type="expression" dxfId="23" priority="14">
      <formula>MOD(ROW(),2)=1</formula>
    </cfRule>
  </conditionalFormatting>
  <conditionalFormatting sqref="I29">
    <cfRule type="expression" dxfId="22" priority="13">
      <formula>MOD(ROW(),2)=1</formula>
    </cfRule>
  </conditionalFormatting>
  <conditionalFormatting sqref="I30">
    <cfRule type="expression" dxfId="21" priority="12">
      <formula>MOD(ROW(),2)=1</formula>
    </cfRule>
  </conditionalFormatting>
  <conditionalFormatting sqref="I31">
    <cfRule type="expression" dxfId="20" priority="11">
      <formula>MOD(ROW(),2)=1</formula>
    </cfRule>
  </conditionalFormatting>
  <conditionalFormatting sqref="I32">
    <cfRule type="expression" dxfId="19" priority="10">
      <formula>MOD(ROW(),2)=1</formula>
    </cfRule>
  </conditionalFormatting>
  <conditionalFormatting sqref="I33">
    <cfRule type="expression" dxfId="18" priority="9">
      <formula>MOD(ROW(),2)=1</formula>
    </cfRule>
  </conditionalFormatting>
  <conditionalFormatting sqref="I34">
    <cfRule type="expression" dxfId="17" priority="8">
      <formula>MOD(ROW(),2)=1</formula>
    </cfRule>
  </conditionalFormatting>
  <conditionalFormatting sqref="I35">
    <cfRule type="expression" dxfId="16" priority="7">
      <formula>MOD(ROW(),2)=1</formula>
    </cfRule>
  </conditionalFormatting>
  <conditionalFormatting sqref="I36">
    <cfRule type="expression" dxfId="15" priority="6">
      <formula>MOD(ROW(),2)=1</formula>
    </cfRule>
  </conditionalFormatting>
  <conditionalFormatting sqref="I37">
    <cfRule type="expression" dxfId="14" priority="5">
      <formula>MOD(ROW(),2)=1</formula>
    </cfRule>
  </conditionalFormatting>
  <conditionalFormatting sqref="I38">
    <cfRule type="expression" dxfId="13" priority="4">
      <formula>MOD(ROW(),2)=1</formula>
    </cfRule>
  </conditionalFormatting>
  <conditionalFormatting sqref="I39">
    <cfRule type="expression" dxfId="12" priority="3">
      <formula>MOD(ROW(),2)=1</formula>
    </cfRule>
  </conditionalFormatting>
  <conditionalFormatting sqref="I40">
    <cfRule type="expression" dxfId="11" priority="2">
      <formula>MOD(ROW(),2)=1</formula>
    </cfRule>
  </conditionalFormatting>
  <conditionalFormatting sqref="I41">
    <cfRule type="expression" dxfId="1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Standard"&amp;8SH.regional Band 1 - 2019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47"/>
      <c r="B1" t="s">
        <v>101</v>
      </c>
      <c r="C1" s="47" t="s">
        <v>102</v>
      </c>
      <c r="D1" s="56"/>
      <c r="F1" s="60" t="s">
        <v>124</v>
      </c>
      <c r="G1" s="60" t="s">
        <v>101</v>
      </c>
      <c r="H1" s="60" t="s">
        <v>102</v>
      </c>
    </row>
    <row r="2" spans="1:9">
      <c r="A2" s="85" t="str">
        <f>IF('Tabelle 1_1'!$B$7&gt;0,INDEX('Tabelle 1_1'!A$7:A$10,MATCH(D2,'Tabelle 1_1'!B$7:B$10,0)),F2)</f>
        <v>NEUMÜNSTER</v>
      </c>
      <c r="B2" s="91">
        <f>IF('Tabelle 1_1'!$B$7&gt;0,INDEX('Tabelle 1_1'!B$7:B$10-'Tabelle 1_1'!G$7:G$10,MATCH(A2,'Tabelle 1_1'!A$7:A$10,0)),G2)</f>
        <v>69976</v>
      </c>
      <c r="C2" s="60">
        <f>IF('Tabelle 1_1'!$B$7&gt;0,INDEX('Tabelle 1_1'!G$7:G$10,MATCH(A2,'Tabelle 1_1'!A$7:A$10)),H2)</f>
        <v>10220</v>
      </c>
      <c r="D2" s="91">
        <f>IF('Tabelle 1_1'!$B$7&gt;0,SMALL('Tabelle 1_1'!B$7:B$10,ROWS('Tabelle 1_1'!B$7:B7)),I2)</f>
        <v>80196</v>
      </c>
      <c r="F2" s="109" t="s">
        <v>123</v>
      </c>
      <c r="G2" s="109">
        <v>200000</v>
      </c>
      <c r="H2" s="109">
        <v>30000</v>
      </c>
      <c r="I2">
        <f>SUM(G2:H2)</f>
        <v>230000</v>
      </c>
    </row>
    <row r="3" spans="1:9">
      <c r="A3" s="85" t="str">
        <f>IF('Tabelle 1_1'!$B$7&gt;0,INDEX('Tabelle 1_1'!A$7:A$10,MATCH(D3,'Tabelle 1_1'!B$7:B$10,0)),F3)</f>
        <v>FLENSBURG</v>
      </c>
      <c r="B3" s="91">
        <f>IF('Tabelle 1_1'!$B$7&gt;0,INDEX('Tabelle 1_1'!B$7:B$10-'Tabelle 1_1'!G$7:G$10,MATCH(A3,'Tabelle 1_1'!A$7:A$10,0)),G3)</f>
        <v>76453</v>
      </c>
      <c r="C3" s="60">
        <f>IF('Tabelle 1_1'!$B$7&gt;0,INDEX('Tabelle 1_1'!G$7:G$10,MATCH(A3,'Tabelle 1_1'!A$7:A$10)),H3)</f>
        <v>13711</v>
      </c>
      <c r="D3" s="91">
        <f>IF('Tabelle 1_1'!$B$7&gt;0,SMALL('Tabelle 1_1'!B$7:B$10,ROWS('Tabelle 1_1'!B$7:B8)),I3)</f>
        <v>90164</v>
      </c>
      <c r="F3" s="109" t="s">
        <v>123</v>
      </c>
      <c r="G3" s="109">
        <v>200000</v>
      </c>
      <c r="H3" s="109">
        <v>30000</v>
      </c>
      <c r="I3" s="91">
        <f>SUM(G3:H3)</f>
        <v>230000</v>
      </c>
    </row>
    <row r="4" spans="1:9">
      <c r="A4" s="85" t="str">
        <f>IF('Tabelle 1_1'!$B$7&gt;0,INDEX('Tabelle 1_1'!A$7:A$10,MATCH(D4,'Tabelle 1_1'!B$7:B$10,0)),F4)</f>
        <v>LÜBECK</v>
      </c>
      <c r="B4" s="91">
        <f>IF('Tabelle 1_1'!$B$7&gt;0,INDEX('Tabelle 1_1'!B$7:B$10-'Tabelle 1_1'!G$7:G$10,MATCH(A4,'Tabelle 1_1'!A$7:A$10,0)),G4)</f>
        <v>193542</v>
      </c>
      <c r="C4" s="60">
        <f>IF('Tabelle 1_1'!$B$7&gt;0,INDEX('Tabelle 1_1'!G$7:G$10,MATCH(A4,'Tabelle 1_1'!A$7:A$10)),H4)</f>
        <v>22988</v>
      </c>
      <c r="D4" s="91">
        <f>IF('Tabelle 1_1'!$B$7&gt;0,SMALL('Tabelle 1_1'!B$7:B$10,ROWS('Tabelle 1_1'!B$7:B9)),I4)</f>
        <v>216530</v>
      </c>
      <c r="F4" s="109" t="s">
        <v>123</v>
      </c>
      <c r="G4" s="109">
        <v>200000</v>
      </c>
      <c r="H4" s="109">
        <v>30000</v>
      </c>
      <c r="I4" s="91">
        <f>SUM(G4:H4)</f>
        <v>230000</v>
      </c>
    </row>
    <row r="5" spans="1:9">
      <c r="A5" s="85" t="str">
        <f>IF('Tabelle 1_1'!$B$7&gt;0,INDEX('Tabelle 1_1'!A$7:A$10,MATCH(D5,'Tabelle 1_1'!B$7:B$10,0)),F5)</f>
        <v>KIEL</v>
      </c>
      <c r="B5" s="91">
        <f>IF('Tabelle 1_1'!$B$7&gt;0,INDEX('Tabelle 1_1'!B$7:B$10-'Tabelle 1_1'!G$7:G$10,MATCH(A5,'Tabelle 1_1'!A$7:A$10,0)),G5)</f>
        <v>217208</v>
      </c>
      <c r="C5" s="60">
        <f>IF('Tabelle 1_1'!$B$7&gt;0,INDEX('Tabelle 1_1'!G$7:G$10,MATCH(A5,'Tabelle 1_1'!A$7:A$10)),H5)</f>
        <v>29586</v>
      </c>
      <c r="D5" s="91">
        <f>IF('Tabelle 1_1'!$B$7&gt;0,SMALL('Tabelle 1_1'!B$7:B$10,ROWS('Tabelle 1_1'!B$7:B10)),I5)</f>
        <v>246794</v>
      </c>
      <c r="F5" s="109" t="s">
        <v>123</v>
      </c>
      <c r="G5" s="109">
        <v>200000</v>
      </c>
      <c r="H5" s="109">
        <v>30000</v>
      </c>
      <c r="I5" s="91">
        <f>SUM(G5:H5)</f>
        <v>230000</v>
      </c>
    </row>
    <row r="6" spans="1:9">
      <c r="B6" s="56" t="s">
        <v>101</v>
      </c>
      <c r="C6" s="60" t="s">
        <v>102</v>
      </c>
      <c r="F6" s="60" t="s">
        <v>124</v>
      </c>
      <c r="G6" s="60" t="s">
        <v>101</v>
      </c>
      <c r="H6" s="60" t="s">
        <v>102</v>
      </c>
    </row>
    <row r="7" spans="1:9">
      <c r="A7" s="60" t="str">
        <f>IF('Tabelle 1_1'!$B$7&gt;0,INDEX('Tabelle 1_1'!A$12:A$22,MATCH(D7,'Tabelle 1_1'!B$12:B$22,0)),F7)</f>
        <v>Plön</v>
      </c>
      <c r="B7" s="56">
        <f>IF('Tabelle 1_1'!$B$7&gt;0,INDEX('Tabelle 1_1'!B$12:B$22-'Tabelle 1_1'!G$12:G$22,MATCH(A7,'Tabelle 1_1'!A$12:A$22,0)),G7)</f>
        <v>122384</v>
      </c>
      <c r="C7" s="60">
        <f>IF('Tabelle 1_1'!$B$7&gt;0,INDEX('Tabelle 1_1'!G$12:G$22,MATCH(A7,'Tabelle 1_1'!A$12:A$22,0)),H7)</f>
        <v>6302</v>
      </c>
      <c r="D7">
        <f>IF('Tabelle 1_1'!$B$7&gt;0,SMALL('Tabelle 1_1'!B$12:B$22,ROWS('Tabelle 1_1'!B$12:B12)),I7)</f>
        <v>128686</v>
      </c>
      <c r="F7" s="109" t="s">
        <v>130</v>
      </c>
      <c r="G7" s="109">
        <v>250000</v>
      </c>
      <c r="H7" s="109">
        <v>70000</v>
      </c>
      <c r="I7" s="91">
        <f t="shared" ref="I7:I17" si="0">SUM(G7:H7)</f>
        <v>320000</v>
      </c>
    </row>
    <row r="8" spans="1:9">
      <c r="A8" s="60" t="str">
        <f>IF('Tabelle 1_1'!$B$7&gt;0,INDEX('Tabelle 1_1'!A$12:A$22,MATCH(D8,'Tabelle 1_1'!B$12:B$22,0)),F8)</f>
        <v>Steinburg</v>
      </c>
      <c r="B8" s="91">
        <f>IF('Tabelle 1_1'!$B$7&gt;0,INDEX('Tabelle 1_1'!B$12:B$22-'Tabelle 1_1'!G$12:G$22,MATCH(A8,'Tabelle 1_1'!A$12:A$22,0)),G8)</f>
        <v>121935</v>
      </c>
      <c r="C8" s="60">
        <f>IF('Tabelle 1_1'!$B$7&gt;0,INDEX('Tabelle 1_1'!G$12:G$22,MATCH(A8,'Tabelle 1_1'!A$12:A$22,0)),H8)</f>
        <v>9078</v>
      </c>
      <c r="D8" s="91">
        <f>IF('Tabelle 1_1'!$B$7&gt;0,SMALL('Tabelle 1_1'!B$12:B$22,ROWS('Tabelle 1_1'!B$12:B13)),I8)</f>
        <v>131013</v>
      </c>
      <c r="F8" s="109" t="s">
        <v>130</v>
      </c>
      <c r="G8" s="109">
        <v>250000</v>
      </c>
      <c r="H8" s="109">
        <v>70000</v>
      </c>
      <c r="I8" s="91">
        <f t="shared" si="0"/>
        <v>320000</v>
      </c>
    </row>
    <row r="9" spans="1:9">
      <c r="A9" s="60" t="str">
        <f>IF('Tabelle 1_1'!$B$7&gt;0,INDEX('Tabelle 1_1'!A$12:A$22,MATCH(D9,'Tabelle 1_1'!B$12:B$22,0)),F9)</f>
        <v>Dithmarschen</v>
      </c>
      <c r="B9" s="91">
        <f>IF('Tabelle 1_1'!$B$7&gt;0,INDEX('Tabelle 1_1'!B$12:B$22-'Tabelle 1_1'!G$12:G$22,MATCH(A9,'Tabelle 1_1'!A$12:A$22,0)),G9)</f>
        <v>125257</v>
      </c>
      <c r="C9" s="60">
        <f>IF('Tabelle 1_1'!$B$7&gt;0,INDEX('Tabelle 1_1'!G$12:G$22,MATCH(A9,'Tabelle 1_1'!A$12:A$22,0)),H9)</f>
        <v>7936</v>
      </c>
      <c r="D9" s="91">
        <f>IF('Tabelle 1_1'!$B$7&gt;0,SMALL('Tabelle 1_1'!B$12:B$22,ROWS('Tabelle 1_1'!B$12:B14)),I9)</f>
        <v>133193</v>
      </c>
      <c r="F9" s="109" t="s">
        <v>130</v>
      </c>
      <c r="G9" s="109">
        <v>250000</v>
      </c>
      <c r="H9" s="109">
        <v>70000</v>
      </c>
      <c r="I9" s="91">
        <f t="shared" si="0"/>
        <v>320000</v>
      </c>
    </row>
    <row r="10" spans="1:9">
      <c r="A10" s="60" t="str">
        <f>IF('Tabelle 1_1'!$B$7&gt;0,INDEX('Tabelle 1_1'!A$12:A$22,MATCH(D10,'Tabelle 1_1'!B$12:B$22,0)),F10)</f>
        <v>Nordfriesland</v>
      </c>
      <c r="B10" s="91">
        <f>IF('Tabelle 1_1'!$B$7&gt;0,INDEX('Tabelle 1_1'!B$12:B$22-'Tabelle 1_1'!G$12:G$22,MATCH(A10,'Tabelle 1_1'!A$12:A$22,0)),G10)</f>
        <v>153827</v>
      </c>
      <c r="C10" s="60">
        <f>IF('Tabelle 1_1'!$B$7&gt;0,INDEX('Tabelle 1_1'!G$12:G$22,MATCH(A10,'Tabelle 1_1'!A$12:A$22,0)),H10)</f>
        <v>12124</v>
      </c>
      <c r="D10" s="91">
        <f>IF('Tabelle 1_1'!$B$7&gt;0,SMALL('Tabelle 1_1'!B$12:B$22,ROWS('Tabelle 1_1'!B$12:B15)),I10)</f>
        <v>165951</v>
      </c>
      <c r="F10" s="109" t="s">
        <v>130</v>
      </c>
      <c r="G10" s="109">
        <v>250000</v>
      </c>
      <c r="H10" s="109">
        <v>70000</v>
      </c>
      <c r="I10" s="91">
        <f t="shared" si="0"/>
        <v>320000</v>
      </c>
    </row>
    <row r="11" spans="1:9">
      <c r="A11" s="60" t="str">
        <f>IF('Tabelle 1_1'!$B$7&gt;0,INDEX('Tabelle 1_1'!A$12:A$22,MATCH(D11,'Tabelle 1_1'!B$12:B$22,0)),F11)</f>
        <v>Herzogtum Lauenburg</v>
      </c>
      <c r="B11" s="91">
        <f>IF('Tabelle 1_1'!$B$7&gt;0,INDEX('Tabelle 1_1'!B$12:B$22-'Tabelle 1_1'!G$12:G$22,MATCH(A11,'Tabelle 1_1'!A$12:A$22,0)),G11)</f>
        <v>181752</v>
      </c>
      <c r="C11" s="60">
        <f>IF('Tabelle 1_1'!$B$7&gt;0,INDEX('Tabelle 1_1'!G$12:G$22,MATCH(A11,'Tabelle 1_1'!A$12:A$22,0)),H11)</f>
        <v>16267</v>
      </c>
      <c r="D11" s="91">
        <f>IF('Tabelle 1_1'!$B$7&gt;0,SMALL('Tabelle 1_1'!B$12:B$22,ROWS('Tabelle 1_1'!B$12:B16)),I11)</f>
        <v>198019</v>
      </c>
      <c r="F11" s="109" t="s">
        <v>130</v>
      </c>
      <c r="G11" s="109">
        <v>250000</v>
      </c>
      <c r="H11" s="109">
        <v>70000</v>
      </c>
      <c r="I11" s="91">
        <f t="shared" si="0"/>
        <v>320000</v>
      </c>
    </row>
    <row r="12" spans="1:9">
      <c r="A12" s="60" t="str">
        <f>IF('Tabelle 1_1'!$B$7&gt;0,INDEX('Tabelle 1_1'!A$12:A$22,MATCH(D12,'Tabelle 1_1'!B$12:B$22,0)),F12)</f>
        <v>Ostholstein</v>
      </c>
      <c r="B12" s="91">
        <f>IF('Tabelle 1_1'!$B$7&gt;0,INDEX('Tabelle 1_1'!B$12:B$22-'Tabelle 1_1'!G$12:G$22,MATCH(A12,'Tabelle 1_1'!A$12:A$22,0)),G12)</f>
        <v>188849</v>
      </c>
      <c r="C12" s="60">
        <f>IF('Tabelle 1_1'!$B$7&gt;0,INDEX('Tabelle 1_1'!G$12:G$22,MATCH(A12,'Tabelle 1_1'!A$12:A$22,0)),H12)</f>
        <v>11690</v>
      </c>
      <c r="D12" s="91">
        <f>IF('Tabelle 1_1'!$B$7&gt;0,SMALL('Tabelle 1_1'!B$12:B$22,ROWS('Tabelle 1_1'!B$12:B17)),I12)</f>
        <v>200539</v>
      </c>
      <c r="F12" s="109" t="s">
        <v>130</v>
      </c>
      <c r="G12" s="109">
        <v>250000</v>
      </c>
      <c r="H12" s="109">
        <v>70000</v>
      </c>
      <c r="I12" s="91">
        <f t="shared" si="0"/>
        <v>320000</v>
      </c>
    </row>
    <row r="13" spans="1:9">
      <c r="A13" s="60" t="str">
        <f>IF('Tabelle 1_1'!$B$7&gt;0,INDEX('Tabelle 1_1'!A$12:A$22,MATCH(D13,'Tabelle 1_1'!B$12:B$22,0)),F13)</f>
        <v>Schleswig-Flensburg</v>
      </c>
      <c r="B13" s="91">
        <f>IF('Tabelle 1_1'!$B$7&gt;0,INDEX('Tabelle 1_1'!B$12:B$22-'Tabelle 1_1'!G$12:G$22,MATCH(A13,'Tabelle 1_1'!A$12:A$22,0)),G13)</f>
        <v>190441</v>
      </c>
      <c r="C13" s="60">
        <f>IF('Tabelle 1_1'!$B$7&gt;0,INDEX('Tabelle 1_1'!G$12:G$22,MATCH(A13,'Tabelle 1_1'!A$12:A$22,0)),H13)</f>
        <v>10715</v>
      </c>
      <c r="D13" s="91">
        <f>IF('Tabelle 1_1'!$B$7&gt;0,SMALL('Tabelle 1_1'!B$12:B$22,ROWS('Tabelle 1_1'!B$12:B18)),I13)</f>
        <v>201156</v>
      </c>
      <c r="F13" s="109" t="s">
        <v>130</v>
      </c>
      <c r="G13" s="109">
        <v>250000</v>
      </c>
      <c r="H13" s="109">
        <v>70000</v>
      </c>
      <c r="I13" s="91">
        <f t="shared" si="0"/>
        <v>320000</v>
      </c>
    </row>
    <row r="14" spans="1:9">
      <c r="A14" s="60" t="str">
        <f>IF('Tabelle 1_1'!$B$7&gt;0,INDEX('Tabelle 1_1'!A$12:A$22,MATCH(D14,'Tabelle 1_1'!B$12:B$22,0)),F14)</f>
        <v>Stormarn</v>
      </c>
      <c r="B14" s="91">
        <f>IF('Tabelle 1_1'!$B$7&gt;0,INDEX('Tabelle 1_1'!B$12:B$22-'Tabelle 1_1'!G$12:G$22,MATCH(A14,'Tabelle 1_1'!A$12:A$22,0)),G14)</f>
        <v>225410</v>
      </c>
      <c r="C14" s="60">
        <f>IF('Tabelle 1_1'!$B$7&gt;0,INDEX('Tabelle 1_1'!G$12:G$22,MATCH(A14,'Tabelle 1_1'!A$12:A$22,0)),H14)</f>
        <v>18746</v>
      </c>
      <c r="D14" s="91">
        <f>IF('Tabelle 1_1'!$B$7&gt;0,SMALL('Tabelle 1_1'!B$12:B$22,ROWS('Tabelle 1_1'!B$12:B19)),I14)</f>
        <v>244156</v>
      </c>
      <c r="F14" s="109" t="s">
        <v>130</v>
      </c>
      <c r="G14" s="109">
        <v>250000</v>
      </c>
      <c r="H14" s="109">
        <v>70000</v>
      </c>
      <c r="I14" s="91">
        <f t="shared" si="0"/>
        <v>320000</v>
      </c>
    </row>
    <row r="15" spans="1:9">
      <c r="A15" s="60" t="str">
        <f>IF('Tabelle 1_1'!$B$7&gt;0,INDEX('Tabelle 1_1'!A$12:A$22,MATCH(D15,'Tabelle 1_1'!B$12:B$22,0)),F15)</f>
        <v>Rendsburg-Eckernförde</v>
      </c>
      <c r="B15" s="91">
        <f>IF('Tabelle 1_1'!$B$7&gt;0,INDEX('Tabelle 1_1'!B$12:B$22-'Tabelle 1_1'!G$12:G$22,MATCH(A15,'Tabelle 1_1'!A$12:A$22,0)),G15)</f>
        <v>259065</v>
      </c>
      <c r="C15" s="60">
        <f>IF('Tabelle 1_1'!$B$7&gt;0,INDEX('Tabelle 1_1'!G$12:G$22,MATCH(A15,'Tabelle 1_1'!A$12:A$22,0)),H15)</f>
        <v>15033</v>
      </c>
      <c r="D15" s="91">
        <f>IF('Tabelle 1_1'!$B$7&gt;0,SMALL('Tabelle 1_1'!B$12:B$22,ROWS('Tabelle 1_1'!B$12:B20)),I15)</f>
        <v>274098</v>
      </c>
      <c r="F15" s="109" t="s">
        <v>130</v>
      </c>
      <c r="G15" s="109">
        <v>250000</v>
      </c>
      <c r="H15" s="109">
        <v>70000</v>
      </c>
      <c r="I15" s="91">
        <f t="shared" si="0"/>
        <v>320000</v>
      </c>
    </row>
    <row r="16" spans="1:9">
      <c r="A16" s="60" t="str">
        <f>IF('Tabelle 1_1'!$B$7&gt;0,INDEX('Tabelle 1_1'!A$12:A$22,MATCH(D16,'Tabelle 1_1'!B$12:B$22,0)),F16)</f>
        <v>Segeberg</v>
      </c>
      <c r="B16" s="91">
        <f>IF('Tabelle 1_1'!$B$7&gt;0,INDEX('Tabelle 1_1'!B$12:B$22-'Tabelle 1_1'!G$12:G$22,MATCH(A16,'Tabelle 1_1'!A$12:A$22,0)),G16)</f>
        <v>252561</v>
      </c>
      <c r="C16" s="60">
        <f>IF('Tabelle 1_1'!$B$7&gt;0,INDEX('Tabelle 1_1'!G$12:G$22,MATCH(A16,'Tabelle 1_1'!A$12:A$22,0)),H16)</f>
        <v>24614</v>
      </c>
      <c r="D16" s="91">
        <f>IF('Tabelle 1_1'!$B$7&gt;0,SMALL('Tabelle 1_1'!B$12:B$22,ROWS('Tabelle 1_1'!B$12:B21)),I16)</f>
        <v>277175</v>
      </c>
      <c r="F16" s="109" t="s">
        <v>130</v>
      </c>
      <c r="G16" s="109">
        <v>250000</v>
      </c>
      <c r="H16" s="109">
        <v>70000</v>
      </c>
      <c r="I16" s="91">
        <f t="shared" si="0"/>
        <v>320000</v>
      </c>
    </row>
    <row r="17" spans="1:9">
      <c r="A17" s="60" t="str">
        <f>IF('Tabelle 1_1'!$B$7&gt;0,INDEX('Tabelle 1_1'!A$12:A$22,MATCH(D17,'Tabelle 1_1'!B$12:B$22,0)),F17)</f>
        <v>Pinneberg</v>
      </c>
      <c r="B17" s="91">
        <f>IF('Tabelle 1_1'!$B$7&gt;0,INDEX('Tabelle 1_1'!B$12:B$22-'Tabelle 1_1'!G$12:G$22,MATCH(A17,'Tabelle 1_1'!A$12:A$22,0)),G17)</f>
        <v>280944</v>
      </c>
      <c r="C17" s="60">
        <f>IF('Tabelle 1_1'!$B$7&gt;0,INDEX('Tabelle 1_1'!G$12:G$22,MATCH(A17,'Tabelle 1_1'!A$12:A$22,0)),H17)</f>
        <v>35159</v>
      </c>
      <c r="D17" s="91">
        <f>IF('Tabelle 1_1'!$B$7&gt;0,SMALL('Tabelle 1_1'!B$12:B$22,ROWS('Tabelle 1_1'!B$12:B22)),I17)</f>
        <v>316103</v>
      </c>
      <c r="F17" s="109" t="s">
        <v>130</v>
      </c>
      <c r="G17" s="109">
        <v>250000</v>
      </c>
      <c r="H17" s="109">
        <v>70000</v>
      </c>
      <c r="I17" s="91">
        <f t="shared" si="0"/>
        <v>320000</v>
      </c>
    </row>
    <row r="18" spans="1:9">
      <c r="B18" s="56" t="s">
        <v>101</v>
      </c>
      <c r="C18" s="60" t="s">
        <v>102</v>
      </c>
      <c r="D18" s="56"/>
      <c r="F18" s="60" t="s">
        <v>124</v>
      </c>
      <c r="G18" s="60" t="s">
        <v>101</v>
      </c>
      <c r="H18" s="60" t="s">
        <v>102</v>
      </c>
      <c r="I18" s="91"/>
    </row>
    <row r="19" spans="1:9">
      <c r="A19" s="60" t="str">
        <f>IF('Tabelle 1_1'!$B$7&gt;0,INDEX('Tabelle 1_1'!A$24:A$41,MATCH(D19,'Tabelle 1_1'!B$24:B$41,0)),F19)</f>
        <v>Bad Schwartau, Stadt</v>
      </c>
      <c r="B19" s="56">
        <f>IF('Tabelle 1_1'!$B$7&gt;0,INDEX('Tabelle 1_1'!B$24:B$41-'Tabelle 1_1'!G$24:G$41,MATCH(A19,'Tabelle 1_1'!A$24:A$41,0)),G19)</f>
        <v>18778</v>
      </c>
      <c r="C19" s="60">
        <f>IF('Tabelle 1_1'!$B$7&gt;0,INDEX('Tabelle 1_1'!G$24:G$41,MATCH(A19,'Tabelle 1_1'!A$24:A$41,0)),H19)</f>
        <v>1266</v>
      </c>
      <c r="D19">
        <f>IF('Tabelle 1_1'!$B$7&gt;0,SMALL('Tabelle 1_1'!B$24:B$41,ROWS('Tabelle 1_1'!B$24:B24)),I19)</f>
        <v>20044</v>
      </c>
      <c r="F19" s="109" t="s">
        <v>130</v>
      </c>
      <c r="G19" s="109">
        <v>50000</v>
      </c>
      <c r="H19" s="109">
        <v>25000</v>
      </c>
      <c r="I19" s="91">
        <f t="shared" ref="I19:I36" si="1">SUM(G19:H19)</f>
        <v>75000</v>
      </c>
    </row>
    <row r="20" spans="1:9">
      <c r="A20" s="60" t="str">
        <f>IF('Tabelle 1_1'!$B$7&gt;0,INDEX('Tabelle 1_1'!A$24:A$41,MATCH(D20,'Tabelle 1_1'!B$24:B$41,0)),F20)</f>
        <v>Quickborn, Stadt</v>
      </c>
      <c r="B20" s="91">
        <f>IF('Tabelle 1_1'!$B$7&gt;0,INDEX('Tabelle 1_1'!B$24:B$41-'Tabelle 1_1'!G$24:G$41,MATCH(A20,'Tabelle 1_1'!A$24:A$41,0)),G20)</f>
        <v>19392</v>
      </c>
      <c r="C20" s="60">
        <f>IF('Tabelle 1_1'!$B$7&gt;0,INDEX('Tabelle 1_1'!G$24:G$41,MATCH(A20,'Tabelle 1_1'!A$24:A$41,0)),H20)</f>
        <v>1939</v>
      </c>
      <c r="D20" s="91">
        <f>IF('Tabelle 1_1'!$B$7&gt;0,SMALL('Tabelle 1_1'!B$24:B$41,ROWS('Tabelle 1_1'!B$24:B25)),I20)</f>
        <v>21331</v>
      </c>
      <c r="F20" s="109" t="s">
        <v>130</v>
      </c>
      <c r="G20" s="109">
        <v>50000</v>
      </c>
      <c r="H20" s="109">
        <v>25000</v>
      </c>
      <c r="I20" s="91">
        <f t="shared" si="1"/>
        <v>75000</v>
      </c>
    </row>
    <row r="21" spans="1:9">
      <c r="A21" s="60" t="str">
        <f>IF('Tabelle 1_1'!$B$7&gt;0,INDEX('Tabelle 1_1'!A$24:A$41,MATCH(D21,'Tabelle 1_1'!B$24:B$41,0)),F21)</f>
        <v>Eckernförde, Stadt</v>
      </c>
      <c r="B21" s="91">
        <f>IF('Tabelle 1_1'!$B$7&gt;0,INDEX('Tabelle 1_1'!B$24:B$41-'Tabelle 1_1'!G$24:G$41,MATCH(A21,'Tabelle 1_1'!A$24:A$41,0)),G21)</f>
        <v>20665</v>
      </c>
      <c r="C21" s="60">
        <f>IF('Tabelle 1_1'!$B$7&gt;0,INDEX('Tabelle 1_1'!G$24:G$41,MATCH(A21,'Tabelle 1_1'!A$24:A$41,0)),H21)</f>
        <v>1063</v>
      </c>
      <c r="D21" s="91">
        <f>IF('Tabelle 1_1'!$B$7&gt;0,SMALL('Tabelle 1_1'!B$24:B$41,ROWS('Tabelle 1_1'!B$24:B26)),I21)</f>
        <v>21728</v>
      </c>
      <c r="F21" s="109" t="s">
        <v>130</v>
      </c>
      <c r="G21" s="109">
        <v>50000</v>
      </c>
      <c r="H21" s="109">
        <v>25000</v>
      </c>
      <c r="I21" s="91">
        <f t="shared" si="1"/>
        <v>75000</v>
      </c>
    </row>
    <row r="22" spans="1:9">
      <c r="A22" s="60" t="str">
        <f>IF('Tabelle 1_1'!$B$7&gt;0,INDEX('Tabelle 1_1'!A$24:A$41,MATCH(D22,'Tabelle 1_1'!B$24:B$41,0)),F22)</f>
        <v>Heide, Stadt</v>
      </c>
      <c r="B22" s="91">
        <f>IF('Tabelle 1_1'!$B$7&gt;0,INDEX('Tabelle 1_1'!B$24:B$41-'Tabelle 1_1'!G$24:G$41,MATCH(A22,'Tabelle 1_1'!A$24:A$41,0)),G22)</f>
        <v>19641</v>
      </c>
      <c r="C22" s="60">
        <f>IF('Tabelle 1_1'!$B$7&gt;0,INDEX('Tabelle 1_1'!G$24:G$41,MATCH(A22,'Tabelle 1_1'!A$24:A$41,0)),H22)</f>
        <v>2211</v>
      </c>
      <c r="D22" s="91">
        <f>IF('Tabelle 1_1'!$B$7&gt;0,SMALL('Tabelle 1_1'!B$24:B$41,ROWS('Tabelle 1_1'!B$24:B27)),I22)</f>
        <v>21852</v>
      </c>
      <c r="F22" s="109" t="s">
        <v>130</v>
      </c>
      <c r="G22" s="109">
        <v>50000</v>
      </c>
      <c r="H22" s="109">
        <v>25000</v>
      </c>
      <c r="I22" s="91">
        <f t="shared" si="1"/>
        <v>75000</v>
      </c>
    </row>
    <row r="23" spans="1:9">
      <c r="A23" s="60" t="str">
        <f>IF('Tabelle 1_1'!$B$7&gt;0,INDEX('Tabelle 1_1'!A$24:A$41,MATCH(D23,'Tabelle 1_1'!B$24:B$41,0)),F23)</f>
        <v>Kaltenkirchen, Stadt</v>
      </c>
      <c r="B23" s="91">
        <f>IF('Tabelle 1_1'!$B$7&gt;0,INDEX('Tabelle 1_1'!B$24:B$41-'Tabelle 1_1'!G$24:G$41,MATCH(A23,'Tabelle 1_1'!A$24:A$41,0)),G23)</f>
        <v>19191</v>
      </c>
      <c r="C23" s="60">
        <f>IF('Tabelle 1_1'!$B$7&gt;0,INDEX('Tabelle 1_1'!G$24:G$41,MATCH(A23,'Tabelle 1_1'!A$24:A$41,0)),H23)</f>
        <v>2918</v>
      </c>
      <c r="D23" s="91">
        <f>IF('Tabelle 1_1'!$B$7&gt;0,SMALL('Tabelle 1_1'!B$24:B$41,ROWS('Tabelle 1_1'!B$24:B28)),I23)</f>
        <v>22109</v>
      </c>
      <c r="F23" s="109" t="s">
        <v>130</v>
      </c>
      <c r="G23" s="109">
        <v>50000</v>
      </c>
      <c r="H23" s="109">
        <v>25000</v>
      </c>
      <c r="I23" s="91">
        <f t="shared" si="1"/>
        <v>75000</v>
      </c>
    </row>
    <row r="24" spans="1:9">
      <c r="A24" s="60" t="str">
        <f>IF('Tabelle 1_1'!$B$7&gt;0,INDEX('Tabelle 1_1'!A$24:A$41,MATCH(D24,'Tabelle 1_1'!B$24:B$41,0)),F24)</f>
        <v>Husum, Stadt</v>
      </c>
      <c r="B24" s="91">
        <f>IF('Tabelle 1_1'!$B$7&gt;0,INDEX('Tabelle 1_1'!B$24:B$41-'Tabelle 1_1'!G$24:G$41,MATCH(A24,'Tabelle 1_1'!A$24:A$41,0)),G24)</f>
        <v>20992</v>
      </c>
      <c r="C24" s="60">
        <f>IF('Tabelle 1_1'!$B$7&gt;0,INDEX('Tabelle 1_1'!G$24:G$41,MATCH(A24,'Tabelle 1_1'!A$24:A$41,0)),H24)</f>
        <v>2197</v>
      </c>
      <c r="D24" s="91">
        <f>IF('Tabelle 1_1'!$B$7&gt;0,SMALL('Tabelle 1_1'!B$24:B$41,ROWS('Tabelle 1_1'!B$24:B29)),I24)</f>
        <v>23189</v>
      </c>
      <c r="F24" s="109" t="s">
        <v>130</v>
      </c>
      <c r="G24" s="109">
        <v>50000</v>
      </c>
      <c r="H24" s="109">
        <v>25000</v>
      </c>
      <c r="I24" s="91">
        <f t="shared" si="1"/>
        <v>75000</v>
      </c>
    </row>
    <row r="25" spans="1:9">
      <c r="A25" s="60" t="str">
        <f>IF('Tabelle 1_1'!$B$7&gt;0,INDEX('Tabelle 1_1'!A$24:A$41,MATCH(D25,'Tabelle 1_1'!B$24:B$41,0)),F25)</f>
        <v>Bad Oldesloe, Stadt</v>
      </c>
      <c r="B25" s="91">
        <f>IF('Tabelle 1_1'!$B$7&gt;0,INDEX('Tabelle 1_1'!B$24:B$41-'Tabelle 1_1'!G$24:G$41,MATCH(A25,'Tabelle 1_1'!A$24:A$41,0)),G25)</f>
        <v>22012</v>
      </c>
      <c r="C25" s="60">
        <f>IF('Tabelle 1_1'!$B$7&gt;0,INDEX('Tabelle 1_1'!G$24:G$41,MATCH(A25,'Tabelle 1_1'!A$24:A$41,0)),H25)</f>
        <v>2678</v>
      </c>
      <c r="D25" s="91">
        <f>IF('Tabelle 1_1'!$B$7&gt;0,SMALL('Tabelle 1_1'!B$24:B$41,ROWS('Tabelle 1_1'!B$24:B30)),I25)</f>
        <v>24690</v>
      </c>
      <c r="F25" s="109" t="s">
        <v>130</v>
      </c>
      <c r="G25" s="109">
        <v>50000</v>
      </c>
      <c r="H25" s="109">
        <v>25000</v>
      </c>
      <c r="I25" s="91">
        <f t="shared" si="1"/>
        <v>75000</v>
      </c>
    </row>
    <row r="26" spans="1:9">
      <c r="A26" s="60" t="str">
        <f>IF('Tabelle 1_1'!$B$7&gt;0,INDEX('Tabelle 1_1'!A$24:A$41,MATCH(D26,'Tabelle 1_1'!B$24:B$41,0)),F26)</f>
        <v>Schleswig, Stadt</v>
      </c>
      <c r="B26" s="91">
        <f>IF('Tabelle 1_1'!$B$7&gt;0,INDEX('Tabelle 1_1'!B$24:B$41-'Tabelle 1_1'!G$24:G$41,MATCH(A26,'Tabelle 1_1'!A$24:A$41,0)),G26)</f>
        <v>22581</v>
      </c>
      <c r="C26" s="60">
        <f>IF('Tabelle 1_1'!$B$7&gt;0,INDEX('Tabelle 1_1'!G$24:G$41,MATCH(A26,'Tabelle 1_1'!A$24:A$41,0)),H26)</f>
        <v>2835</v>
      </c>
      <c r="D26" s="91">
        <f>IF('Tabelle 1_1'!$B$7&gt;0,SMALL('Tabelle 1_1'!B$24:B$41,ROWS('Tabelle 1_1'!B$24:B31)),I26)</f>
        <v>25416</v>
      </c>
      <c r="F26" s="109" t="s">
        <v>130</v>
      </c>
      <c r="G26" s="109">
        <v>50000</v>
      </c>
      <c r="H26" s="109">
        <v>25000</v>
      </c>
      <c r="I26" s="91">
        <f t="shared" si="1"/>
        <v>75000</v>
      </c>
    </row>
    <row r="27" spans="1:9">
      <c r="A27" s="60" t="str">
        <f>IF('Tabelle 1_1'!$B$7&gt;0,INDEX('Tabelle 1_1'!A$24:A$41,MATCH(D27,'Tabelle 1_1'!B$24:B$41,0)),F27)</f>
        <v>Reinbek, Stadt</v>
      </c>
      <c r="B27" s="91">
        <f>IF('Tabelle 1_1'!$B$7&gt;0,INDEX('Tabelle 1_1'!B$24:B$41-'Tabelle 1_1'!G$24:G$41,MATCH(A27,'Tabelle 1_1'!A$24:A$41,0)),G27)</f>
        <v>25230</v>
      </c>
      <c r="C27" s="60">
        <f>IF('Tabelle 1_1'!$B$7&gt;0,INDEX('Tabelle 1_1'!G$24:G$41,MATCH(A27,'Tabelle 1_1'!A$24:A$41,0)),H27)</f>
        <v>2720</v>
      </c>
      <c r="D27" s="91">
        <f>IF('Tabelle 1_1'!$B$7&gt;0,SMALL('Tabelle 1_1'!B$24:B$41,ROWS('Tabelle 1_1'!B$24:B32)),I27)</f>
        <v>27950</v>
      </c>
      <c r="F27" s="109" t="s">
        <v>130</v>
      </c>
      <c r="G27" s="109">
        <v>50000</v>
      </c>
      <c r="H27" s="109">
        <v>25000</v>
      </c>
      <c r="I27" s="91">
        <f t="shared" si="1"/>
        <v>75000</v>
      </c>
    </row>
    <row r="28" spans="1:9">
      <c r="A28" s="60" t="str">
        <f>IF('Tabelle 1_1'!$B$7&gt;0,INDEX('Tabelle 1_1'!A$24:A$41,MATCH(D28,'Tabelle 1_1'!B$24:B$41,0)),F28)</f>
        <v>Henstedt-Ulzburg</v>
      </c>
      <c r="B28" s="91">
        <f>IF('Tabelle 1_1'!$B$7&gt;0,INDEX('Tabelle 1_1'!B$24:B$41-'Tabelle 1_1'!G$24:G$41,MATCH(A28,'Tabelle 1_1'!A$24:A$41,0)),G28)</f>
        <v>26306</v>
      </c>
      <c r="C28" s="60">
        <f>IF('Tabelle 1_1'!$B$7&gt;0,INDEX('Tabelle 1_1'!G$24:G$41,MATCH(A28,'Tabelle 1_1'!A$24:A$41,0)),H28)</f>
        <v>1798</v>
      </c>
      <c r="D28" s="91">
        <f>IF('Tabelle 1_1'!$B$7&gt;0,SMALL('Tabelle 1_1'!B$24:B$41,ROWS('Tabelle 1_1'!B$24:B33)),I28)</f>
        <v>28104</v>
      </c>
      <c r="F28" s="109" t="s">
        <v>130</v>
      </c>
      <c r="G28" s="109">
        <v>50000</v>
      </c>
      <c r="H28" s="109">
        <v>25000</v>
      </c>
      <c r="I28" s="91">
        <f t="shared" si="1"/>
        <v>75000</v>
      </c>
    </row>
    <row r="29" spans="1:9">
      <c r="A29" s="60" t="str">
        <f>IF('Tabelle 1_1'!$B$7&gt;0,INDEX('Tabelle 1_1'!A$24:A$41,MATCH(D29,'Tabelle 1_1'!B$24:B$41,0)),F29)</f>
        <v>Rendsburg, Stadt</v>
      </c>
      <c r="B29" s="91">
        <f>IF('Tabelle 1_1'!$B$7&gt;0,INDEX('Tabelle 1_1'!B$24:B$41-'Tabelle 1_1'!G$24:G$41,MATCH(A29,'Tabelle 1_1'!A$24:A$41,0)),G29)</f>
        <v>23550</v>
      </c>
      <c r="C29" s="60">
        <f>IF('Tabelle 1_1'!$B$7&gt;0,INDEX('Tabelle 1_1'!G$24:G$41,MATCH(A29,'Tabelle 1_1'!A$24:A$41,0)),H29)</f>
        <v>5346</v>
      </c>
      <c r="D29" s="91">
        <f>IF('Tabelle 1_1'!$B$7&gt;0,SMALL('Tabelle 1_1'!B$24:B$41,ROWS('Tabelle 1_1'!B$24:B34)),I29)</f>
        <v>28896</v>
      </c>
      <c r="F29" s="109" t="s">
        <v>130</v>
      </c>
      <c r="G29" s="109">
        <v>50000</v>
      </c>
      <c r="H29" s="109">
        <v>25000</v>
      </c>
      <c r="I29" s="91">
        <f t="shared" si="1"/>
        <v>75000</v>
      </c>
    </row>
    <row r="30" spans="1:9">
      <c r="A30" s="60" t="str">
        <f>IF('Tabelle 1_1'!$B$7&gt;0,INDEX('Tabelle 1_1'!A$24:A$41,MATCH(D30,'Tabelle 1_1'!B$24:B$41,0)),F30)</f>
        <v>Geesthacht, Stadt</v>
      </c>
      <c r="B30" s="91">
        <f>IF('Tabelle 1_1'!$B$7&gt;0,INDEX('Tabelle 1_1'!B$24:B$41-'Tabelle 1_1'!G$24:G$41,MATCH(A30,'Tabelle 1_1'!A$24:A$41,0)),G30)</f>
        <v>26097</v>
      </c>
      <c r="C30" s="60">
        <f>IF('Tabelle 1_1'!$B$7&gt;0,INDEX('Tabelle 1_1'!G$24:G$41,MATCH(A30,'Tabelle 1_1'!A$24:A$41,0)),H30)</f>
        <v>4591</v>
      </c>
      <c r="D30" s="91">
        <f>IF('Tabelle 1_1'!$B$7&gt;0,SMALL('Tabelle 1_1'!B$24:B$41,ROWS('Tabelle 1_1'!B$24:B35)),I30)</f>
        <v>30688</v>
      </c>
      <c r="F30" s="109" t="s">
        <v>130</v>
      </c>
      <c r="G30" s="109">
        <v>50000</v>
      </c>
      <c r="H30" s="109">
        <v>25000</v>
      </c>
      <c r="I30" s="91">
        <f t="shared" si="1"/>
        <v>75000</v>
      </c>
    </row>
    <row r="31" spans="1:9">
      <c r="A31" s="60" t="str">
        <f>IF('Tabelle 1_1'!$B$7&gt;0,INDEX('Tabelle 1_1'!A$24:A$41,MATCH(D31,'Tabelle 1_1'!B$24:B$41,0)),F31)</f>
        <v>Itzehoe, Stadt</v>
      </c>
      <c r="B31" s="91">
        <f>IF('Tabelle 1_1'!$B$7&gt;0,INDEX('Tabelle 1_1'!B$24:B$41-'Tabelle 1_1'!G$24:G$41,MATCH(A31,'Tabelle 1_1'!A$24:A$41,0)),G31)</f>
        <v>28009</v>
      </c>
      <c r="C31" s="60">
        <f>IF('Tabelle 1_1'!$B$7&gt;0,INDEX('Tabelle 1_1'!G$24:G$41,MATCH(A31,'Tabelle 1_1'!A$24:A$41,0)),H31)</f>
        <v>3794</v>
      </c>
      <c r="D31" s="91">
        <f>IF('Tabelle 1_1'!$B$7&gt;0,SMALL('Tabelle 1_1'!B$24:B$41,ROWS('Tabelle 1_1'!B$24:B36)),I31)</f>
        <v>31803</v>
      </c>
      <c r="F31" s="109" t="s">
        <v>130</v>
      </c>
      <c r="G31" s="109">
        <v>50000</v>
      </c>
      <c r="H31" s="109">
        <v>25000</v>
      </c>
      <c r="I31" s="91">
        <f t="shared" si="1"/>
        <v>75000</v>
      </c>
    </row>
    <row r="32" spans="1:9">
      <c r="A32" s="60" t="str">
        <f>IF('Tabelle 1_1'!$B$7&gt;0,INDEX('Tabelle 1_1'!A$24:A$41,MATCH(D32,'Tabelle 1_1'!B$24:B$41,0)),F32)</f>
        <v>Wedel, Stadt</v>
      </c>
      <c r="B32" s="91">
        <f>IF('Tabelle 1_1'!$B$7&gt;0,INDEX('Tabelle 1_1'!B$24:B$41-'Tabelle 1_1'!G$24:G$41,MATCH(A32,'Tabelle 1_1'!A$24:A$41,0)),G32)</f>
        <v>29272</v>
      </c>
      <c r="C32" s="60">
        <f>IF('Tabelle 1_1'!$B$7&gt;0,INDEX('Tabelle 1_1'!G$24:G$41,MATCH(A32,'Tabelle 1_1'!A$24:A$41,0)),H32)</f>
        <v>4436</v>
      </c>
      <c r="D32" s="91">
        <f>IF('Tabelle 1_1'!$B$7&gt;0,SMALL('Tabelle 1_1'!B$24:B$41,ROWS('Tabelle 1_1'!B$24:B37)),I32)</f>
        <v>33708</v>
      </c>
      <c r="F32" s="109" t="s">
        <v>130</v>
      </c>
      <c r="G32" s="109">
        <v>50000</v>
      </c>
      <c r="H32" s="109">
        <v>25000</v>
      </c>
      <c r="I32" s="91">
        <f t="shared" si="1"/>
        <v>75000</v>
      </c>
    </row>
    <row r="33" spans="1:10">
      <c r="A33" s="60" t="str">
        <f>IF('Tabelle 1_1'!$B$7&gt;0,INDEX('Tabelle 1_1'!A$24:A$41,MATCH(D33,'Tabelle 1_1'!B$24:B$41,0)),F33)</f>
        <v>Ahrensburg, Stadt</v>
      </c>
      <c r="B33" s="91">
        <f>IF('Tabelle 1_1'!$B$7&gt;0,INDEX('Tabelle 1_1'!B$24:B$41-'Tabelle 1_1'!G$24:G$41,MATCH(A33,'Tabelle 1_1'!A$24:A$41,0)),G33)</f>
        <v>30876</v>
      </c>
      <c r="C33" s="60">
        <f>IF('Tabelle 1_1'!$B$7&gt;0,INDEX('Tabelle 1_1'!G$24:G$41,MATCH(A33,'Tabelle 1_1'!A$24:A$41,0)),H33)</f>
        <v>2852</v>
      </c>
      <c r="D33" s="91">
        <f>IF('Tabelle 1_1'!$B$7&gt;0,SMALL('Tabelle 1_1'!B$24:B$41,ROWS('Tabelle 1_1'!B$24:B38)),I33)</f>
        <v>33728</v>
      </c>
      <c r="F33" s="109" t="s">
        <v>130</v>
      </c>
      <c r="G33" s="109">
        <v>50000</v>
      </c>
      <c r="H33" s="109">
        <v>25000</v>
      </c>
      <c r="I33" s="91">
        <f t="shared" si="1"/>
        <v>75000</v>
      </c>
    </row>
    <row r="34" spans="1:10">
      <c r="A34" s="60" t="str">
        <f>IF('Tabelle 1_1'!$B$7&gt;0,INDEX('Tabelle 1_1'!A$24:A$41,MATCH(D34,'Tabelle 1_1'!B$24:B$41,0)),F34)</f>
        <v>Pinneberg, Stadt</v>
      </c>
      <c r="B34" s="91">
        <f>IF('Tabelle 1_1'!$B$7&gt;0,INDEX('Tabelle 1_1'!B$24:B$41-'Tabelle 1_1'!G$24:G$41,MATCH(A34,'Tabelle 1_1'!A$24:A$41,0)),G34)</f>
        <v>36534</v>
      </c>
      <c r="C34" s="60">
        <f>IF('Tabelle 1_1'!$B$7&gt;0,INDEX('Tabelle 1_1'!G$24:G$41,MATCH(A34,'Tabelle 1_1'!A$24:A$41,0)),H34)</f>
        <v>7133</v>
      </c>
      <c r="D34" s="91">
        <f>IF('Tabelle 1_1'!$B$7&gt;0,SMALL('Tabelle 1_1'!B$24:B$41,ROWS('Tabelle 1_1'!B$24:B39)),I34)</f>
        <v>43667</v>
      </c>
      <c r="F34" s="109" t="s">
        <v>130</v>
      </c>
      <c r="G34" s="109">
        <v>50000</v>
      </c>
      <c r="H34" s="109">
        <v>25000</v>
      </c>
      <c r="I34" s="91">
        <f t="shared" si="1"/>
        <v>75000</v>
      </c>
    </row>
    <row r="35" spans="1:10">
      <c r="A35" s="60" t="str">
        <f>IF('Tabelle 1_1'!$B$7&gt;0,INDEX('Tabelle 1_1'!A$24:A$41,MATCH(D35,'Tabelle 1_1'!B$24:B$41,0)),F35)</f>
        <v>Elmshorn, Stadt</v>
      </c>
      <c r="B35" s="91">
        <f>IF('Tabelle 1_1'!$B$7&gt;0,INDEX('Tabelle 1_1'!B$24:B$41-'Tabelle 1_1'!G$24:G$41,MATCH(A35,'Tabelle 1_1'!A$24:A$41,0)),G35)</f>
        <v>42519</v>
      </c>
      <c r="C35" s="60">
        <f>IF('Tabelle 1_1'!$B$7&gt;0,INDEX('Tabelle 1_1'!G$24:G$41,MATCH(A35,'Tabelle 1_1'!A$24:A$41,0)),H35)</f>
        <v>7464</v>
      </c>
      <c r="D35" s="91">
        <f>IF('Tabelle 1_1'!$B$7&gt;0,SMALL('Tabelle 1_1'!B$24:B$41,ROWS('Tabelle 1_1'!B$24:B40)),I35)</f>
        <v>49983</v>
      </c>
      <c r="F35" s="109" t="s">
        <v>130</v>
      </c>
      <c r="G35" s="109">
        <v>50000</v>
      </c>
      <c r="H35" s="109">
        <v>25000</v>
      </c>
      <c r="I35" s="91">
        <f t="shared" si="1"/>
        <v>75000</v>
      </c>
    </row>
    <row r="36" spans="1:10">
      <c r="A36" s="60" t="str">
        <f>IF('Tabelle 1_1'!$B$7&gt;0,INDEX('Tabelle 1_1'!A$24:A$41,MATCH(D36,'Tabelle 1_1'!B$24:B$41,0)),F36)</f>
        <v>Norderstedt, Stadt</v>
      </c>
      <c r="B36" s="91">
        <f>IF('Tabelle 1_1'!$B$7&gt;0,INDEX('Tabelle 1_1'!B$24:B$41-'Tabelle 1_1'!G$24:G$41,MATCH(A36,'Tabelle 1_1'!A$24:A$41,0)),G36)</f>
        <v>70465</v>
      </c>
      <c r="C36" s="60">
        <f>IF('Tabelle 1_1'!$B$7&gt;0,INDEX('Tabelle 1_1'!G$24:G$41,MATCH(A36,'Tabelle 1_1'!A$24:A$41,0)),H36)</f>
        <v>8892</v>
      </c>
      <c r="D36" s="91">
        <f>IF('Tabelle 1_1'!$B$7&gt;0,SMALL('Tabelle 1_1'!B$24:B$41,ROWS('Tabelle 1_1'!B$24:B41)),I36)</f>
        <v>79357</v>
      </c>
      <c r="F36" s="109" t="s">
        <v>130</v>
      </c>
      <c r="G36" s="109">
        <v>50000</v>
      </c>
      <c r="H36" s="109">
        <v>25000</v>
      </c>
      <c r="I36" s="91">
        <f t="shared" si="1"/>
        <v>75000</v>
      </c>
    </row>
    <row r="37" spans="1:10" s="91" customFormat="1">
      <c r="A37" s="60"/>
      <c r="C37" s="60"/>
      <c r="F37" s="60"/>
      <c r="G37" s="60"/>
      <c r="H37" s="60"/>
    </row>
    <row r="38" spans="1:10" s="91" customFormat="1">
      <c r="A38" s="60" t="s">
        <v>125</v>
      </c>
      <c r="C38" s="60"/>
      <c r="F38" s="60" t="s">
        <v>125</v>
      </c>
      <c r="G38" s="60"/>
      <c r="H38" s="60"/>
      <c r="I38" s="60"/>
      <c r="J38" s="60"/>
    </row>
    <row r="39" spans="1:10">
      <c r="A39" t="s">
        <v>84</v>
      </c>
      <c r="B39" t="s">
        <v>71</v>
      </c>
      <c r="F39" s="91" t="s">
        <v>84</v>
      </c>
      <c r="G39" s="91" t="s">
        <v>71</v>
      </c>
    </row>
    <row r="40" spans="1:10">
      <c r="A40" s="91">
        <f>IF('Tabelle 1_1'!$B$7&gt;0,'Tabelle 1_1'!I12,F40)</f>
        <v>93.261009699105799</v>
      </c>
      <c r="B40" s="91">
        <f>IF('Tabelle 1_1'!$B$7&gt;0,'Tabelle 1_1'!I$43,G40)</f>
        <v>183.73310018645276</v>
      </c>
      <c r="F40" s="109">
        <v>400</v>
      </c>
      <c r="G40" s="109">
        <v>183</v>
      </c>
    </row>
    <row r="41" spans="1:10">
      <c r="A41" s="91">
        <f>IF('Tabelle 1_1'!$B$7&gt;0,'Tabelle 1_1'!I13,F41)</f>
        <v>156.77640159980604</v>
      </c>
      <c r="B41" s="91">
        <f>IF('Tabelle 1_1'!$B$7&gt;0,'Tabelle 1_1'!I$43,G41)</f>
        <v>183.73310018645276</v>
      </c>
      <c r="F41" s="109">
        <v>400</v>
      </c>
      <c r="G41" s="109">
        <v>183</v>
      </c>
    </row>
    <row r="42" spans="1:10">
      <c r="A42" s="91">
        <f>IF('Tabelle 1_1'!$B$7&gt;0,'Tabelle 1_1'!I14,F42)</f>
        <v>79.648029076497608</v>
      </c>
      <c r="B42" s="91">
        <f>IF('Tabelle 1_1'!$B$7&gt;0,'Tabelle 1_1'!I$43,G42)</f>
        <v>183.73310018645276</v>
      </c>
      <c r="F42" s="109">
        <v>400</v>
      </c>
      <c r="G42" s="109">
        <v>183</v>
      </c>
    </row>
    <row r="43" spans="1:10">
      <c r="A43" s="91">
        <f>IF('Tabelle 1_1'!$B$7&gt;0,'Tabelle 1_1'!I15,F43)</f>
        <v>143.95993211727722</v>
      </c>
      <c r="B43" s="91">
        <f>IF('Tabelle 1_1'!$B$7&gt;0,'Tabelle 1_1'!I$43,G43)</f>
        <v>183.73310018645276</v>
      </c>
      <c r="F43" s="109">
        <v>400</v>
      </c>
      <c r="G43" s="109">
        <v>183</v>
      </c>
    </row>
    <row r="44" spans="1:10">
      <c r="A44" s="91">
        <f>IF('Tabelle 1_1'!$B$7&gt;0,'Tabelle 1_1'!I16,F44)</f>
        <v>475.8767801561296</v>
      </c>
      <c r="B44" s="91">
        <f>IF('Tabelle 1_1'!$B$7&gt;0,'Tabelle 1_1'!I$43,G44)</f>
        <v>183.73310018645276</v>
      </c>
      <c r="F44" s="109">
        <v>400</v>
      </c>
      <c r="G44" s="109">
        <v>183</v>
      </c>
    </row>
    <row r="45" spans="1:10">
      <c r="A45" s="91">
        <f>IF('Tabelle 1_1'!$B$7&gt;0,'Tabelle 1_1'!I17,F45)</f>
        <v>118.76216738066844</v>
      </c>
      <c r="B45" s="91">
        <f>IF('Tabelle 1_1'!$B$7&gt;0,'Tabelle 1_1'!I$43,G45)</f>
        <v>183.73310018645276</v>
      </c>
      <c r="F45" s="109">
        <v>400</v>
      </c>
      <c r="G45" s="109">
        <v>183</v>
      </c>
    </row>
    <row r="46" spans="1:10">
      <c r="A46" s="91">
        <f>IF('Tabelle 1_1'!$B$7&gt;0,'Tabelle 1_1'!I18,F46)</f>
        <v>125.17098619616485</v>
      </c>
      <c r="B46" s="91">
        <f>IF('Tabelle 1_1'!$B$7&gt;0,'Tabelle 1_1'!I$43,G46)</f>
        <v>183.73310018645276</v>
      </c>
      <c r="F46" s="109">
        <v>400</v>
      </c>
      <c r="G46" s="109">
        <v>183</v>
      </c>
    </row>
    <row r="47" spans="1:10">
      <c r="A47" s="91">
        <f>IF('Tabelle 1_1'!$B$7&gt;0,'Tabelle 1_1'!I19,F47)</f>
        <v>97.116911337697658</v>
      </c>
      <c r="B47" s="91">
        <f>IF('Tabelle 1_1'!$B$7&gt;0,'Tabelle 1_1'!I$43,G47)</f>
        <v>183.73310018645276</v>
      </c>
      <c r="F47" s="109">
        <v>400</v>
      </c>
      <c r="G47" s="109">
        <v>183</v>
      </c>
    </row>
    <row r="48" spans="1:10">
      <c r="A48" s="91">
        <f>IF('Tabelle 1_1'!$B$7&gt;0,'Tabelle 1_1'!I20,F48)</f>
        <v>206.15988295851778</v>
      </c>
      <c r="B48" s="91">
        <f>IF('Tabelle 1_1'!$B$7&gt;0,'Tabelle 1_1'!I$43,G48)</f>
        <v>183.73310018645276</v>
      </c>
      <c r="F48" s="109">
        <v>400</v>
      </c>
      <c r="G48" s="109">
        <v>183</v>
      </c>
    </row>
    <row r="49" spans="1:7">
      <c r="A49" s="91">
        <f>IF('Tabelle 1_1'!$B$7&gt;0,'Tabelle 1_1'!I21,F49)</f>
        <v>124.10096235103998</v>
      </c>
      <c r="B49" s="91">
        <f>IF('Tabelle 1_1'!$B$7&gt;0,'Tabelle 1_1'!I$43,G49)</f>
        <v>183.73310018645276</v>
      </c>
      <c r="F49" s="109">
        <v>400</v>
      </c>
      <c r="G49" s="109">
        <v>183</v>
      </c>
    </row>
    <row r="50" spans="1:7">
      <c r="A50" s="91">
        <f>IF('Tabelle 1_1'!$B$7&gt;0,'Tabelle 1_1'!I22,F50)</f>
        <v>318.65256162414533</v>
      </c>
      <c r="B50" s="91">
        <f>IF('Tabelle 1_1'!$B$7&gt;0,'Tabelle 1_1'!I$43,G50)</f>
        <v>183.73310018645276</v>
      </c>
      <c r="F50" s="109">
        <v>400</v>
      </c>
      <c r="G50" s="109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zoomScaleNormal="100" zoomScaleSheetLayoutView="100" workbookViewId="0">
      <selection activeCell="I50" sqref="I50"/>
    </sheetView>
  </sheetViews>
  <sheetFormatPr baseColWidth="10" defaultColWidth="10.28515625" defaultRowHeight="12.75"/>
  <cols>
    <col min="1" max="1" width="21" style="4" customWidth="1"/>
    <col min="2" max="7" width="7.5703125" style="45" customWidth="1"/>
    <col min="8" max="8" width="8.42578125" style="45" customWidth="1"/>
    <col min="9" max="9" width="8.42578125" style="51" customWidth="1"/>
    <col min="10" max="10" width="8.42578125" style="45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16384" width="10.28515625" style="45"/>
  </cols>
  <sheetData>
    <row r="1" spans="1:16" ht="13.35" customHeight="1">
      <c r="A1" s="175" t="s">
        <v>160</v>
      </c>
      <c r="B1" s="175"/>
      <c r="C1" s="175"/>
      <c r="D1" s="175"/>
      <c r="E1" s="175"/>
      <c r="F1" s="175"/>
      <c r="G1" s="175"/>
      <c r="H1" s="175"/>
      <c r="I1" s="175"/>
      <c r="J1" s="141"/>
      <c r="K1" s="161" t="s">
        <v>161</v>
      </c>
      <c r="L1" s="161"/>
      <c r="M1" s="161"/>
      <c r="N1" s="161" t="s">
        <v>162</v>
      </c>
      <c r="O1" s="161"/>
      <c r="P1" s="161"/>
    </row>
    <row r="2" spans="1:16" ht="13.35" customHeight="1"/>
    <row r="3" spans="1:16" s="42" customFormat="1" ht="13.9" customHeight="1">
      <c r="A3" s="163" t="s">
        <v>143</v>
      </c>
      <c r="B3" s="166" t="s">
        <v>77</v>
      </c>
      <c r="C3" s="176"/>
      <c r="D3" s="176"/>
      <c r="E3" s="176"/>
      <c r="F3" s="176"/>
      <c r="G3" s="176"/>
      <c r="H3" s="166" t="s">
        <v>91</v>
      </c>
      <c r="I3" s="168" t="s">
        <v>116</v>
      </c>
      <c r="J3" s="166" t="s">
        <v>117</v>
      </c>
      <c r="K3" s="88"/>
      <c r="L3" s="88"/>
      <c r="M3" s="88"/>
      <c r="N3" s="88"/>
      <c r="O3" s="88"/>
      <c r="P3" s="88"/>
    </row>
    <row r="4" spans="1:16" s="42" customFormat="1">
      <c r="A4" s="164"/>
      <c r="B4" s="177"/>
      <c r="C4" s="178"/>
      <c r="D4" s="178"/>
      <c r="E4" s="178"/>
      <c r="F4" s="178"/>
      <c r="G4" s="178"/>
      <c r="H4" s="179"/>
      <c r="I4" s="180"/>
      <c r="J4" s="179"/>
      <c r="K4" s="111"/>
      <c r="L4" s="111"/>
      <c r="M4" s="111"/>
      <c r="N4" s="111"/>
      <c r="O4" s="111"/>
      <c r="P4" s="111"/>
    </row>
    <row r="5" spans="1:16" s="42" customFormat="1" ht="24" customHeight="1">
      <c r="A5" s="164"/>
      <c r="B5" s="53" t="s">
        <v>78</v>
      </c>
      <c r="C5" s="41" t="s">
        <v>79</v>
      </c>
      <c r="D5" s="41" t="s">
        <v>80</v>
      </c>
      <c r="E5" s="41" t="s">
        <v>81</v>
      </c>
      <c r="F5" s="41" t="s">
        <v>82</v>
      </c>
      <c r="G5" s="41" t="s">
        <v>83</v>
      </c>
      <c r="H5" s="177"/>
      <c r="I5" s="180"/>
      <c r="J5" s="179"/>
      <c r="K5" s="88"/>
      <c r="L5" s="88"/>
      <c r="M5" s="88"/>
      <c r="N5" s="88"/>
      <c r="O5" s="88"/>
      <c r="P5" s="88"/>
    </row>
    <row r="6" spans="1:16" s="42" customFormat="1" ht="13.9" customHeight="1">
      <c r="A6" s="165"/>
      <c r="B6" s="33" t="s">
        <v>75</v>
      </c>
      <c r="C6" s="53" t="s">
        <v>75</v>
      </c>
      <c r="D6" s="53" t="s">
        <v>75</v>
      </c>
      <c r="E6" s="53" t="s">
        <v>75</v>
      </c>
      <c r="F6" s="53" t="s">
        <v>75</v>
      </c>
      <c r="G6" s="53" t="s">
        <v>75</v>
      </c>
      <c r="H6" s="33" t="s">
        <v>92</v>
      </c>
      <c r="I6" s="181"/>
      <c r="J6" s="177"/>
      <c r="K6" s="112"/>
      <c r="L6" s="112"/>
      <c r="M6" s="112"/>
      <c r="N6" s="112"/>
      <c r="O6" s="112"/>
      <c r="P6" s="112"/>
    </row>
    <row r="7" spans="1:16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3"/>
      <c r="L7" s="113"/>
      <c r="M7" s="113"/>
      <c r="N7" s="113"/>
      <c r="O7" s="113"/>
      <c r="P7" s="113"/>
    </row>
    <row r="8" spans="1:16" ht="14.25" customHeight="1">
      <c r="A8" s="39" t="s">
        <v>87</v>
      </c>
      <c r="B8" s="78">
        <v>15.732443103677744</v>
      </c>
      <c r="C8" s="78">
        <v>11.941573133401358</v>
      </c>
      <c r="D8" s="78">
        <v>8.9625571181402783</v>
      </c>
      <c r="E8" s="78">
        <v>23.246528547979235</v>
      </c>
      <c r="F8" s="78">
        <v>19.97471274566346</v>
      </c>
      <c r="G8" s="78">
        <v>20.142185351137925</v>
      </c>
      <c r="H8" s="78">
        <v>42.378354997560002</v>
      </c>
      <c r="I8" s="86">
        <v>29.313410319498573</v>
      </c>
      <c r="J8" s="134">
        <v>32.616152727142108</v>
      </c>
      <c r="K8" s="113"/>
      <c r="L8" s="113"/>
      <c r="M8" s="113"/>
      <c r="N8" s="113"/>
      <c r="O8" s="113"/>
      <c r="P8" s="113"/>
    </row>
    <row r="9" spans="1:16">
      <c r="A9" s="39" t="s">
        <v>88</v>
      </c>
      <c r="B9" s="78">
        <v>14.807896464257638</v>
      </c>
      <c r="C9" s="78">
        <v>10.875061792426072</v>
      </c>
      <c r="D9" s="78">
        <v>9.7526682172175985</v>
      </c>
      <c r="E9" s="78">
        <v>26.074783017415331</v>
      </c>
      <c r="F9" s="78">
        <v>19.738324270444178</v>
      </c>
      <c r="G9" s="78">
        <v>18.751266238239179</v>
      </c>
      <c r="H9" s="78">
        <v>42.116518229778684</v>
      </c>
      <c r="I9" s="86">
        <v>26.185921236454256</v>
      </c>
      <c r="J9" s="134">
        <v>29.122248373252113</v>
      </c>
      <c r="K9" s="113"/>
      <c r="L9" s="113"/>
      <c r="M9" s="113"/>
      <c r="N9" s="113"/>
      <c r="O9" s="113"/>
      <c r="P9" s="113"/>
    </row>
    <row r="10" spans="1:16">
      <c r="A10" s="39" t="s">
        <v>89</v>
      </c>
      <c r="B10" s="78">
        <v>15.089364060407334</v>
      </c>
      <c r="C10" s="78">
        <v>8.2533598115734552</v>
      </c>
      <c r="D10" s="78">
        <v>6.9228282455087058</v>
      </c>
      <c r="E10" s="78">
        <v>24.402161363321479</v>
      </c>
      <c r="F10" s="78">
        <v>21.993719115134162</v>
      </c>
      <c r="G10" s="78">
        <v>23.338567404054867</v>
      </c>
      <c r="H10" s="78">
        <v>45.195875860157948</v>
      </c>
      <c r="I10" s="86">
        <v>28.618472028513871</v>
      </c>
      <c r="J10" s="134">
        <v>39.156206415620645</v>
      </c>
      <c r="K10" s="113"/>
      <c r="L10" s="113"/>
      <c r="M10" s="113"/>
      <c r="N10" s="113"/>
      <c r="O10" s="113"/>
      <c r="P10" s="113"/>
    </row>
    <row r="11" spans="1:16">
      <c r="A11" s="39" t="s">
        <v>90</v>
      </c>
      <c r="B11" s="78">
        <v>16.359918200408998</v>
      </c>
      <c r="C11" s="78">
        <v>8.3782233527856764</v>
      </c>
      <c r="D11" s="78">
        <v>6.3569255324455076</v>
      </c>
      <c r="E11" s="78">
        <v>24.037358471744227</v>
      </c>
      <c r="F11" s="78">
        <v>22.267943538331089</v>
      </c>
      <c r="G11" s="78">
        <v>22.599630904284503</v>
      </c>
      <c r="H11" s="78">
        <v>44.612998154521421</v>
      </c>
      <c r="I11" s="86">
        <v>31.902505365604878</v>
      </c>
      <c r="J11" s="134">
        <v>38.513355574916595</v>
      </c>
      <c r="K11" s="113"/>
      <c r="L11" s="113"/>
      <c r="M11" s="113"/>
      <c r="N11" s="113"/>
      <c r="O11" s="113"/>
      <c r="P11" s="113"/>
    </row>
    <row r="12" spans="1:16" s="57" customFormat="1" ht="7.15" customHeight="1">
      <c r="A12" s="39"/>
      <c r="B12" s="38"/>
      <c r="C12" s="38"/>
      <c r="D12" s="38"/>
      <c r="E12" s="38"/>
      <c r="F12" s="38"/>
      <c r="G12" s="38"/>
      <c r="H12" s="64"/>
      <c r="I12" s="67"/>
      <c r="J12" s="68"/>
      <c r="K12" s="113"/>
      <c r="L12" s="113"/>
      <c r="M12" s="113"/>
      <c r="N12" s="113"/>
      <c r="O12" s="113"/>
      <c r="P12" s="113"/>
    </row>
    <row r="13" spans="1:16">
      <c r="A13" s="39" t="s">
        <v>42</v>
      </c>
      <c r="B13" s="78">
        <v>15.786865676124121</v>
      </c>
      <c r="C13" s="78">
        <v>7.673826702604492</v>
      </c>
      <c r="D13" s="78">
        <v>5.1091273565427615</v>
      </c>
      <c r="E13" s="78">
        <v>21.782676266770775</v>
      </c>
      <c r="F13" s="78">
        <v>24.64619011509614</v>
      </c>
      <c r="G13" s="78">
        <v>25.001313882861716</v>
      </c>
      <c r="H13" s="78">
        <v>46.432060994196391</v>
      </c>
      <c r="I13" s="86">
        <v>31.469295359427235</v>
      </c>
      <c r="J13" s="134">
        <v>43.826169355900078</v>
      </c>
      <c r="K13" s="113"/>
      <c r="L13" s="113"/>
      <c r="M13" s="113"/>
      <c r="N13" s="113"/>
      <c r="O13" s="113"/>
      <c r="P13" s="113"/>
    </row>
    <row r="14" spans="1:16">
      <c r="A14" s="39" t="s">
        <v>43</v>
      </c>
      <c r="B14" s="78">
        <v>17.380150389609078</v>
      </c>
      <c r="C14" s="78">
        <v>6.7347072755644666</v>
      </c>
      <c r="D14" s="78">
        <v>4.7126790863502999</v>
      </c>
      <c r="E14" s="78">
        <v>24.297668405557044</v>
      </c>
      <c r="F14" s="78">
        <v>24.393113792110857</v>
      </c>
      <c r="G14" s="78">
        <v>22.481681050808255</v>
      </c>
      <c r="H14" s="78">
        <v>45.242469157000087</v>
      </c>
      <c r="I14" s="86">
        <v>33.555779838864041</v>
      </c>
      <c r="J14" s="134">
        <v>38.733534028224895</v>
      </c>
      <c r="K14" s="113"/>
      <c r="L14" s="113"/>
      <c r="M14" s="113"/>
      <c r="N14" s="113"/>
      <c r="O14" s="113"/>
      <c r="P14" s="113"/>
    </row>
    <row r="15" spans="1:16">
      <c r="A15" s="39" t="s">
        <v>44</v>
      </c>
      <c r="B15" s="78">
        <v>15.645582129664781</v>
      </c>
      <c r="C15" s="78">
        <v>7.47570065862815</v>
      </c>
      <c r="D15" s="78">
        <v>5.5076498484492413</v>
      </c>
      <c r="E15" s="78">
        <v>22.488565901983115</v>
      </c>
      <c r="F15" s="78">
        <v>24.519285813282234</v>
      </c>
      <c r="G15" s="78">
        <v>24.36321564799248</v>
      </c>
      <c r="H15" s="78">
        <v>46.177296310356674</v>
      </c>
      <c r="I15" s="86">
        <v>30.814044375892362</v>
      </c>
      <c r="J15" s="134">
        <v>42.136254207789229</v>
      </c>
      <c r="K15" s="113"/>
      <c r="L15" s="113"/>
      <c r="M15" s="113"/>
      <c r="N15" s="113"/>
      <c r="O15" s="113"/>
      <c r="P15" s="113"/>
    </row>
    <row r="16" spans="1:16">
      <c r="A16" s="39" t="s">
        <v>45</v>
      </c>
      <c r="B16" s="78">
        <v>14.446067847151925</v>
      </c>
      <c r="C16" s="78">
        <v>6.2197378066111826</v>
      </c>
      <c r="D16" s="78">
        <v>4.4430260448092387</v>
      </c>
      <c r="E16" s="78">
        <v>21.551418925994444</v>
      </c>
      <c r="F16" s="78">
        <v>25.551139678566265</v>
      </c>
      <c r="G16" s="78">
        <v>27.788609696866946</v>
      </c>
      <c r="H16" s="78">
        <v>48.445142840046074</v>
      </c>
      <c r="I16" s="86">
        <v>29.326450783217535</v>
      </c>
      <c r="J16" s="134">
        <v>49.767803240037864</v>
      </c>
      <c r="K16" s="113"/>
      <c r="L16" s="113"/>
      <c r="M16" s="113"/>
      <c r="N16" s="113"/>
      <c r="O16" s="113"/>
      <c r="P16" s="113"/>
    </row>
    <row r="17" spans="1:16">
      <c r="A17" s="39" t="s">
        <v>46</v>
      </c>
      <c r="B17" s="78">
        <v>17.08177397873478</v>
      </c>
      <c r="C17" s="78">
        <v>7.0910431093662503</v>
      </c>
      <c r="D17" s="78">
        <v>5.0935929111713589</v>
      </c>
      <c r="E17" s="78">
        <v>24.73244480438338</v>
      </c>
      <c r="F17" s="78">
        <v>23.804266330911126</v>
      </c>
      <c r="G17" s="78">
        <v>22.196878865433103</v>
      </c>
      <c r="H17" s="78">
        <v>44.958382236169854</v>
      </c>
      <c r="I17" s="86">
        <v>32.609012137322672</v>
      </c>
      <c r="J17" s="134">
        <v>37.832751899321146</v>
      </c>
      <c r="K17" s="113"/>
      <c r="L17" s="113"/>
      <c r="M17" s="113"/>
      <c r="N17" s="113"/>
      <c r="O17" s="113"/>
      <c r="P17" s="113"/>
    </row>
    <row r="18" spans="1:16">
      <c r="A18" s="39" t="s">
        <v>47</v>
      </c>
      <c r="B18" s="78">
        <v>15.900719580995601</v>
      </c>
      <c r="C18" s="78">
        <v>6.3759849556284287</v>
      </c>
      <c r="D18" s="78">
        <v>4.1457501204482234</v>
      </c>
      <c r="E18" s="78">
        <v>21.763828233063425</v>
      </c>
      <c r="F18" s="78">
        <v>25.408358329577418</v>
      </c>
      <c r="G18" s="78">
        <v>26.405358780286896</v>
      </c>
      <c r="H18" s="78">
        <v>47.463748970361969</v>
      </c>
      <c r="I18" s="86">
        <v>32.254325573601086</v>
      </c>
      <c r="J18" s="134">
        <v>47.452135904704718</v>
      </c>
      <c r="K18" s="113"/>
      <c r="L18" s="113"/>
      <c r="M18" s="113"/>
      <c r="N18" s="113"/>
      <c r="O18" s="113"/>
      <c r="P18" s="113"/>
    </row>
    <row r="19" spans="1:16">
      <c r="A19" s="39" t="s">
        <v>48</v>
      </c>
      <c r="B19" s="78">
        <v>16.808951542878823</v>
      </c>
      <c r="C19" s="78">
        <v>6.9697699363001551</v>
      </c>
      <c r="D19" s="78">
        <v>4.6370276324526261</v>
      </c>
      <c r="E19" s="78">
        <v>22.906405738093675</v>
      </c>
      <c r="F19" s="78">
        <v>24.949470627293888</v>
      </c>
      <c r="G19" s="78">
        <v>23.728374522980832</v>
      </c>
      <c r="H19" s="78">
        <v>45.867824646659223</v>
      </c>
      <c r="I19" s="86">
        <v>33.209506817892191</v>
      </c>
      <c r="J19" s="134">
        <v>41.441952338473307</v>
      </c>
      <c r="K19" s="113"/>
      <c r="L19" s="113"/>
      <c r="M19" s="113"/>
      <c r="N19" s="113"/>
      <c r="O19" s="113"/>
      <c r="P19" s="113"/>
    </row>
    <row r="20" spans="1:16">
      <c r="A20" s="39" t="s">
        <v>49</v>
      </c>
      <c r="B20" s="78">
        <v>16.953508719600705</v>
      </c>
      <c r="C20" s="78">
        <v>6.8265425838652583</v>
      </c>
      <c r="D20" s="78">
        <v>4.9881683867247313</v>
      </c>
      <c r="E20" s="78">
        <v>22.611803774185208</v>
      </c>
      <c r="F20" s="78">
        <v>24.544134900276401</v>
      </c>
      <c r="G20" s="78">
        <v>24.075841635347693</v>
      </c>
      <c r="H20" s="78">
        <v>45.817166776034519</v>
      </c>
      <c r="I20" s="86">
        <v>33.563626505286543</v>
      </c>
      <c r="J20" s="134">
        <v>42.353537915292918</v>
      </c>
      <c r="K20" s="113"/>
      <c r="L20" s="113"/>
      <c r="M20" s="113"/>
      <c r="N20" s="113"/>
      <c r="O20" s="113"/>
      <c r="P20" s="113"/>
    </row>
    <row r="21" spans="1:16">
      <c r="A21" s="39" t="s">
        <v>50</v>
      </c>
      <c r="B21" s="78">
        <v>16.963651122936774</v>
      </c>
      <c r="C21" s="78">
        <v>6.9580589880039696</v>
      </c>
      <c r="D21" s="78">
        <v>5.0996662758185263</v>
      </c>
      <c r="E21" s="78">
        <v>25.092811400739606</v>
      </c>
      <c r="F21" s="78">
        <v>23.932533597907462</v>
      </c>
      <c r="G21" s="78">
        <v>21.953278614593668</v>
      </c>
      <c r="H21" s="78">
        <v>44.87487868675025</v>
      </c>
      <c r="I21" s="86">
        <v>32.246390101358372</v>
      </c>
      <c r="J21" s="134">
        <v>37.198767560429886</v>
      </c>
      <c r="K21" s="113"/>
      <c r="L21" s="113"/>
      <c r="M21" s="113"/>
      <c r="N21" s="113"/>
      <c r="O21" s="113"/>
      <c r="P21" s="113"/>
    </row>
    <row r="22" spans="1:16">
      <c r="A22" s="39" t="s">
        <v>51</v>
      </c>
      <c r="B22" s="78">
        <v>16.177783884042039</v>
      </c>
      <c r="C22" s="78">
        <v>7.1191408486180761</v>
      </c>
      <c r="D22" s="78">
        <v>5.1552136047567796</v>
      </c>
      <c r="E22" s="78">
        <v>22.894674574278888</v>
      </c>
      <c r="F22" s="78">
        <v>25.71805851327731</v>
      </c>
      <c r="G22" s="78">
        <v>22.935128575026905</v>
      </c>
      <c r="H22" s="78">
        <v>45.822655003701925</v>
      </c>
      <c r="I22" s="86">
        <v>31.077414413127862</v>
      </c>
      <c r="J22" s="134">
        <v>39.009697898139613</v>
      </c>
      <c r="K22" s="113"/>
      <c r="L22" s="113"/>
      <c r="M22" s="113"/>
      <c r="N22" s="113"/>
      <c r="O22" s="113"/>
      <c r="P22" s="113"/>
    </row>
    <row r="23" spans="1:16">
      <c r="A23" s="39" t="s">
        <v>136</v>
      </c>
      <c r="B23" s="78">
        <v>17.268467700978064</v>
      </c>
      <c r="C23" s="78">
        <v>6.6187191795409497</v>
      </c>
      <c r="D23" s="78">
        <v>4.2702206785825449</v>
      </c>
      <c r="E23" s="78">
        <v>24.355739772932058</v>
      </c>
      <c r="F23" s="78">
        <v>24.153819689051261</v>
      </c>
      <c r="G23" s="78">
        <v>23.333032978915121</v>
      </c>
      <c r="H23" s="78">
        <v>45.655507134782681</v>
      </c>
      <c r="I23" s="86">
        <v>33.724103443349051</v>
      </c>
      <c r="J23" s="134">
        <v>40.697956850978713</v>
      </c>
      <c r="K23" s="113"/>
      <c r="L23" s="113"/>
      <c r="M23" s="113"/>
      <c r="N23" s="113"/>
      <c r="O23" s="113"/>
      <c r="P23" s="113"/>
    </row>
    <row r="24" spans="1:16" s="57" customFormat="1" ht="7.15" customHeight="1">
      <c r="A24" s="61"/>
      <c r="B24" s="38"/>
      <c r="C24" s="38"/>
      <c r="D24" s="38"/>
      <c r="E24" s="38"/>
      <c r="F24" s="38"/>
      <c r="G24" s="38"/>
      <c r="H24" s="64"/>
      <c r="I24" s="67"/>
      <c r="J24" s="68"/>
      <c r="K24" s="113"/>
      <c r="L24" s="113"/>
      <c r="M24" s="113"/>
      <c r="N24" s="113"/>
      <c r="O24" s="113"/>
      <c r="P24" s="113"/>
    </row>
    <row r="25" spans="1:16">
      <c r="A25" s="50" t="s">
        <v>53</v>
      </c>
      <c r="B25" s="78">
        <v>15.458539264140583</v>
      </c>
      <c r="C25" s="78">
        <v>10.914332784184513</v>
      </c>
      <c r="D25" s="78">
        <v>6.7453779974373056</v>
      </c>
      <c r="E25" s="78">
        <v>21.924766611751785</v>
      </c>
      <c r="F25" s="78">
        <v>21.07816218195131</v>
      </c>
      <c r="G25" s="78">
        <v>23.878821160534507</v>
      </c>
      <c r="H25" s="78">
        <v>44.66611751784734</v>
      </c>
      <c r="I25" s="86">
        <v>30.636927668263571</v>
      </c>
      <c r="J25" s="134">
        <v>40.98013036990497</v>
      </c>
      <c r="K25" s="113"/>
      <c r="L25" s="113"/>
      <c r="M25" s="113"/>
      <c r="N25" s="113"/>
      <c r="O25" s="113"/>
      <c r="P25" s="113"/>
    </row>
    <row r="26" spans="1:16">
      <c r="A26" s="50" t="s">
        <v>54</v>
      </c>
      <c r="B26" s="78">
        <v>16.873044838373303</v>
      </c>
      <c r="C26" s="78">
        <v>6.8658759124087592</v>
      </c>
      <c r="D26" s="78">
        <v>5.6080552659019807</v>
      </c>
      <c r="E26" s="78">
        <v>24.315693430656935</v>
      </c>
      <c r="F26" s="78">
        <v>23.403284671532848</v>
      </c>
      <c r="G26" s="78">
        <v>22.93404588112617</v>
      </c>
      <c r="H26" s="78">
        <v>45.165830291970806</v>
      </c>
      <c r="I26" s="86">
        <v>32.329901521933749</v>
      </c>
      <c r="J26" s="134">
        <v>39.380035810205911</v>
      </c>
      <c r="K26" s="113"/>
      <c r="L26" s="113"/>
      <c r="M26" s="113"/>
      <c r="N26" s="113"/>
      <c r="O26" s="113"/>
      <c r="P26" s="113"/>
    </row>
    <row r="27" spans="1:16">
      <c r="A27" s="50" t="s">
        <v>55</v>
      </c>
      <c r="B27" s="78">
        <v>14.735434904480574</v>
      </c>
      <c r="C27" s="78">
        <v>7.9002975548751557</v>
      </c>
      <c r="D27" s="78">
        <v>6.692828496269783</v>
      </c>
      <c r="E27" s="78">
        <v>21.527448359135796</v>
      </c>
      <c r="F27" s="78">
        <v>23.16615636724309</v>
      </c>
      <c r="G27" s="78">
        <v>25.977834317995601</v>
      </c>
      <c r="H27" s="78">
        <v>46.567187028332398</v>
      </c>
      <c r="I27" s="86">
        <v>29.322685150305134</v>
      </c>
      <c r="J27" s="134">
        <v>45.385368793791905</v>
      </c>
      <c r="K27" s="113"/>
      <c r="L27" s="113"/>
      <c r="M27" s="113"/>
      <c r="N27" s="113"/>
      <c r="O27" s="113"/>
      <c r="P27" s="113"/>
    </row>
    <row r="28" spans="1:16">
      <c r="A28" s="50" t="s">
        <v>56</v>
      </c>
      <c r="B28" s="78">
        <v>13.714827379764518</v>
      </c>
      <c r="C28" s="78">
        <v>6.1514667730991821</v>
      </c>
      <c r="D28" s="78">
        <v>4.2456595489922169</v>
      </c>
      <c r="E28" s="78">
        <v>20.96387946517661</v>
      </c>
      <c r="F28" s="78">
        <v>24.396328078227899</v>
      </c>
      <c r="G28" s="78">
        <v>30.527838754739573</v>
      </c>
      <c r="H28" s="78">
        <v>49.691279185791259</v>
      </c>
      <c r="I28" s="86">
        <v>28.959066493795149</v>
      </c>
      <c r="J28" s="134">
        <v>56.667901463233925</v>
      </c>
      <c r="K28" s="113"/>
      <c r="L28" s="113"/>
      <c r="M28" s="113"/>
      <c r="N28" s="113"/>
      <c r="O28" s="113"/>
      <c r="P28" s="113"/>
    </row>
    <row r="29" spans="1:16">
      <c r="A29" s="50" t="s">
        <v>57</v>
      </c>
      <c r="B29" s="78">
        <v>17.778044535141948</v>
      </c>
      <c r="C29" s="78">
        <v>8.4728807794650187</v>
      </c>
      <c r="D29" s="78">
        <v>6.5022107516555625</v>
      </c>
      <c r="E29" s="78">
        <v>24.552347798251407</v>
      </c>
      <c r="F29" s="78">
        <v>22.677710421543324</v>
      </c>
      <c r="G29" s="78">
        <v>20.016805713942741</v>
      </c>
      <c r="H29" s="78">
        <v>43.240031610747657</v>
      </c>
      <c r="I29" s="86">
        <v>33.406747422164379</v>
      </c>
      <c r="J29" s="134">
        <v>33.386725397937731</v>
      </c>
      <c r="K29" s="113"/>
      <c r="L29" s="113"/>
      <c r="M29" s="113"/>
      <c r="N29" s="113"/>
      <c r="O29" s="113"/>
      <c r="P29" s="113"/>
    </row>
    <row r="30" spans="1:16">
      <c r="A30" s="50" t="s">
        <v>58</v>
      </c>
      <c r="B30" s="78">
        <v>17.372386470332287</v>
      </c>
      <c r="C30" s="78">
        <v>7.3877298646575218</v>
      </c>
      <c r="D30" s="78">
        <v>5.7892687842077546</v>
      </c>
      <c r="E30" s="78">
        <v>25.68071999450386</v>
      </c>
      <c r="F30" s="78">
        <v>22.170059770536103</v>
      </c>
      <c r="G30" s="78">
        <v>21.599835115762474</v>
      </c>
      <c r="H30" s="78">
        <v>44.213124327295212</v>
      </c>
      <c r="I30" s="86">
        <v>32.915323989595066</v>
      </c>
      <c r="J30" s="134">
        <v>36.619171487362657</v>
      </c>
      <c r="K30" s="113"/>
      <c r="L30" s="113"/>
      <c r="M30" s="113"/>
      <c r="N30" s="113"/>
      <c r="O30" s="113"/>
      <c r="P30" s="113"/>
    </row>
    <row r="31" spans="1:16">
      <c r="A31" s="50" t="s">
        <v>59</v>
      </c>
      <c r="B31" s="78">
        <v>16.909661994280626</v>
      </c>
      <c r="C31" s="78">
        <v>6.5585298392011628</v>
      </c>
      <c r="D31" s="78">
        <v>4.5098682668416856</v>
      </c>
      <c r="E31" s="78">
        <v>24.67301111059022</v>
      </c>
      <c r="F31" s="78">
        <v>23.547888050255498</v>
      </c>
      <c r="G31" s="78">
        <v>23.80104073883081</v>
      </c>
      <c r="H31" s="78">
        <v>45.737166565093055</v>
      </c>
      <c r="I31" s="86">
        <v>33.06590257879656</v>
      </c>
      <c r="J31" s="134">
        <v>41.563651248465</v>
      </c>
      <c r="K31" s="113"/>
      <c r="L31" s="113"/>
      <c r="M31" s="113"/>
      <c r="N31" s="113"/>
      <c r="O31" s="113"/>
      <c r="P31" s="113"/>
    </row>
    <row r="32" spans="1:16">
      <c r="A32" s="50" t="s">
        <v>60</v>
      </c>
      <c r="B32" s="78">
        <v>15.705470511451288</v>
      </c>
      <c r="C32" s="78">
        <v>6.9479055417111661</v>
      </c>
      <c r="D32" s="78">
        <v>5.3370119852853923</v>
      </c>
      <c r="E32" s="78">
        <v>23.840037973181442</v>
      </c>
      <c r="F32" s="78">
        <v>22.938174913967011</v>
      </c>
      <c r="G32" s="78">
        <v>25.231399074403704</v>
      </c>
      <c r="H32" s="78">
        <v>46.458911831019343</v>
      </c>
      <c r="I32" s="86">
        <v>30.802366618227111</v>
      </c>
      <c r="J32" s="134">
        <v>44.140543906996058</v>
      </c>
      <c r="K32" s="113"/>
      <c r="L32" s="113"/>
      <c r="M32" s="113"/>
      <c r="N32" s="113"/>
      <c r="O32" s="113"/>
      <c r="P32" s="113"/>
    </row>
    <row r="33" spans="1:16">
      <c r="A33" s="50" t="s">
        <v>61</v>
      </c>
      <c r="B33" s="78">
        <v>13.977356406480117</v>
      </c>
      <c r="C33" s="78">
        <v>6.7654639175257731</v>
      </c>
      <c r="D33" s="78">
        <v>4.215758468335788</v>
      </c>
      <c r="E33" s="78">
        <v>19.357511045655375</v>
      </c>
      <c r="F33" s="78">
        <v>25.423416789396171</v>
      </c>
      <c r="G33" s="78">
        <v>30.260493372606774</v>
      </c>
      <c r="H33" s="78">
        <v>49.500644329896907</v>
      </c>
      <c r="I33" s="86">
        <v>30.03518407277096</v>
      </c>
      <c r="J33" s="134">
        <v>56.423238650991159</v>
      </c>
      <c r="K33" s="113"/>
      <c r="L33" s="113"/>
      <c r="M33" s="113"/>
      <c r="N33" s="114"/>
      <c r="O33" s="113"/>
      <c r="P33" s="113"/>
    </row>
    <row r="34" spans="1:16">
      <c r="A34" s="50" t="s">
        <v>62</v>
      </c>
      <c r="B34" s="78">
        <v>18.514673311184939</v>
      </c>
      <c r="C34" s="78">
        <v>8.745155038759691</v>
      </c>
      <c r="D34" s="78">
        <v>6.7898671096345513</v>
      </c>
      <c r="E34" s="78">
        <v>23.57765780730897</v>
      </c>
      <c r="F34" s="78">
        <v>21.778100775193799</v>
      </c>
      <c r="G34" s="78">
        <v>20.594545957918051</v>
      </c>
      <c r="H34" s="78">
        <v>42.828003875968989</v>
      </c>
      <c r="I34" s="86">
        <v>35.753165305880962</v>
      </c>
      <c r="J34" s="134">
        <v>35.20885102354751</v>
      </c>
      <c r="K34" s="113"/>
      <c r="L34" s="113"/>
      <c r="M34" s="113"/>
      <c r="N34" s="113"/>
      <c r="O34" s="113"/>
      <c r="P34" s="113"/>
    </row>
    <row r="35" spans="1:16">
      <c r="A35" s="50" t="s">
        <v>63</v>
      </c>
      <c r="B35" s="78">
        <v>15.576802014479069</v>
      </c>
      <c r="C35" s="78">
        <v>7.9320113314447589</v>
      </c>
      <c r="D35" s="78">
        <v>5.9647466163046898</v>
      </c>
      <c r="E35" s="78">
        <v>22.13959710418634</v>
      </c>
      <c r="F35" s="78">
        <v>23.343563109852063</v>
      </c>
      <c r="G35" s="78">
        <v>25.043279823733084</v>
      </c>
      <c r="H35" s="78">
        <v>46.013731507711675</v>
      </c>
      <c r="I35" s="86">
        <v>31.042784427018848</v>
      </c>
      <c r="J35" s="134">
        <v>43.781813179254371</v>
      </c>
      <c r="K35" s="113"/>
      <c r="L35" s="113"/>
      <c r="M35" s="113"/>
      <c r="N35" s="113"/>
      <c r="O35" s="113"/>
      <c r="P35" s="113"/>
    </row>
    <row r="36" spans="1:16">
      <c r="A36" s="50" t="s">
        <v>64</v>
      </c>
      <c r="B36" s="78">
        <v>17.993879874750927</v>
      </c>
      <c r="C36" s="78">
        <v>6.6147167662966115</v>
      </c>
      <c r="D36" s="78">
        <v>3.8179618559635644</v>
      </c>
      <c r="E36" s="78">
        <v>24.825647594648448</v>
      </c>
      <c r="F36" s="78">
        <v>24.338172502134928</v>
      </c>
      <c r="G36" s="78">
        <v>22.40962140620552</v>
      </c>
      <c r="H36" s="78">
        <v>45.01277398235127</v>
      </c>
      <c r="I36" s="86">
        <v>34.87969320220202</v>
      </c>
      <c r="J36" s="134">
        <v>38.955897816539867</v>
      </c>
      <c r="K36" s="113"/>
      <c r="L36" s="113"/>
      <c r="M36" s="113"/>
      <c r="N36" s="113"/>
      <c r="O36" s="113"/>
      <c r="P36" s="113"/>
    </row>
    <row r="37" spans="1:16">
      <c r="A37" s="50" t="s">
        <v>65</v>
      </c>
      <c r="B37" s="78">
        <v>18.698267673798</v>
      </c>
      <c r="C37" s="78">
        <v>7.9515129585236783</v>
      </c>
      <c r="D37" s="78">
        <v>6.0201727803157086</v>
      </c>
      <c r="E37" s="78">
        <v>26.903071147496494</v>
      </c>
      <c r="F37" s="78">
        <v>21.570401194083857</v>
      </c>
      <c r="G37" s="78">
        <v>18.856574245782259</v>
      </c>
      <c r="H37" s="78">
        <v>42.410081867112943</v>
      </c>
      <c r="I37" s="86">
        <v>35.029354207436398</v>
      </c>
      <c r="J37" s="134">
        <v>31.378895077525215</v>
      </c>
      <c r="K37" s="113"/>
      <c r="L37" s="113"/>
      <c r="M37" s="113"/>
      <c r="N37" s="113"/>
      <c r="O37" s="113"/>
      <c r="P37" s="113"/>
    </row>
    <row r="38" spans="1:16">
      <c r="A38" s="50" t="s">
        <v>66</v>
      </c>
      <c r="B38" s="78">
        <v>15.691117355746814</v>
      </c>
      <c r="C38" s="78">
        <v>6.3535667930995379</v>
      </c>
      <c r="D38" s="78">
        <v>5.4487946872991664</v>
      </c>
      <c r="E38" s="78">
        <v>25.884295021233161</v>
      </c>
      <c r="F38" s="78">
        <v>22.531093665335131</v>
      </c>
      <c r="G38" s="78">
        <v>24.091132477286187</v>
      </c>
      <c r="H38" s="78">
        <v>45.911759517118846</v>
      </c>
      <c r="I38" s="86">
        <v>29.803051198069298</v>
      </c>
      <c r="J38" s="134">
        <v>41.195483537321152</v>
      </c>
      <c r="K38" s="113"/>
      <c r="L38" s="113"/>
      <c r="M38" s="113"/>
      <c r="N38" s="113"/>
      <c r="O38" s="113"/>
      <c r="P38" s="113"/>
    </row>
    <row r="39" spans="1:16">
      <c r="A39" s="50" t="s">
        <v>67</v>
      </c>
      <c r="B39" s="78">
        <v>16.193440870358142</v>
      </c>
      <c r="C39" s="78">
        <v>7.8986259157941081</v>
      </c>
      <c r="D39" s="78">
        <v>5.8705153601861459</v>
      </c>
      <c r="E39" s="78">
        <v>22.387825047951452</v>
      </c>
      <c r="F39" s="78">
        <v>23.526082445052353</v>
      </c>
      <c r="G39" s="78">
        <v>24.1235103606578</v>
      </c>
      <c r="H39" s="78">
        <v>45.728877778825897</v>
      </c>
      <c r="I39" s="86">
        <v>31.827369571155423</v>
      </c>
      <c r="J39" s="134">
        <v>41.912045889101343</v>
      </c>
      <c r="K39" s="113"/>
      <c r="L39" s="113"/>
      <c r="M39" s="113"/>
      <c r="N39" s="113"/>
      <c r="O39" s="113"/>
      <c r="P39" s="113"/>
    </row>
    <row r="40" spans="1:16">
      <c r="A40" s="50" t="s">
        <v>68</v>
      </c>
      <c r="B40" s="78">
        <v>17.320920303605313</v>
      </c>
      <c r="C40" s="78">
        <v>6.7273481973434537</v>
      </c>
      <c r="D40" s="78">
        <v>4.3910104364326372</v>
      </c>
      <c r="E40" s="78">
        <v>23.648007590132828</v>
      </c>
      <c r="F40" s="78">
        <v>23.384131878557877</v>
      </c>
      <c r="G40" s="78">
        <v>24.528581593927896</v>
      </c>
      <c r="H40" s="78">
        <v>46.115364089184062</v>
      </c>
      <c r="I40" s="86">
        <v>34.682539682539684</v>
      </c>
      <c r="J40" s="134">
        <v>43.772486772486772</v>
      </c>
      <c r="K40" s="113"/>
      <c r="L40" s="113"/>
      <c r="M40" s="113"/>
      <c r="N40" s="113"/>
      <c r="O40" s="113"/>
      <c r="P40" s="113"/>
    </row>
    <row r="41" spans="1:16">
      <c r="A41" s="50" t="s">
        <v>69</v>
      </c>
      <c r="B41" s="78">
        <v>17.448359659781289</v>
      </c>
      <c r="C41" s="78">
        <v>7.8371810449574726</v>
      </c>
      <c r="D41" s="78">
        <v>5.4110976103685706</v>
      </c>
      <c r="E41" s="78">
        <v>24.034021871202917</v>
      </c>
      <c r="F41" s="78">
        <v>23.705953827460512</v>
      </c>
      <c r="G41" s="78">
        <v>21.563385986229243</v>
      </c>
      <c r="H41" s="78">
        <v>44.433738355609556</v>
      </c>
      <c r="I41" s="86">
        <v>33.448180815876519</v>
      </c>
      <c r="J41" s="134">
        <v>36.686879823594268</v>
      </c>
      <c r="K41" s="113"/>
      <c r="L41" s="113"/>
      <c r="M41" s="113"/>
      <c r="N41" s="113"/>
      <c r="O41" s="113"/>
      <c r="P41" s="113"/>
    </row>
    <row r="42" spans="1:16">
      <c r="A42" s="50" t="s">
        <v>70</v>
      </c>
      <c r="B42" s="78">
        <v>16.332737030411447</v>
      </c>
      <c r="C42" s="78">
        <v>6.6654740608228984</v>
      </c>
      <c r="D42" s="78">
        <v>4.1645796064400713</v>
      </c>
      <c r="E42" s="78">
        <v>23.574239713774599</v>
      </c>
      <c r="F42" s="78">
        <v>23.506261180679786</v>
      </c>
      <c r="G42" s="78">
        <v>25.756708407871198</v>
      </c>
      <c r="H42" s="78">
        <v>46.86035778175313</v>
      </c>
      <c r="I42" s="86">
        <v>32.814900153609834</v>
      </c>
      <c r="J42" s="134">
        <v>46.076548899129541</v>
      </c>
      <c r="K42" s="113"/>
      <c r="L42" s="113"/>
      <c r="M42" s="113"/>
      <c r="N42" s="113"/>
      <c r="O42" s="113"/>
      <c r="P42" s="113"/>
    </row>
    <row r="43" spans="1:16" s="56" customFormat="1" ht="7.15" customHeight="1">
      <c r="A43" s="55"/>
      <c r="B43" s="65"/>
      <c r="C43" s="65"/>
      <c r="D43" s="65"/>
      <c r="E43" s="65"/>
      <c r="F43" s="65"/>
      <c r="G43" s="65"/>
      <c r="H43" s="65"/>
      <c r="I43" s="69"/>
      <c r="J43" s="69"/>
      <c r="K43" s="114"/>
      <c r="L43" s="114"/>
      <c r="M43" s="114"/>
      <c r="N43" s="114"/>
      <c r="O43" s="114"/>
      <c r="P43" s="114"/>
    </row>
    <row r="44" spans="1:16">
      <c r="A44" s="83" t="s">
        <v>71</v>
      </c>
      <c r="B44" s="74">
        <v>16.251614709552019</v>
      </c>
      <c r="C44" s="74">
        <v>7.5371249749894353</v>
      </c>
      <c r="D44" s="74">
        <v>5.576193455893419</v>
      </c>
      <c r="E44" s="74">
        <v>23.712666244916527</v>
      </c>
      <c r="F44" s="74">
        <v>23.761051569802461</v>
      </c>
      <c r="G44" s="74">
        <v>23.161349044846137</v>
      </c>
      <c r="H44" s="74">
        <v>45.388346988555924</v>
      </c>
      <c r="I44" s="82">
        <v>31.364840908783147</v>
      </c>
      <c r="J44" s="82">
        <v>39.597089416429057</v>
      </c>
      <c r="K44" s="115"/>
      <c r="L44" s="115"/>
      <c r="M44" s="115"/>
      <c r="N44" s="115"/>
      <c r="O44" s="115"/>
      <c r="P44" s="115"/>
    </row>
    <row r="45" spans="1:16">
      <c r="A45" s="84" t="s">
        <v>159</v>
      </c>
      <c r="B45" s="76">
        <v>16.272346025424689</v>
      </c>
      <c r="C45" s="76">
        <v>7.6314801057198647</v>
      </c>
      <c r="D45" s="76">
        <v>5.6354584093965849</v>
      </c>
      <c r="E45" s="76">
        <v>24.026378873702324</v>
      </c>
      <c r="F45" s="76">
        <v>23.453522476518206</v>
      </c>
      <c r="G45" s="76">
        <v>22.980814109238338</v>
      </c>
      <c r="H45" s="76">
        <v>45.243348665659546</v>
      </c>
      <c r="I45" s="81">
        <v>31.52745893569432</v>
      </c>
      <c r="J45" s="81">
        <v>39.244871899174768</v>
      </c>
      <c r="K45" s="114"/>
      <c r="L45" s="114"/>
      <c r="M45" s="114"/>
      <c r="N45" s="114"/>
      <c r="O45" s="114"/>
      <c r="P45" s="114"/>
    </row>
    <row r="46" spans="1:16" s="56" customFormat="1" ht="7.15" customHeight="1">
      <c r="A46" s="97"/>
      <c r="B46" s="95"/>
      <c r="C46" s="95"/>
      <c r="D46" s="95"/>
      <c r="E46" s="95"/>
      <c r="F46" s="95"/>
      <c r="G46" s="95"/>
      <c r="H46" s="96"/>
      <c r="I46" s="96"/>
      <c r="J46" s="73"/>
      <c r="K46" s="114"/>
      <c r="L46" s="114"/>
      <c r="M46" s="114"/>
      <c r="N46" s="114"/>
      <c r="O46" s="114"/>
      <c r="P46" s="114"/>
    </row>
    <row r="47" spans="1:16">
      <c r="A47" s="83" t="s">
        <v>52</v>
      </c>
      <c r="B47" s="74">
        <v>15.232039944199316</v>
      </c>
      <c r="C47" s="74">
        <v>9.8149866494972251</v>
      </c>
      <c r="D47" s="74">
        <v>8.2435409446979886</v>
      </c>
      <c r="E47" s="74">
        <v>24.842981675409195</v>
      </c>
      <c r="F47" s="74">
        <v>20.862764406234021</v>
      </c>
      <c r="G47" s="74">
        <v>21.003686379962254</v>
      </c>
      <c r="H47" s="74">
        <v>43.521933645160679</v>
      </c>
      <c r="I47" s="82">
        <v>28.123704268682847</v>
      </c>
      <c r="J47" s="82">
        <v>34.065768122322154</v>
      </c>
      <c r="K47" s="114"/>
      <c r="L47" s="114"/>
      <c r="M47" s="114"/>
      <c r="N47" s="114"/>
      <c r="O47" s="114"/>
      <c r="P47" s="114"/>
    </row>
    <row r="48" spans="1:16">
      <c r="A48" s="83" t="s">
        <v>159</v>
      </c>
      <c r="B48" s="74">
        <v>15.191790916421166</v>
      </c>
      <c r="C48" s="74">
        <v>9.9422946742891778</v>
      </c>
      <c r="D48" s="74">
        <v>8.3198550818399433</v>
      </c>
      <c r="E48" s="74">
        <v>25.021104969411599</v>
      </c>
      <c r="F48" s="74">
        <v>20.647681924836327</v>
      </c>
      <c r="G48" s="74">
        <v>20.877272433201785</v>
      </c>
      <c r="H48" s="74">
        <v>43.434655858818402</v>
      </c>
      <c r="I48" s="82">
        <v>28.21378254054704</v>
      </c>
      <c r="J48" s="82">
        <v>33.8304068894804</v>
      </c>
      <c r="K48" s="115"/>
      <c r="L48" s="115"/>
      <c r="M48" s="115"/>
      <c r="N48" s="115"/>
      <c r="O48" s="115"/>
      <c r="P48" s="115"/>
    </row>
    <row r="49" spans="1:16">
      <c r="A49" s="83" t="s">
        <v>72</v>
      </c>
      <c r="B49" s="74">
        <v>14.807896464257638</v>
      </c>
      <c r="C49" s="74">
        <v>8.2533598115734552</v>
      </c>
      <c r="D49" s="74">
        <v>6.3569255324455076</v>
      </c>
      <c r="E49" s="74">
        <v>23.246528547979235</v>
      </c>
      <c r="F49" s="74">
        <v>19.738324270444178</v>
      </c>
      <c r="G49" s="74">
        <v>18.751266238239179</v>
      </c>
      <c r="H49" s="74">
        <v>42.116518229778684</v>
      </c>
      <c r="I49" s="82">
        <v>26.185921236454256</v>
      </c>
      <c r="J49" s="82">
        <v>29.122248373252113</v>
      </c>
      <c r="K49" s="114"/>
      <c r="L49" s="114"/>
      <c r="M49" s="114"/>
      <c r="N49" s="114"/>
      <c r="O49" s="114"/>
      <c r="P49" s="114"/>
    </row>
    <row r="50" spans="1:16">
      <c r="A50" s="84" t="s">
        <v>73</v>
      </c>
      <c r="B50" s="76">
        <v>16.359918200408998</v>
      </c>
      <c r="C50" s="76">
        <v>11.941573133401358</v>
      </c>
      <c r="D50" s="76">
        <v>9.7526682172175985</v>
      </c>
      <c r="E50" s="76">
        <v>26.074783017415331</v>
      </c>
      <c r="F50" s="76">
        <v>22.267943538331089</v>
      </c>
      <c r="G50" s="76">
        <v>23.338567404054867</v>
      </c>
      <c r="H50" s="76">
        <v>45.195875860157948</v>
      </c>
      <c r="I50" s="81">
        <v>31.902505365604878</v>
      </c>
      <c r="J50" s="81">
        <v>39.156206415620645</v>
      </c>
      <c r="K50" s="114"/>
      <c r="L50" s="114"/>
      <c r="M50" s="114"/>
      <c r="N50" s="114"/>
      <c r="O50" s="114"/>
      <c r="P50" s="114"/>
    </row>
    <row r="51" spans="1:16" s="56" customFormat="1" ht="7.15" customHeight="1">
      <c r="A51" s="97"/>
      <c r="B51" s="95"/>
      <c r="C51" s="95"/>
      <c r="D51" s="95"/>
      <c r="E51" s="95"/>
      <c r="F51" s="95"/>
      <c r="G51" s="95"/>
      <c r="H51" s="96"/>
      <c r="I51" s="96"/>
      <c r="J51" s="73"/>
      <c r="K51" s="114"/>
      <c r="L51" s="114"/>
      <c r="M51" s="114"/>
      <c r="N51" s="114"/>
      <c r="O51" s="114"/>
      <c r="P51" s="114"/>
    </row>
    <row r="52" spans="1:16">
      <c r="A52" s="83" t="s">
        <v>84</v>
      </c>
      <c r="B52" s="74">
        <v>16.536223910163876</v>
      </c>
      <c r="C52" s="74">
        <v>6.9012712717430897</v>
      </c>
      <c r="D52" s="74">
        <v>4.8316167339694616</v>
      </c>
      <c r="E52" s="74">
        <v>23.397144341036849</v>
      </c>
      <c r="F52" s="74">
        <v>24.570093947858432</v>
      </c>
      <c r="G52" s="74">
        <v>23.763649795228293</v>
      </c>
      <c r="H52" s="74">
        <v>45.909346946309157</v>
      </c>
      <c r="I52" s="82">
        <v>32.333143444832288</v>
      </c>
      <c r="J52" s="82">
        <v>41.249593778793916</v>
      </c>
      <c r="K52" s="115"/>
      <c r="L52" s="115"/>
      <c r="M52" s="115"/>
      <c r="N52" s="115"/>
      <c r="O52" s="115"/>
      <c r="P52" s="115"/>
    </row>
    <row r="53" spans="1:16">
      <c r="A53" s="83" t="s">
        <v>159</v>
      </c>
      <c r="B53" s="74">
        <v>16.574951115235475</v>
      </c>
      <c r="C53" s="74">
        <v>6.9843458279477231</v>
      </c>
      <c r="D53" s="74">
        <v>4.8837039737513672</v>
      </c>
      <c r="E53" s="74">
        <v>23.747809852075257</v>
      </c>
      <c r="F53" s="74">
        <v>24.239286779571138</v>
      </c>
      <c r="G53" s="74">
        <v>23.56990245141904</v>
      </c>
      <c r="H53" s="74">
        <v>45.749865774036387</v>
      </c>
      <c r="I53" s="82">
        <v>32.520401822621565</v>
      </c>
      <c r="J53" s="82">
        <v>40.867315939204062</v>
      </c>
      <c r="K53" s="114"/>
      <c r="L53" s="114"/>
      <c r="M53" s="114"/>
      <c r="N53" s="114"/>
      <c r="O53" s="114"/>
      <c r="P53" s="114"/>
    </row>
    <row r="54" spans="1:16">
      <c r="A54" s="83" t="s">
        <v>72</v>
      </c>
      <c r="B54" s="74">
        <v>14.446067847151925</v>
      </c>
      <c r="C54" s="74">
        <v>6.2197378066111826</v>
      </c>
      <c r="D54" s="74">
        <v>4.1457501204482234</v>
      </c>
      <c r="E54" s="74">
        <v>21.551418925994444</v>
      </c>
      <c r="F54" s="74">
        <v>23.804266330911126</v>
      </c>
      <c r="G54" s="74">
        <v>21.953278614593668</v>
      </c>
      <c r="H54" s="74">
        <v>44.87487868675025</v>
      </c>
      <c r="I54" s="82">
        <v>29.326450783217535</v>
      </c>
      <c r="J54" s="82">
        <v>37.198767560429886</v>
      </c>
      <c r="K54" s="114"/>
      <c r="L54" s="114"/>
      <c r="M54" s="114"/>
      <c r="N54" s="114"/>
      <c r="O54" s="114"/>
      <c r="P54" s="114"/>
    </row>
    <row r="55" spans="1:16">
      <c r="A55" s="84" t="s">
        <v>73</v>
      </c>
      <c r="B55" s="76">
        <v>17.380150389609078</v>
      </c>
      <c r="C55" s="76">
        <v>7.673826702604492</v>
      </c>
      <c r="D55" s="76">
        <v>5.5076498484492413</v>
      </c>
      <c r="E55" s="76">
        <v>25.092811400739606</v>
      </c>
      <c r="F55" s="76">
        <v>25.71805851327731</v>
      </c>
      <c r="G55" s="76">
        <v>27.788609696866946</v>
      </c>
      <c r="H55" s="76">
        <v>48.445142840046074</v>
      </c>
      <c r="I55" s="81">
        <v>33.724103443349051</v>
      </c>
      <c r="J55" s="81">
        <v>49.767803240037864</v>
      </c>
      <c r="K55" s="114"/>
      <c r="L55" s="114"/>
      <c r="M55" s="114"/>
      <c r="N55" s="114"/>
      <c r="O55" s="114"/>
      <c r="P55" s="114"/>
    </row>
    <row r="56" spans="1:16" s="56" customFormat="1" ht="7.15" customHeight="1">
      <c r="A56" s="97"/>
      <c r="B56" s="95"/>
      <c r="C56" s="95"/>
      <c r="D56" s="95"/>
      <c r="E56" s="95"/>
      <c r="F56" s="95"/>
      <c r="G56" s="95"/>
      <c r="H56" s="96"/>
      <c r="I56" s="96"/>
      <c r="J56" s="73"/>
      <c r="K56" s="115"/>
      <c r="L56" s="115"/>
      <c r="M56" s="115"/>
      <c r="N56" s="115"/>
      <c r="O56" s="115"/>
      <c r="P56" s="115"/>
    </row>
    <row r="57" spans="1:16">
      <c r="A57" s="83" t="s">
        <v>144</v>
      </c>
      <c r="B57" s="74">
        <v>16.533243700318351</v>
      </c>
      <c r="C57" s="74">
        <v>7.3929639256444872</v>
      </c>
      <c r="D57" s="74">
        <v>5.4742425335639862</v>
      </c>
      <c r="E57" s="74">
        <v>23.926911550164277</v>
      </c>
      <c r="F57" s="74">
        <v>23.027472401771778</v>
      </c>
      <c r="G57" s="74">
        <v>23.645165888537122</v>
      </c>
      <c r="H57" s="74">
        <v>45.432562301691355</v>
      </c>
      <c r="I57" s="82">
        <v>32.209045091383338</v>
      </c>
      <c r="J57" s="82">
        <v>40.941805971149805</v>
      </c>
    </row>
    <row r="58" spans="1:16">
      <c r="A58" s="83" t="s">
        <v>159</v>
      </c>
      <c r="B58" s="74">
        <v>16.533155200231857</v>
      </c>
      <c r="C58" s="74">
        <v>7.4561426761317549</v>
      </c>
      <c r="D58" s="74">
        <v>5.5139970558556834</v>
      </c>
      <c r="E58" s="74">
        <v>24.146047936889985</v>
      </c>
      <c r="F58" s="74">
        <v>22.803687779327017</v>
      </c>
      <c r="G58" s="74">
        <v>23.5469693515637</v>
      </c>
      <c r="H58" s="74">
        <v>45.320730593123145</v>
      </c>
      <c r="I58" s="82">
        <v>32.344627583422046</v>
      </c>
      <c r="J58" s="82">
        <v>40.761168826401381</v>
      </c>
    </row>
    <row r="59" spans="1:16">
      <c r="A59" s="83" t="s">
        <v>72</v>
      </c>
      <c r="B59" s="74">
        <v>13.714827379764518</v>
      </c>
      <c r="C59" s="74">
        <v>6.1514667730991821</v>
      </c>
      <c r="D59" s="74">
        <v>3.8179618559635644</v>
      </c>
      <c r="E59" s="74">
        <v>19.357511045655375</v>
      </c>
      <c r="F59" s="74">
        <v>21.07816218195131</v>
      </c>
      <c r="G59" s="74">
        <v>18.856574245782259</v>
      </c>
      <c r="H59" s="74">
        <v>42.410081867112943</v>
      </c>
      <c r="I59" s="82">
        <v>28.959066493795149</v>
      </c>
      <c r="J59" s="82">
        <v>31.378895077525215</v>
      </c>
    </row>
    <row r="60" spans="1:16">
      <c r="A60" s="84" t="s">
        <v>73</v>
      </c>
      <c r="B60" s="76">
        <v>18.698267673798</v>
      </c>
      <c r="C60" s="76">
        <v>10.914332784184513</v>
      </c>
      <c r="D60" s="76">
        <v>6.7898671096345513</v>
      </c>
      <c r="E60" s="76">
        <v>26.903071147496494</v>
      </c>
      <c r="F60" s="76">
        <v>25.423416789396171</v>
      </c>
      <c r="G60" s="76">
        <v>30.527838754739573</v>
      </c>
      <c r="H60" s="76">
        <v>49.691279185791259</v>
      </c>
      <c r="I60" s="81">
        <v>35.753165305880962</v>
      </c>
      <c r="J60" s="81">
        <v>56.667901463233925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9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1 - 2019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56" customWidth="1"/>
    <col min="2" max="4" width="15.7109375" style="56" customWidth="1"/>
    <col min="5" max="16384" width="11.5703125" style="56"/>
  </cols>
  <sheetData>
    <row r="1" spans="1:8">
      <c r="A1" s="60"/>
      <c r="B1" s="56" t="s">
        <v>78</v>
      </c>
      <c r="C1" s="60" t="s">
        <v>118</v>
      </c>
      <c r="D1" s="56" t="s">
        <v>83</v>
      </c>
      <c r="F1" s="91" t="s">
        <v>78</v>
      </c>
      <c r="G1" s="60" t="s">
        <v>118</v>
      </c>
      <c r="H1" s="91" t="s">
        <v>83</v>
      </c>
    </row>
    <row r="2" spans="1:8">
      <c r="A2" s="85" t="str">
        <f>'Tabelle 1_1'!A10</f>
        <v>NEUMÜNSTER</v>
      </c>
      <c r="B2" s="91">
        <f>IF('Tabelle 2_1'!B11="",F2,'Tabelle 2_1'!B11)</f>
        <v>16.359918200408998</v>
      </c>
      <c r="C2" s="60">
        <f>IF('Tabelle 2_1'!B11="",G2,SUM('Tabelle 2_1'!C11:F11))</f>
        <v>61.040450895306499</v>
      </c>
      <c r="D2" s="91">
        <f>IF('Tabelle 2_1'!B11="",H2,'Tabelle 2_1'!G11)</f>
        <v>22.599630904284503</v>
      </c>
      <c r="F2" s="109">
        <v>30</v>
      </c>
      <c r="G2" s="109">
        <v>30</v>
      </c>
      <c r="H2" s="109">
        <v>30</v>
      </c>
    </row>
    <row r="3" spans="1:8">
      <c r="A3" s="85" t="str">
        <f>'Tabelle 1_1'!A9</f>
        <v>LÜBECK</v>
      </c>
      <c r="B3" s="91">
        <f>IF('Tabelle 2_1'!B10="",F3,'Tabelle 2_1'!B10)</f>
        <v>15.089364060407334</v>
      </c>
      <c r="C3" s="60">
        <f>IF('Tabelle 2_1'!B10="",G3,SUM('Tabelle 2_1'!C10:F10))</f>
        <v>61.572068535537802</v>
      </c>
      <c r="D3" s="91">
        <f>IF('Tabelle 2_1'!B10="",H3,'Tabelle 2_1'!G10)</f>
        <v>23.338567404054867</v>
      </c>
      <c r="F3" s="109">
        <v>30</v>
      </c>
      <c r="G3" s="109">
        <v>30</v>
      </c>
      <c r="H3" s="109">
        <v>30</v>
      </c>
    </row>
    <row r="4" spans="1:8">
      <c r="A4" s="85" t="str">
        <f>'Tabelle 1_1'!A8</f>
        <v>KIEL</v>
      </c>
      <c r="B4" s="91">
        <f>IF('Tabelle 2_1'!B9="",F4,'Tabelle 2_1'!B9)</f>
        <v>14.807896464257638</v>
      </c>
      <c r="C4" s="60">
        <f>IF('Tabelle 2_1'!B9="",G4,SUM('Tabelle 2_1'!C9:F9))</f>
        <v>66.44083729750318</v>
      </c>
      <c r="D4" s="91">
        <f>IF('Tabelle 2_1'!B9="",H4,'Tabelle 2_1'!G9)</f>
        <v>18.751266238239179</v>
      </c>
      <c r="F4" s="109">
        <v>30</v>
      </c>
      <c r="G4" s="109">
        <v>30</v>
      </c>
      <c r="H4" s="109">
        <v>30</v>
      </c>
    </row>
    <row r="5" spans="1:8">
      <c r="A5" s="85" t="str">
        <f>'Tabelle 1_1'!A7</f>
        <v>FLENSBURG</v>
      </c>
      <c r="B5" s="91">
        <f>IF('Tabelle 2_1'!B8="",F5,'Tabelle 2_1'!B8)</f>
        <v>15.732443103677744</v>
      </c>
      <c r="C5" s="60">
        <f>IF('Tabelle 2_1'!B8="",G5,SUM('Tabelle 2_1'!C8:F8))</f>
        <v>64.125371545184322</v>
      </c>
      <c r="D5" s="91">
        <f>IF('Tabelle 2_1'!B8="",H5,'Tabelle 2_1'!G8)</f>
        <v>20.142185351137925</v>
      </c>
      <c r="F5" s="109">
        <v>30</v>
      </c>
      <c r="G5" s="109">
        <v>30</v>
      </c>
      <c r="H5" s="109">
        <v>30</v>
      </c>
    </row>
    <row r="6" spans="1:8">
      <c r="B6" s="91" t="s">
        <v>78</v>
      </c>
      <c r="C6" s="60" t="s">
        <v>118</v>
      </c>
      <c r="D6" s="91" t="s">
        <v>83</v>
      </c>
    </row>
    <row r="7" spans="1:8">
      <c r="A7" s="85" t="str">
        <f>'Tabelle 1_1'!A22</f>
        <v>Stormarn</v>
      </c>
      <c r="B7" s="91">
        <f>IF('Tabelle 2_1'!B23="",F7,'Tabelle 2_1'!B23)</f>
        <v>17.268467700978064</v>
      </c>
      <c r="C7" s="60">
        <f>IF('Tabelle 2_1'!B23="",G7,SUM('Tabelle 2_1'!C23:F23))</f>
        <v>59.398499320106815</v>
      </c>
      <c r="D7" s="91">
        <f>IF('Tabelle 2_1'!B23="",H7,'Tabelle 2_1'!G23)</f>
        <v>23.333032978915121</v>
      </c>
      <c r="F7" s="109">
        <v>30</v>
      </c>
      <c r="G7" s="109">
        <v>30</v>
      </c>
      <c r="H7" s="109">
        <v>30</v>
      </c>
    </row>
    <row r="8" spans="1:8">
      <c r="A8" s="85" t="str">
        <f>'Tabelle 1_1'!A21</f>
        <v>Steinburg</v>
      </c>
      <c r="B8" s="91">
        <f>IF('Tabelle 2_1'!B22="",F8,'Tabelle 2_1'!B22)</f>
        <v>16.177783884042039</v>
      </c>
      <c r="C8" s="60">
        <f>IF('Tabelle 2_1'!B22="",G8,SUM('Tabelle 2_1'!C22:F22))</f>
        <v>60.887087540931049</v>
      </c>
      <c r="D8" s="91">
        <f>IF('Tabelle 2_1'!B22="",H8,'Tabelle 2_1'!G22)</f>
        <v>22.935128575026905</v>
      </c>
      <c r="F8" s="109">
        <v>30</v>
      </c>
      <c r="G8" s="109">
        <v>30</v>
      </c>
      <c r="H8" s="109">
        <v>30</v>
      </c>
    </row>
    <row r="9" spans="1:8">
      <c r="A9" s="85" t="str">
        <f>'Tabelle 1_1'!A20</f>
        <v>Segeberg</v>
      </c>
      <c r="B9" s="91">
        <f>IF('Tabelle 2_1'!B21="",F9,'Tabelle 2_1'!B21)</f>
        <v>16.963651122936774</v>
      </c>
      <c r="C9" s="60">
        <f>IF('Tabelle 2_1'!B21="",G9,SUM('Tabelle 2_1'!C21:F21))</f>
        <v>61.083070262469562</v>
      </c>
      <c r="D9" s="91">
        <f>IF('Tabelle 2_1'!B21="",H9,'Tabelle 2_1'!G21)</f>
        <v>21.953278614593668</v>
      </c>
      <c r="F9" s="109">
        <v>30</v>
      </c>
      <c r="G9" s="109">
        <v>30</v>
      </c>
      <c r="H9" s="109">
        <v>30</v>
      </c>
    </row>
    <row r="10" spans="1:8">
      <c r="A10" s="85" t="str">
        <f>'Tabelle 1_1'!A19</f>
        <v>Schleswig-Flensburg</v>
      </c>
      <c r="B10" s="91">
        <f>IF('Tabelle 2_1'!B20="",F10,'Tabelle 2_1'!B20)</f>
        <v>16.953508719600705</v>
      </c>
      <c r="C10" s="60">
        <f>IF('Tabelle 2_1'!B20="",G10,SUM('Tabelle 2_1'!C20:F20))</f>
        <v>58.970649645051594</v>
      </c>
      <c r="D10" s="91">
        <f>IF('Tabelle 2_1'!B20="",H10,'Tabelle 2_1'!G20)</f>
        <v>24.075841635347693</v>
      </c>
      <c r="F10" s="109">
        <v>30</v>
      </c>
      <c r="G10" s="109">
        <v>30</v>
      </c>
      <c r="H10" s="109">
        <v>30</v>
      </c>
    </row>
    <row r="11" spans="1:8">
      <c r="A11" s="85" t="str">
        <f>'Tabelle 1_1'!A18</f>
        <v>Rendsburg-Eckernförde</v>
      </c>
      <c r="B11" s="91">
        <f>IF('Tabelle 2_1'!B19="",F11,'Tabelle 2_1'!B19)</f>
        <v>16.808951542878823</v>
      </c>
      <c r="C11" s="60">
        <f>IF('Tabelle 2_1'!B19="",G11,SUM('Tabelle 2_1'!C19:F19))</f>
        <v>59.462673934140341</v>
      </c>
      <c r="D11" s="91">
        <f>IF('Tabelle 2_1'!B19="",H11,'Tabelle 2_1'!G19)</f>
        <v>23.728374522980832</v>
      </c>
      <c r="F11" s="109">
        <v>30</v>
      </c>
      <c r="G11" s="109">
        <v>30</v>
      </c>
      <c r="H11" s="109">
        <v>30</v>
      </c>
    </row>
    <row r="12" spans="1:8">
      <c r="A12" s="85" t="str">
        <f>'Tabelle 1_1'!A17</f>
        <v>Plön</v>
      </c>
      <c r="B12" s="91">
        <f>IF('Tabelle 2_1'!B18="",F12,'Tabelle 2_1'!B18)</f>
        <v>15.900719580995601</v>
      </c>
      <c r="C12" s="60">
        <f>IF('Tabelle 2_1'!B18="",G12,SUM('Tabelle 2_1'!C18:F18))</f>
        <v>57.693921638717491</v>
      </c>
      <c r="D12" s="91">
        <f>IF('Tabelle 2_1'!B18="",H12,'Tabelle 2_1'!G18)</f>
        <v>26.405358780286896</v>
      </c>
      <c r="F12" s="109">
        <v>30</v>
      </c>
      <c r="G12" s="109">
        <v>30</v>
      </c>
      <c r="H12" s="109">
        <v>30</v>
      </c>
    </row>
    <row r="13" spans="1:8">
      <c r="A13" s="85" t="str">
        <f>'Tabelle 1_1'!A16</f>
        <v>Pinneberg</v>
      </c>
      <c r="B13" s="91">
        <f>IF('Tabelle 2_1'!B17="",F13,'Tabelle 2_1'!B17)</f>
        <v>17.08177397873478</v>
      </c>
      <c r="C13" s="60">
        <f>IF('Tabelle 2_1'!B17="",G13,SUM('Tabelle 2_1'!C17:F17))</f>
        <v>60.721347155832113</v>
      </c>
      <c r="D13" s="91">
        <f>IF('Tabelle 2_1'!B17="",H13,'Tabelle 2_1'!G17)</f>
        <v>22.196878865433103</v>
      </c>
      <c r="F13" s="109">
        <v>30</v>
      </c>
      <c r="G13" s="109">
        <v>30</v>
      </c>
      <c r="H13" s="109">
        <v>30</v>
      </c>
    </row>
    <row r="14" spans="1:8">
      <c r="A14" s="85" t="str">
        <f>'Tabelle 1_1'!A15</f>
        <v>Ostholstein</v>
      </c>
      <c r="B14" s="91">
        <f>IF('Tabelle 2_1'!B16="",F14,'Tabelle 2_1'!B16)</f>
        <v>14.446067847151925</v>
      </c>
      <c r="C14" s="60">
        <f>IF('Tabelle 2_1'!B16="",G14,SUM('Tabelle 2_1'!C16:F16))</f>
        <v>57.765322455981128</v>
      </c>
      <c r="D14" s="91">
        <f>IF('Tabelle 2_1'!B16="",H14,'Tabelle 2_1'!G16)</f>
        <v>27.788609696866946</v>
      </c>
      <c r="F14" s="109">
        <v>30</v>
      </c>
      <c r="G14" s="109">
        <v>30</v>
      </c>
      <c r="H14" s="109">
        <v>30</v>
      </c>
    </row>
    <row r="15" spans="1:8">
      <c r="A15" s="85" t="str">
        <f>'Tabelle 1_1'!A14</f>
        <v>Nordfriesland</v>
      </c>
      <c r="B15" s="91">
        <f>IF('Tabelle 2_1'!B15="",F15,'Tabelle 2_1'!B15)</f>
        <v>15.645582129664781</v>
      </c>
      <c r="C15" s="60">
        <f>IF('Tabelle 2_1'!B15="",G15,SUM('Tabelle 2_1'!C15:F15))</f>
        <v>59.991202222342736</v>
      </c>
      <c r="D15" s="91">
        <f>IF('Tabelle 2_1'!B15="",H15,'Tabelle 2_1'!G15)</f>
        <v>24.36321564799248</v>
      </c>
      <c r="F15" s="109">
        <v>30</v>
      </c>
      <c r="G15" s="109">
        <v>30</v>
      </c>
      <c r="H15" s="109">
        <v>30</v>
      </c>
    </row>
    <row r="16" spans="1:8">
      <c r="A16" s="85" t="str">
        <f>'Tabelle 1_1'!A13</f>
        <v>Herzogtum Lauenburg</v>
      </c>
      <c r="B16" s="91">
        <f>IF('Tabelle 2_1'!B14="",F16,'Tabelle 2_1'!B14)</f>
        <v>17.380150389609078</v>
      </c>
      <c r="C16" s="60">
        <f>IF('Tabelle 2_1'!B14="",G16,SUM('Tabelle 2_1'!C14:F14))</f>
        <v>60.138168559582667</v>
      </c>
      <c r="D16" s="91">
        <f>IF('Tabelle 2_1'!B14="",H16,'Tabelle 2_1'!G14)</f>
        <v>22.481681050808255</v>
      </c>
      <c r="F16" s="109">
        <v>30</v>
      </c>
      <c r="G16" s="109">
        <v>30</v>
      </c>
      <c r="H16" s="109">
        <v>30</v>
      </c>
    </row>
    <row r="17" spans="1:8">
      <c r="A17" s="85" t="str">
        <f>'Tabelle 1_1'!A12</f>
        <v>Dithmarschen</v>
      </c>
      <c r="B17" s="91">
        <f>IF('Tabelle 2_1'!B13="",F17,'Tabelle 2_1'!B13)</f>
        <v>15.786865676124121</v>
      </c>
      <c r="C17" s="60">
        <f>IF('Tabelle 2_1'!B13="",G17,SUM('Tabelle 2_1'!C13:F13))</f>
        <v>59.211820441014169</v>
      </c>
      <c r="D17" s="91">
        <f>IF('Tabelle 2_1'!B13="",H17,'Tabelle 2_1'!G13)</f>
        <v>25.001313882861716</v>
      </c>
      <c r="F17" s="109">
        <v>30</v>
      </c>
      <c r="G17" s="109">
        <v>30</v>
      </c>
      <c r="H17" s="109">
        <v>30</v>
      </c>
    </row>
    <row r="18" spans="1:8">
      <c r="B18" s="91" t="s">
        <v>78</v>
      </c>
      <c r="C18" s="60" t="s">
        <v>118</v>
      </c>
      <c r="D18" s="91" t="s">
        <v>83</v>
      </c>
    </row>
    <row r="19" spans="1:8">
      <c r="A19" s="85" t="str">
        <f>'Tabelle 1_1'!A41</f>
        <v>Reinbek, Stadt</v>
      </c>
      <c r="B19" s="91">
        <f>IF('Tabelle 2_1'!B42="",F19,'Tabelle 2_1'!B42)</f>
        <v>16.332737030411447</v>
      </c>
      <c r="C19" s="60">
        <f>IF('Tabelle 2_1'!B42="",G19,SUM('Tabelle 2_1'!C42:F42))</f>
        <v>57.910554561717355</v>
      </c>
      <c r="D19" s="91">
        <f>IF('Tabelle 2_1'!B42="",H19,'Tabelle 2_1'!G42)</f>
        <v>25.756708407871198</v>
      </c>
      <c r="F19" s="109">
        <v>30</v>
      </c>
      <c r="G19" s="109">
        <v>30</v>
      </c>
      <c r="H19" s="109">
        <v>30</v>
      </c>
    </row>
    <row r="20" spans="1:8">
      <c r="A20" s="85" t="str">
        <f>'Tabelle 1_1'!A40</f>
        <v>Bad Oldesloe, Stadt</v>
      </c>
      <c r="B20" s="91">
        <f>IF('Tabelle 2_1'!B41="",F20,'Tabelle 2_1'!B41)</f>
        <v>17.448359659781289</v>
      </c>
      <c r="C20" s="60">
        <f>IF('Tabelle 2_1'!B41="",G20,SUM('Tabelle 2_1'!C41:F41))</f>
        <v>60.988254353989468</v>
      </c>
      <c r="D20" s="91">
        <f>IF('Tabelle 2_1'!B41="",H20,'Tabelle 2_1'!G41)</f>
        <v>21.563385986229243</v>
      </c>
      <c r="F20" s="109">
        <v>30</v>
      </c>
      <c r="G20" s="109">
        <v>30</v>
      </c>
      <c r="H20" s="109">
        <v>30</v>
      </c>
    </row>
    <row r="21" spans="1:8">
      <c r="A21" s="85" t="str">
        <f>'Tabelle 1_1'!A39</f>
        <v>Ahrensburg, Stadt</v>
      </c>
      <c r="B21" s="91">
        <f>IF('Tabelle 2_1'!B40="",F21,'Tabelle 2_1'!B40)</f>
        <v>17.320920303605313</v>
      </c>
      <c r="C21" s="60">
        <f>IF('Tabelle 2_1'!B40="",G21,SUM('Tabelle 2_1'!C40:F40))</f>
        <v>58.150498102466798</v>
      </c>
      <c r="D21" s="91">
        <f>IF('Tabelle 2_1'!B40="",H21,'Tabelle 2_1'!G40)</f>
        <v>24.528581593927896</v>
      </c>
      <c r="F21" s="109">
        <v>30</v>
      </c>
      <c r="G21" s="109">
        <v>30</v>
      </c>
      <c r="H21" s="109">
        <v>30</v>
      </c>
    </row>
    <row r="22" spans="1:8">
      <c r="A22" s="85" t="str">
        <f>'Tabelle 1_1'!A38</f>
        <v>Itzehoe, Stadt</v>
      </c>
      <c r="B22" s="91">
        <f>IF('Tabelle 2_1'!B39="",F22,'Tabelle 2_1'!B39)</f>
        <v>16.193440870358142</v>
      </c>
      <c r="C22" s="60">
        <f>IF('Tabelle 2_1'!B39="",G22,SUM('Tabelle 2_1'!C39:F39))</f>
        <v>59.683048768984058</v>
      </c>
      <c r="D22" s="91">
        <f>IF('Tabelle 2_1'!B39="",H22,'Tabelle 2_1'!G39)</f>
        <v>24.1235103606578</v>
      </c>
      <c r="F22" s="109">
        <v>30</v>
      </c>
      <c r="G22" s="109">
        <v>30</v>
      </c>
      <c r="H22" s="109">
        <v>30</v>
      </c>
    </row>
    <row r="23" spans="1:8">
      <c r="A23" s="85" t="str">
        <f>'Tabelle 1_1'!A37</f>
        <v>Norderstedt, Stadt</v>
      </c>
      <c r="B23" s="91">
        <f>IF('Tabelle 2_1'!B38="",F23,'Tabelle 2_1'!B38)</f>
        <v>15.691117355746814</v>
      </c>
      <c r="C23" s="60">
        <f>IF('Tabelle 2_1'!B38="",G23,SUM('Tabelle 2_1'!C38:F38))</f>
        <v>60.217750166966994</v>
      </c>
      <c r="D23" s="91">
        <f>IF('Tabelle 2_1'!B38="",H23,'Tabelle 2_1'!G38)</f>
        <v>24.091132477286187</v>
      </c>
      <c r="F23" s="109">
        <v>30</v>
      </c>
      <c r="G23" s="109">
        <v>30</v>
      </c>
      <c r="H23" s="109">
        <v>30</v>
      </c>
    </row>
    <row r="24" spans="1:8">
      <c r="A24" s="85" t="str">
        <f>'Tabelle 1_1'!A36</f>
        <v>Kaltenkirchen, Stadt</v>
      </c>
      <c r="B24" s="91">
        <f>IF('Tabelle 2_1'!B37="",F24,'Tabelle 2_1'!B37)</f>
        <v>18.698267673798</v>
      </c>
      <c r="C24" s="60">
        <f>IF('Tabelle 2_1'!B37="",G24,SUM('Tabelle 2_1'!C37:F37))</f>
        <v>62.445158080419738</v>
      </c>
      <c r="D24" s="91">
        <f>IF('Tabelle 2_1'!B37="",H24,'Tabelle 2_1'!G37)</f>
        <v>18.856574245782259</v>
      </c>
      <c r="F24" s="109">
        <v>30</v>
      </c>
      <c r="G24" s="109">
        <v>30</v>
      </c>
      <c r="H24" s="109">
        <v>30</v>
      </c>
    </row>
    <row r="25" spans="1:8">
      <c r="A25" s="85" t="str">
        <f>'Tabelle 1_1'!A35</f>
        <v>Henstedt-Ulzburg</v>
      </c>
      <c r="B25" s="91">
        <f>IF('Tabelle 2_1'!B36="",F25,'Tabelle 2_1'!B36)</f>
        <v>17.993879874750927</v>
      </c>
      <c r="C25" s="60">
        <f>IF('Tabelle 2_1'!B36="",G25,SUM('Tabelle 2_1'!C36:F36))</f>
        <v>59.596498719043552</v>
      </c>
      <c r="D25" s="91">
        <f>IF('Tabelle 2_1'!B36="",H25,'Tabelle 2_1'!G36)</f>
        <v>22.40962140620552</v>
      </c>
      <c r="F25" s="109">
        <v>30</v>
      </c>
      <c r="G25" s="109">
        <v>30</v>
      </c>
      <c r="H25" s="109">
        <v>30</v>
      </c>
    </row>
    <row r="26" spans="1:8">
      <c r="A26" s="85" t="str">
        <f>'Tabelle 1_1'!A34</f>
        <v>Schleswig, Stadt</v>
      </c>
      <c r="B26" s="91">
        <f>IF('Tabelle 2_1'!B35="",F26,'Tabelle 2_1'!B35)</f>
        <v>15.576802014479069</v>
      </c>
      <c r="C26" s="60">
        <f>IF('Tabelle 2_1'!B35="",G26,SUM('Tabelle 2_1'!C35:F35))</f>
        <v>59.379918161787849</v>
      </c>
      <c r="D26" s="91">
        <f>IF('Tabelle 2_1'!B35="",H26,'Tabelle 2_1'!G35)</f>
        <v>25.043279823733084</v>
      </c>
      <c r="F26" s="109">
        <v>30</v>
      </c>
      <c r="G26" s="109">
        <v>30</v>
      </c>
      <c r="H26" s="109">
        <v>30</v>
      </c>
    </row>
    <row r="27" spans="1:8">
      <c r="A27" s="85" t="str">
        <f>'Tabelle 1_1'!A33</f>
        <v>Rendsburg, Stadt</v>
      </c>
      <c r="B27" s="91">
        <f>IF('Tabelle 2_1'!B34="",F27,'Tabelle 2_1'!B34)</f>
        <v>18.514673311184939</v>
      </c>
      <c r="C27" s="60">
        <f>IF('Tabelle 2_1'!B34="",G27,SUM('Tabelle 2_1'!C34:F34))</f>
        <v>60.890780730897013</v>
      </c>
      <c r="D27" s="91">
        <f>IF('Tabelle 2_1'!B34="",H27,'Tabelle 2_1'!G34)</f>
        <v>20.594545957918051</v>
      </c>
      <c r="F27" s="109">
        <v>30</v>
      </c>
      <c r="G27" s="109">
        <v>30</v>
      </c>
      <c r="H27" s="109">
        <v>30</v>
      </c>
    </row>
    <row r="28" spans="1:8">
      <c r="A28" s="85" t="str">
        <f>'Tabelle 1_1'!A32</f>
        <v>Eckernförde, Stadt</v>
      </c>
      <c r="B28" s="91">
        <f>IF('Tabelle 2_1'!B33="",F28,'Tabelle 2_1'!B33)</f>
        <v>13.977356406480117</v>
      </c>
      <c r="C28" s="60">
        <f>IF('Tabelle 2_1'!B33="",G28,SUM('Tabelle 2_1'!C33:F33))</f>
        <v>55.762150220913107</v>
      </c>
      <c r="D28" s="91">
        <f>IF('Tabelle 2_1'!B33="",H28,'Tabelle 2_1'!G33)</f>
        <v>30.260493372606774</v>
      </c>
      <c r="F28" s="109">
        <v>30</v>
      </c>
      <c r="G28" s="109">
        <v>30</v>
      </c>
      <c r="H28" s="109">
        <v>30</v>
      </c>
    </row>
    <row r="29" spans="1:8">
      <c r="A29" s="85" t="str">
        <f>'Tabelle 1_1'!A31</f>
        <v>Wedel, Stadt</v>
      </c>
      <c r="B29" s="91">
        <f>IF('Tabelle 2_1'!B32="",F29,'Tabelle 2_1'!B32)</f>
        <v>15.705470511451288</v>
      </c>
      <c r="C29" s="60">
        <f>IF('Tabelle 2_1'!B32="",G29,SUM('Tabelle 2_1'!C32:F32))</f>
        <v>59.063130414145014</v>
      </c>
      <c r="D29" s="91">
        <f>IF('Tabelle 2_1'!B32="",H29,'Tabelle 2_1'!G32)</f>
        <v>25.231399074403704</v>
      </c>
      <c r="F29" s="109">
        <v>30</v>
      </c>
      <c r="G29" s="109">
        <v>30</v>
      </c>
      <c r="H29" s="109">
        <v>30</v>
      </c>
    </row>
    <row r="30" spans="1:8">
      <c r="A30" s="85" t="str">
        <f>'Tabelle 1_1'!A30</f>
        <v>Quickborn, Stadt</v>
      </c>
      <c r="B30" s="91">
        <f>IF('Tabelle 2_1'!B31="",F30,'Tabelle 2_1'!B31)</f>
        <v>16.909661994280626</v>
      </c>
      <c r="C30" s="60">
        <f>IF('Tabelle 2_1'!B31="",G30,SUM('Tabelle 2_1'!C31:F31))</f>
        <v>59.289297266888568</v>
      </c>
      <c r="D30" s="91">
        <f>IF('Tabelle 2_1'!B31="",H30,'Tabelle 2_1'!G31)</f>
        <v>23.80104073883081</v>
      </c>
      <c r="F30" s="109">
        <v>30</v>
      </c>
      <c r="G30" s="109">
        <v>30</v>
      </c>
      <c r="H30" s="109">
        <v>30</v>
      </c>
    </row>
    <row r="31" spans="1:8">
      <c r="A31" s="85" t="str">
        <f>'Tabelle 1_1'!A29</f>
        <v>Pinneberg, Stadt</v>
      </c>
      <c r="B31" s="91">
        <f>IF('Tabelle 2_1'!B30="",F31,'Tabelle 2_1'!B30)</f>
        <v>17.372386470332287</v>
      </c>
      <c r="C31" s="60">
        <f>IF('Tabelle 2_1'!B30="",G31,SUM('Tabelle 2_1'!C30:F30))</f>
        <v>61.027778413905239</v>
      </c>
      <c r="D31" s="91">
        <f>IF('Tabelle 2_1'!B30="",H31,'Tabelle 2_1'!G30)</f>
        <v>21.599835115762474</v>
      </c>
      <c r="F31" s="109">
        <v>30</v>
      </c>
      <c r="G31" s="109">
        <v>30</v>
      </c>
      <c r="H31" s="109">
        <v>30</v>
      </c>
    </row>
    <row r="32" spans="1:8">
      <c r="A32" s="85" t="str">
        <f>'Tabelle 1_1'!A28</f>
        <v>Elmshorn, Stadt</v>
      </c>
      <c r="B32" s="91">
        <f>IF('Tabelle 2_1'!B29="",F32,'Tabelle 2_1'!B29)</f>
        <v>17.778044535141948</v>
      </c>
      <c r="C32" s="60">
        <f>IF('Tabelle 2_1'!B29="",G32,SUM('Tabelle 2_1'!C29:F29))</f>
        <v>62.205149750915311</v>
      </c>
      <c r="D32" s="91">
        <f>IF('Tabelle 2_1'!B29="",H32,'Tabelle 2_1'!G29)</f>
        <v>20.016805713942741</v>
      </c>
      <c r="F32" s="109">
        <v>30</v>
      </c>
      <c r="G32" s="109">
        <v>30</v>
      </c>
      <c r="H32" s="109">
        <v>30</v>
      </c>
    </row>
    <row r="33" spans="1:8">
      <c r="A33" s="85" t="str">
        <f>'Tabelle 1_1'!A27</f>
        <v>Bad Schwartau, Stadt</v>
      </c>
      <c r="B33" s="91">
        <f>IF('Tabelle 2_1'!B28="",F33,'Tabelle 2_1'!B28)</f>
        <v>13.714827379764518</v>
      </c>
      <c r="C33" s="60">
        <f>IF('Tabelle 2_1'!B28="",G33,SUM('Tabelle 2_1'!C28:F28))</f>
        <v>55.757333865495909</v>
      </c>
      <c r="D33" s="91">
        <f>IF('Tabelle 2_1'!B28="",H33,'Tabelle 2_1'!G28)</f>
        <v>30.527838754739573</v>
      </c>
      <c r="F33" s="109">
        <v>30</v>
      </c>
      <c r="G33" s="109">
        <v>30</v>
      </c>
      <c r="H33" s="109">
        <v>30</v>
      </c>
    </row>
    <row r="34" spans="1:8">
      <c r="A34" s="85" t="str">
        <f>'Tabelle 1_1'!A26</f>
        <v>Husum, Stadt</v>
      </c>
      <c r="B34" s="91">
        <f>IF('Tabelle 2_1'!B27="",F34,'Tabelle 2_1'!B27)</f>
        <v>14.735434904480574</v>
      </c>
      <c r="C34" s="60">
        <f>IF('Tabelle 2_1'!B27="",G34,SUM('Tabelle 2_1'!C27:F27))</f>
        <v>59.286730777523829</v>
      </c>
      <c r="D34" s="91">
        <f>IF('Tabelle 2_1'!B27="",H34,'Tabelle 2_1'!G27)</f>
        <v>25.977834317995601</v>
      </c>
      <c r="F34" s="109">
        <v>30</v>
      </c>
      <c r="G34" s="109">
        <v>30</v>
      </c>
      <c r="H34" s="109">
        <v>30</v>
      </c>
    </row>
    <row r="35" spans="1:8">
      <c r="A35" s="85" t="str">
        <f>'Tabelle 1_1'!A25</f>
        <v>Geesthacht, Stadt</v>
      </c>
      <c r="B35" s="91">
        <f>IF('Tabelle 2_1'!B26="",F35,'Tabelle 2_1'!B26)</f>
        <v>16.873044838373303</v>
      </c>
      <c r="C35" s="60">
        <f>IF('Tabelle 2_1'!B26="",G35,SUM('Tabelle 2_1'!C26:F26))</f>
        <v>60.192909280500515</v>
      </c>
      <c r="D35" s="91">
        <f>IF('Tabelle 2_1'!B26="",H35,'Tabelle 2_1'!G26)</f>
        <v>22.93404588112617</v>
      </c>
      <c r="F35" s="109">
        <v>30</v>
      </c>
      <c r="G35" s="109">
        <v>30</v>
      </c>
      <c r="H35" s="109">
        <v>30</v>
      </c>
    </row>
    <row r="36" spans="1:8">
      <c r="A36" s="85" t="str">
        <f>'Tabelle 1_1'!A24</f>
        <v>Heide, Stadt</v>
      </c>
      <c r="B36" s="91">
        <f>IF('Tabelle 2_1'!B25="",F36,'Tabelle 2_1'!B25)</f>
        <v>15.458539264140583</v>
      </c>
      <c r="C36" s="60">
        <f>IF('Tabelle 2_1'!B25="",G36,SUM('Tabelle 2_1'!C25:F25))</f>
        <v>60.662639575324917</v>
      </c>
      <c r="D36" s="91">
        <f>IF('Tabelle 2_1'!B25="",H36,'Tabelle 2_1'!G25)</f>
        <v>23.878821160534507</v>
      </c>
      <c r="F36" s="109">
        <v>30</v>
      </c>
      <c r="G36" s="109">
        <v>30</v>
      </c>
      <c r="H36" s="109">
        <v>30</v>
      </c>
    </row>
    <row r="37" spans="1:8" s="91" customFormat="1">
      <c r="A37" s="85"/>
      <c r="C37" s="60"/>
      <c r="F37" s="109"/>
      <c r="G37" s="109"/>
      <c r="H37" s="109"/>
    </row>
    <row r="38" spans="1:8" s="91" customFormat="1">
      <c r="A38" s="85" t="s">
        <v>129</v>
      </c>
      <c r="C38" s="60"/>
      <c r="F38" s="85" t="s">
        <v>129</v>
      </c>
      <c r="H38" s="60"/>
    </row>
    <row r="39" spans="1:8">
      <c r="A39" s="91" t="s">
        <v>84</v>
      </c>
      <c r="B39" s="91" t="s">
        <v>71</v>
      </c>
      <c r="F39" s="91" t="s">
        <v>84</v>
      </c>
      <c r="G39" s="91" t="s">
        <v>71</v>
      </c>
    </row>
    <row r="40" spans="1:8" s="91" customFormat="1">
      <c r="A40" s="91">
        <f>IF('Tabelle 2_1'!$B$8="",F40,'Tabelle 2_1'!H8)</f>
        <v>42.378354997560002</v>
      </c>
      <c r="B40" s="91">
        <f>IF('Tabelle 2_1'!$B$8="",G40,'Tabelle 2_1'!H$44)</f>
        <v>45.388346988555924</v>
      </c>
      <c r="F40" s="109">
        <v>46</v>
      </c>
      <c r="G40" s="109">
        <v>45</v>
      </c>
    </row>
    <row r="41" spans="1:8" s="91" customFormat="1">
      <c r="A41" s="91">
        <f>IF('Tabelle 2_1'!$B$8="",F41,'Tabelle 2_1'!H9)</f>
        <v>42.116518229778684</v>
      </c>
      <c r="B41" s="91">
        <f>IF('Tabelle 2_1'!$B$8="",G41,'Tabelle 2_1'!H$44)</f>
        <v>45.388346988555924</v>
      </c>
      <c r="F41" s="109">
        <v>46</v>
      </c>
      <c r="G41" s="109">
        <v>45</v>
      </c>
    </row>
    <row r="42" spans="1:8" s="91" customFormat="1">
      <c r="A42" s="91">
        <f>IF('Tabelle 2_1'!$B$8="",F42,'Tabelle 2_1'!H10)</f>
        <v>45.195875860157948</v>
      </c>
      <c r="B42" s="91">
        <f>IF('Tabelle 2_1'!$B$8="",G42,'Tabelle 2_1'!H$44)</f>
        <v>45.388346988555924</v>
      </c>
      <c r="F42" s="109">
        <v>46</v>
      </c>
      <c r="G42" s="109">
        <v>45</v>
      </c>
    </row>
    <row r="43" spans="1:8" s="91" customFormat="1">
      <c r="A43" s="91">
        <f>IF('Tabelle 2_1'!$B$8="",F43,'Tabelle 2_1'!H11)</f>
        <v>44.612998154521421</v>
      </c>
      <c r="B43" s="91">
        <f>IF('Tabelle 2_1'!$B$8="",G43,'Tabelle 2_1'!H$44)</f>
        <v>45.388346988555924</v>
      </c>
      <c r="F43" s="109">
        <v>46</v>
      </c>
      <c r="G43" s="109">
        <v>45</v>
      </c>
    </row>
    <row r="44" spans="1:8">
      <c r="A44" s="56">
        <f>IF('Tabelle 2_1'!$B$8="",F44,'Tabelle 2_1'!H13)</f>
        <v>46.432060994196391</v>
      </c>
      <c r="B44" s="56">
        <f>IF('Tabelle 2_1'!$B$8="",G44,'Tabelle 2_1'!H$44)</f>
        <v>45.388346988555924</v>
      </c>
      <c r="F44" s="109">
        <v>46</v>
      </c>
      <c r="G44" s="109">
        <v>45</v>
      </c>
    </row>
    <row r="45" spans="1:8">
      <c r="A45" s="91">
        <f>IF('Tabelle 2_1'!$B$8="",F45,'Tabelle 2_1'!H14)</f>
        <v>45.242469157000087</v>
      </c>
      <c r="B45" s="91">
        <f>IF('Tabelle 2_1'!$B$8="",G45,'Tabelle 2_1'!H$44)</f>
        <v>45.388346988555924</v>
      </c>
      <c r="F45" s="109">
        <v>46</v>
      </c>
      <c r="G45" s="109">
        <v>45</v>
      </c>
    </row>
    <row r="46" spans="1:8">
      <c r="A46" s="91">
        <f>IF('Tabelle 2_1'!$B$8="",F46,'Tabelle 2_1'!H15)</f>
        <v>46.177296310356674</v>
      </c>
      <c r="B46" s="91">
        <f>IF('Tabelle 2_1'!$B$8="",G46,'Tabelle 2_1'!H$44)</f>
        <v>45.388346988555924</v>
      </c>
      <c r="F46" s="109">
        <v>46</v>
      </c>
      <c r="G46" s="109">
        <v>45</v>
      </c>
    </row>
    <row r="47" spans="1:8">
      <c r="A47" s="91">
        <f>IF('Tabelle 2_1'!$B$8="",F47,'Tabelle 2_1'!H16)</f>
        <v>48.445142840046074</v>
      </c>
      <c r="B47" s="91">
        <f>IF('Tabelle 2_1'!$B$8="",G47,'Tabelle 2_1'!H$44)</f>
        <v>45.388346988555924</v>
      </c>
      <c r="F47" s="109">
        <v>46</v>
      </c>
      <c r="G47" s="109">
        <v>45</v>
      </c>
    </row>
    <row r="48" spans="1:8">
      <c r="A48" s="91">
        <f>IF('Tabelle 2_1'!$B$8="",F48,'Tabelle 2_1'!H17)</f>
        <v>44.958382236169854</v>
      </c>
      <c r="B48" s="91">
        <f>IF('Tabelle 2_1'!$B$8="",G48,'Tabelle 2_1'!H$44)</f>
        <v>45.388346988555924</v>
      </c>
      <c r="F48" s="109">
        <v>46</v>
      </c>
      <c r="G48" s="109">
        <v>45</v>
      </c>
    </row>
    <row r="49" spans="1:7">
      <c r="A49" s="91">
        <f>IF('Tabelle 2_1'!$B$8="",F49,'Tabelle 2_1'!H18)</f>
        <v>47.463748970361969</v>
      </c>
      <c r="B49" s="91">
        <f>IF('Tabelle 2_1'!$B$8="",G49,'Tabelle 2_1'!H$44)</f>
        <v>45.388346988555924</v>
      </c>
      <c r="F49" s="109">
        <v>46</v>
      </c>
      <c r="G49" s="109">
        <v>45</v>
      </c>
    </row>
    <row r="50" spans="1:7">
      <c r="A50" s="91">
        <f>IF('Tabelle 2_1'!$B$8="",F50,'Tabelle 2_1'!H19)</f>
        <v>45.867824646659223</v>
      </c>
      <c r="B50" s="91">
        <f>IF('Tabelle 2_1'!$B$8="",G50,'Tabelle 2_1'!H$44)</f>
        <v>45.388346988555924</v>
      </c>
      <c r="F50" s="109">
        <v>46</v>
      </c>
      <c r="G50" s="109">
        <v>45</v>
      </c>
    </row>
    <row r="51" spans="1:7">
      <c r="A51" s="91">
        <f>IF('Tabelle 2_1'!$B$8="",F51,'Tabelle 2_1'!H20)</f>
        <v>45.817166776034519</v>
      </c>
      <c r="B51" s="91">
        <f>IF('Tabelle 2_1'!$B$8="",G51,'Tabelle 2_1'!H$44)</f>
        <v>45.388346988555924</v>
      </c>
      <c r="F51" s="109">
        <v>46</v>
      </c>
      <c r="G51" s="109">
        <v>45</v>
      </c>
    </row>
    <row r="52" spans="1:7">
      <c r="A52" s="91">
        <f>IF('Tabelle 2_1'!$B$8="",F52,'Tabelle 2_1'!H21)</f>
        <v>44.87487868675025</v>
      </c>
      <c r="B52" s="91">
        <f>IF('Tabelle 2_1'!$B$8="",G52,'Tabelle 2_1'!H$44)</f>
        <v>45.388346988555924</v>
      </c>
      <c r="F52" s="109">
        <v>46</v>
      </c>
      <c r="G52" s="109">
        <v>45</v>
      </c>
    </row>
    <row r="53" spans="1:7">
      <c r="A53" s="91">
        <f>IF('Tabelle 2_1'!$B$8="",F53,'Tabelle 2_1'!H22)</f>
        <v>45.822655003701925</v>
      </c>
      <c r="B53" s="91">
        <f>IF('Tabelle 2_1'!$B$8="",G53,'Tabelle 2_1'!H$44)</f>
        <v>45.388346988555924</v>
      </c>
      <c r="F53" s="109">
        <v>46</v>
      </c>
      <c r="G53" s="109">
        <v>45</v>
      </c>
    </row>
    <row r="54" spans="1:7">
      <c r="A54" s="91">
        <f>IF('Tabelle 2_1'!$B$8="",F54,'Tabelle 2_1'!H23)</f>
        <v>45.655507134782681</v>
      </c>
      <c r="B54" s="91">
        <f>IF('Tabelle 2_1'!$B$8="",G54,'Tabelle 2_1'!H$44)</f>
        <v>45.388346988555924</v>
      </c>
      <c r="F54" s="109">
        <v>46</v>
      </c>
      <c r="G54" s="109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5</vt:i4>
      </vt:variant>
    </vt:vector>
  </HeadingPairs>
  <TitlesOfParts>
    <vt:vector size="18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Dbl_1!Druckbereich</vt:lpstr>
      <vt:lpstr>'Tabelle 1_1'!Druckbereich</vt:lpstr>
      <vt:lpstr>'Tabelle 2_1'!Druckbereich</vt:lpstr>
      <vt:lpstr>'Tabelle 3_1'!Druckbereich</vt:lpstr>
      <vt:lpstr>'Tabelle 4_1'!Druckbereich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Wagner, Stephan</cp:lastModifiedBy>
  <cp:lastPrinted>2020-09-03T07:59:31Z</cp:lastPrinted>
  <dcterms:created xsi:type="dcterms:W3CDTF">2012-03-28T07:56:08Z</dcterms:created>
  <dcterms:modified xsi:type="dcterms:W3CDTF">2020-09-03T10:00:05Z</dcterms:modified>
  <cp:category>LIS-Bericht</cp:category>
</cp:coreProperties>
</file>