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B II 2 - j13 SH" sheetId="11" r:id="rId1"/>
    <sheet name="Impressum (S.2)" sheetId="12" r:id="rId2"/>
    <sheet name="T3_1" sheetId="9" state="hidden" r:id="rId3"/>
    <sheet name="Inhaltsverzeichnis (S.3)" sheetId="14" r:id="rId4"/>
    <sheet name="Text + Grafik 1. (S.4)" sheetId="26" r:id="rId5"/>
    <sheet name="Tab. 1.1 (S.5)" sheetId="15" r:id="rId6"/>
    <sheet name="Tab. 1.2 (S.6)" sheetId="16" r:id="rId7"/>
    <sheet name="Tab. 1.3 (S.7)" sheetId="17" r:id="rId8"/>
    <sheet name="Tab. 1.4 (S.8)" sheetId="18" r:id="rId9"/>
    <sheet name="Tab. 2.1 (S.9)" sheetId="19" r:id="rId10"/>
    <sheet name="Tab. 2.2 (S.10)" sheetId="20" r:id="rId11"/>
    <sheet name="Tab.3 (S.11)" sheetId="21" r:id="rId12"/>
    <sheet name="Tab.4 (S.12)" sheetId="22" r:id="rId13"/>
    <sheet name="Tab.5 (S.13)" sheetId="23" r:id="rId14"/>
    <sheet name="Diagramm 2.+3. (S.14)" sheetId="24" r:id="rId15"/>
    <sheet name="Diagramm 4.+5. (S.15)" sheetId="25" r:id="rId16"/>
  </sheets>
  <calcPr calcId="145621"/>
</workbook>
</file>

<file path=xl/calcChain.xml><?xml version="1.0" encoding="utf-8"?>
<calcChain xmlns="http://schemas.openxmlformats.org/spreadsheetml/2006/main">
  <c r="M30" i="22" l="1"/>
  <c r="C18" i="19" l="1"/>
  <c r="C33" i="16" l="1"/>
  <c r="D26" i="17"/>
  <c r="B23" i="22" l="1"/>
  <c r="F33" i="16"/>
  <c r="B33" i="16"/>
  <c r="F20" i="16"/>
  <c r="C20" i="16"/>
  <c r="B20" i="16" l="1"/>
  <c r="Q30" i="22"/>
  <c r="P30" i="22"/>
  <c r="O30" i="22"/>
  <c r="N30" i="22"/>
  <c r="L30" i="22"/>
  <c r="K30" i="22"/>
  <c r="J30" i="22"/>
  <c r="I30" i="22"/>
  <c r="H30" i="22"/>
  <c r="G30" i="22"/>
  <c r="F30" i="22"/>
  <c r="E30" i="22"/>
  <c r="D30" i="22"/>
  <c r="C30" i="22"/>
  <c r="B29" i="22"/>
  <c r="B28" i="22"/>
  <c r="B27" i="22"/>
  <c r="B26" i="22"/>
  <c r="B25" i="22"/>
  <c r="B24" i="22"/>
  <c r="Q18" i="22"/>
  <c r="P18" i="22"/>
  <c r="O18" i="22"/>
  <c r="N18" i="22"/>
  <c r="M18" i="22"/>
  <c r="L18" i="22"/>
  <c r="K18" i="22"/>
  <c r="J18" i="22"/>
  <c r="I18" i="22"/>
  <c r="H18" i="22"/>
  <c r="G18" i="22"/>
  <c r="F18" i="22"/>
  <c r="E18" i="22"/>
  <c r="D18" i="22"/>
  <c r="C18" i="22"/>
  <c r="B17" i="22"/>
  <c r="B16" i="22"/>
  <c r="B15" i="22"/>
  <c r="B14" i="22"/>
  <c r="B13" i="22"/>
  <c r="B12" i="22"/>
  <c r="B11" i="22"/>
  <c r="M33" i="21"/>
  <c r="L33" i="21"/>
  <c r="K33" i="21"/>
  <c r="J33" i="21"/>
  <c r="I33" i="21"/>
  <c r="H33" i="21"/>
  <c r="G33" i="21"/>
  <c r="F33" i="21"/>
  <c r="E33" i="21"/>
  <c r="D33" i="21"/>
  <c r="C33" i="21"/>
  <c r="B33" i="21"/>
  <c r="O30" i="20"/>
  <c r="N30" i="20"/>
  <c r="M30" i="20"/>
  <c r="L30" i="20"/>
  <c r="K30" i="20"/>
  <c r="J30" i="20"/>
  <c r="I30" i="20"/>
  <c r="H30" i="20"/>
  <c r="G30" i="20"/>
  <c r="F30" i="20"/>
  <c r="E30" i="20"/>
  <c r="D30" i="20"/>
  <c r="C29" i="20"/>
  <c r="B29" i="20"/>
  <c r="C28" i="20"/>
  <c r="B28" i="20"/>
  <c r="C27" i="20"/>
  <c r="B27" i="20"/>
  <c r="C26" i="20"/>
  <c r="B26" i="20"/>
  <c r="C25" i="20"/>
  <c r="B25" i="20"/>
  <c r="C24" i="20"/>
  <c r="B24" i="20"/>
  <c r="C23" i="20"/>
  <c r="B23" i="20"/>
  <c r="C22" i="20"/>
  <c r="B22" i="20"/>
  <c r="O18" i="20"/>
  <c r="N18" i="20"/>
  <c r="M18" i="20"/>
  <c r="L18" i="20"/>
  <c r="K18" i="20"/>
  <c r="J18" i="20"/>
  <c r="I18" i="20"/>
  <c r="H18" i="20"/>
  <c r="G18" i="20"/>
  <c r="F18" i="20"/>
  <c r="E18" i="20"/>
  <c r="D18" i="20"/>
  <c r="C17" i="20"/>
  <c r="B17" i="20"/>
  <c r="C16" i="20"/>
  <c r="B16" i="20"/>
  <c r="C15" i="20"/>
  <c r="B15" i="20"/>
  <c r="C14" i="20"/>
  <c r="B14" i="20"/>
  <c r="C13" i="20"/>
  <c r="B13" i="20"/>
  <c r="C12" i="20"/>
  <c r="B12" i="20"/>
  <c r="C11" i="20"/>
  <c r="B11" i="20"/>
  <c r="C10" i="20"/>
  <c r="B10" i="20"/>
  <c r="O30" i="19"/>
  <c r="N30" i="19"/>
  <c r="M30" i="19"/>
  <c r="K30" i="19"/>
  <c r="J30" i="19"/>
  <c r="I30" i="19"/>
  <c r="H30" i="19"/>
  <c r="G30" i="19"/>
  <c r="F30" i="19"/>
  <c r="E30" i="19"/>
  <c r="D30" i="19"/>
  <c r="C29" i="19"/>
  <c r="B29" i="19"/>
  <c r="C28" i="19"/>
  <c r="B28" i="19"/>
  <c r="C27" i="19"/>
  <c r="B27" i="19"/>
  <c r="C26" i="19"/>
  <c r="B26" i="19"/>
  <c r="C25" i="19"/>
  <c r="B25" i="19"/>
  <c r="C24" i="19"/>
  <c r="B24" i="19"/>
  <c r="C23" i="19"/>
  <c r="B23" i="19"/>
  <c r="C22" i="19"/>
  <c r="B22" i="19"/>
  <c r="O18" i="19"/>
  <c r="N18" i="19"/>
  <c r="M18" i="19"/>
  <c r="L18" i="19"/>
  <c r="K18" i="19"/>
  <c r="J18" i="19"/>
  <c r="I18" i="19"/>
  <c r="H18" i="19"/>
  <c r="G18" i="19"/>
  <c r="F18" i="19"/>
  <c r="E18" i="19"/>
  <c r="D18" i="19"/>
  <c r="C17" i="19"/>
  <c r="B17" i="19"/>
  <c r="C16" i="19"/>
  <c r="B16" i="19"/>
  <c r="C15" i="19"/>
  <c r="B15" i="19"/>
  <c r="C14" i="19"/>
  <c r="B14" i="19"/>
  <c r="C13" i="19"/>
  <c r="B13" i="19"/>
  <c r="C12" i="19"/>
  <c r="B12" i="19"/>
  <c r="C11" i="19"/>
  <c r="B11" i="19"/>
  <c r="C10" i="19"/>
  <c r="B10" i="19"/>
  <c r="J46" i="18"/>
  <c r="I46" i="18"/>
  <c r="H46" i="18"/>
  <c r="G46" i="18"/>
  <c r="E46" i="18"/>
  <c r="D46" i="18"/>
  <c r="F45" i="18"/>
  <c r="C45" i="18"/>
  <c r="F44" i="18"/>
  <c r="C44" i="18"/>
  <c r="B44" i="18" s="1"/>
  <c r="F43" i="18"/>
  <c r="C43" i="18"/>
  <c r="B43" i="18" s="1"/>
  <c r="F42" i="18"/>
  <c r="B42" i="18" s="1"/>
  <c r="C42" i="18"/>
  <c r="F41" i="18"/>
  <c r="C41" i="18"/>
  <c r="B41" i="18" s="1"/>
  <c r="F40" i="18"/>
  <c r="C40" i="18"/>
  <c r="F39" i="18"/>
  <c r="C39" i="18"/>
  <c r="F38" i="18"/>
  <c r="B38" i="18" s="1"/>
  <c r="C38" i="18"/>
  <c r="F37" i="18"/>
  <c r="C37" i="18"/>
  <c r="B37" i="18" s="1"/>
  <c r="F36" i="18"/>
  <c r="B36" i="18" s="1"/>
  <c r="C36" i="18"/>
  <c r="F35" i="18"/>
  <c r="C35" i="18"/>
  <c r="F34" i="18"/>
  <c r="C34" i="18"/>
  <c r="F33" i="18"/>
  <c r="C33" i="18"/>
  <c r="B33" i="18" s="1"/>
  <c r="F32" i="18"/>
  <c r="C32" i="18"/>
  <c r="B32" i="18" s="1"/>
  <c r="F31" i="18"/>
  <c r="C31" i="18"/>
  <c r="J26" i="18"/>
  <c r="I26" i="18"/>
  <c r="H26" i="18"/>
  <c r="G26" i="18"/>
  <c r="E26" i="18"/>
  <c r="D26" i="18"/>
  <c r="F25" i="18"/>
  <c r="C25" i="18"/>
  <c r="F24" i="18"/>
  <c r="C24" i="18"/>
  <c r="F23" i="18"/>
  <c r="C23" i="18"/>
  <c r="F22" i="18"/>
  <c r="C22" i="18"/>
  <c r="B22" i="18"/>
  <c r="F21" i="18"/>
  <c r="C21" i="18"/>
  <c r="F20" i="18"/>
  <c r="C20" i="18"/>
  <c r="B20" i="18" s="1"/>
  <c r="F19" i="18"/>
  <c r="C19" i="18"/>
  <c r="F18" i="18"/>
  <c r="C18" i="18"/>
  <c r="F17" i="18"/>
  <c r="C17" i="18"/>
  <c r="F16" i="18"/>
  <c r="C16" i="18"/>
  <c r="F15" i="18"/>
  <c r="C15" i="18"/>
  <c r="F14" i="18"/>
  <c r="C14" i="18"/>
  <c r="F13" i="18"/>
  <c r="C13" i="18"/>
  <c r="F12" i="18"/>
  <c r="C12" i="18"/>
  <c r="B12" i="18" s="1"/>
  <c r="F11" i="18"/>
  <c r="C11" i="18"/>
  <c r="J46" i="17"/>
  <c r="I46" i="17"/>
  <c r="H46" i="17"/>
  <c r="G46" i="17"/>
  <c r="E46" i="17"/>
  <c r="D46" i="17"/>
  <c r="F45" i="17"/>
  <c r="C45" i="17"/>
  <c r="B45" i="17" s="1"/>
  <c r="F44" i="17"/>
  <c r="C44" i="17"/>
  <c r="F43" i="17"/>
  <c r="C43" i="17"/>
  <c r="B43" i="17" s="1"/>
  <c r="F42" i="17"/>
  <c r="C42" i="17"/>
  <c r="F41" i="17"/>
  <c r="B41" i="17" s="1"/>
  <c r="C41" i="17"/>
  <c r="F40" i="17"/>
  <c r="C40" i="17"/>
  <c r="F39" i="17"/>
  <c r="C39" i="17"/>
  <c r="F38" i="17"/>
  <c r="C38" i="17"/>
  <c r="F37" i="17"/>
  <c r="C37" i="17"/>
  <c r="F36" i="17"/>
  <c r="C36" i="17"/>
  <c r="F35" i="17"/>
  <c r="C35" i="17"/>
  <c r="F34" i="17"/>
  <c r="C34" i="17"/>
  <c r="F33" i="17"/>
  <c r="C33" i="17"/>
  <c r="F32" i="17"/>
  <c r="C32" i="17"/>
  <c r="F31" i="17"/>
  <c r="B31" i="17" s="1"/>
  <c r="C31" i="17"/>
  <c r="J26" i="17"/>
  <c r="I26" i="17"/>
  <c r="H26" i="17"/>
  <c r="G26" i="17"/>
  <c r="E26" i="17"/>
  <c r="F25" i="17"/>
  <c r="C25" i="17"/>
  <c r="F24" i="17"/>
  <c r="C24" i="17"/>
  <c r="F23" i="17"/>
  <c r="C23" i="17"/>
  <c r="F22" i="17"/>
  <c r="C22" i="17"/>
  <c r="F21" i="17"/>
  <c r="C21" i="17"/>
  <c r="F20" i="17"/>
  <c r="C20" i="17"/>
  <c r="F19" i="17"/>
  <c r="C19" i="17"/>
  <c r="F18" i="17"/>
  <c r="C18" i="17"/>
  <c r="F17" i="17"/>
  <c r="C17" i="17"/>
  <c r="F16" i="17"/>
  <c r="C16" i="17"/>
  <c r="F15" i="17"/>
  <c r="C15" i="17"/>
  <c r="F14" i="17"/>
  <c r="C14" i="17"/>
  <c r="F13" i="17"/>
  <c r="C13" i="17"/>
  <c r="F12" i="17"/>
  <c r="C12" i="17"/>
  <c r="F11" i="17"/>
  <c r="C11" i="17"/>
  <c r="F33" i="15"/>
  <c r="C33" i="15"/>
  <c r="F20" i="15"/>
  <c r="C20" i="15"/>
  <c r="B20" i="15" s="1"/>
  <c r="B30" i="22" l="1"/>
  <c r="B30" i="19"/>
  <c r="B18" i="19"/>
  <c r="B18" i="18"/>
  <c r="B39" i="18"/>
  <c r="B34" i="18"/>
  <c r="B17" i="18"/>
  <c r="B25" i="18"/>
  <c r="B23" i="18"/>
  <c r="B19" i="18"/>
  <c r="F26" i="18"/>
  <c r="B15" i="18"/>
  <c r="B13" i="18"/>
  <c r="B14" i="18"/>
  <c r="B24" i="18"/>
  <c r="B16" i="18"/>
  <c r="B34" i="17"/>
  <c r="B44" i="17"/>
  <c r="B40" i="17"/>
  <c r="B38" i="17"/>
  <c r="B36" i="17"/>
  <c r="B33" i="17"/>
  <c r="B39" i="17"/>
  <c r="B35" i="17"/>
  <c r="B33" i="15"/>
  <c r="B18" i="22"/>
  <c r="B30" i="20"/>
  <c r="C30" i="20"/>
  <c r="B18" i="20"/>
  <c r="C18" i="20"/>
  <c r="C30" i="19"/>
  <c r="F46" i="18"/>
  <c r="B35" i="18"/>
  <c r="B40" i="18"/>
  <c r="B45" i="18"/>
  <c r="C46" i="18"/>
  <c r="B21" i="18"/>
  <c r="C26" i="18"/>
  <c r="F46" i="17"/>
  <c r="B32" i="17"/>
  <c r="B37" i="17"/>
  <c r="B42" i="17"/>
  <c r="B16" i="17"/>
  <c r="B17" i="17"/>
  <c r="B25" i="17"/>
  <c r="B11" i="17"/>
  <c r="B13" i="17"/>
  <c r="B15" i="17"/>
  <c r="B21" i="17"/>
  <c r="B23" i="17"/>
  <c r="B24" i="17"/>
  <c r="B31" i="18"/>
  <c r="B11" i="18"/>
  <c r="B12" i="17"/>
  <c r="B19" i="17"/>
  <c r="B20" i="17"/>
  <c r="F26" i="17"/>
  <c r="B14" i="17"/>
  <c r="B18" i="17"/>
  <c r="B22" i="17"/>
  <c r="C26" i="17"/>
  <c r="C46" i="17"/>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B46" i="18" l="1"/>
  <c r="B26" i="18"/>
  <c r="B46" i="17"/>
  <c r="B26" i="17"/>
</calcChain>
</file>

<file path=xl/sharedStrings.xml><?xml version="1.0" encoding="utf-8"?>
<sst xmlns="http://schemas.openxmlformats.org/spreadsheetml/2006/main" count="542" uniqueCount="261">
  <si>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</si>
  <si>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</si>
  <si>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</si>
  <si>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</si>
  <si>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</si>
  <si>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</si>
  <si>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</si>
  <si>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</si>
  <si>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</si>
  <si>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</si>
  <si>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</si>
  <si>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</si>
  <si>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</si>
  <si>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</si>
  <si>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</si>
  <si>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</si>
  <si>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</si>
  <si>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</si>
  <si>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</si>
  <si>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</si>
  <si>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</si>
  <si>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</si>
  <si>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</si>
  <si>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</si>
  <si>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</si>
  <si>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</si>
  <si>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</si>
  <si>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</si>
  <si>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</si>
  <si>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</si>
  <si>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</si>
  <si>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</si>
  <si>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</si>
  <si>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</si>
  <si>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</si>
  <si>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</si>
  <si>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</si>
  <si>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</si>
  <si>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</si>
  <si>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</si>
  <si>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</si>
  <si>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</si>
  <si>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</si>
  <si>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</si>
  <si>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</si>
  <si>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</si>
  <si>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</si>
  <si>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</si>
  <si>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</si>
  <si>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</si>
  <si>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</si>
  <si>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</si>
  <si>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</si>
  <si>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</si>
  <si>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</si>
  <si>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</si>
  <si>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</si>
  <si>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</si>
  <si>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</si>
  <si>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</si>
  <si>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</si>
  <si>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</si>
  <si>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</si>
  <si>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</si>
  <si>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</si>
  <si>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</si>
  <si>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</si>
  <si>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</si>
  <si>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</si>
  <si>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</si>
  <si>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</si>
  <si>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</si>
  <si>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</si>
  <si>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</si>
  <si>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</si>
  <si>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</si>
  <si>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</si>
  <si>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</si>
  <si>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</si>
  <si>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</si>
  <si>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</si>
  <si>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Lehrerinnen und Lehrer in berufsbildenden Schulen</t>
  </si>
  <si>
    <t>Bernd Hauptmann</t>
  </si>
  <si>
    <t>0431 6895 9243</t>
  </si>
  <si>
    <t>bernd.hauptmann@statistik-nord.de</t>
  </si>
  <si>
    <t>Inhaltsverzeichnis</t>
  </si>
  <si>
    <t>Tabellen</t>
  </si>
  <si>
    <t>1.</t>
  </si>
  <si>
    <t xml:space="preserve">Schulen insgesamt </t>
  </si>
  <si>
    <t>2.</t>
  </si>
  <si>
    <t>3.</t>
  </si>
  <si>
    <t>4.</t>
  </si>
  <si>
    <t xml:space="preserve">Private Schulen </t>
  </si>
  <si>
    <t>5.</t>
  </si>
  <si>
    <t>Grafiken</t>
  </si>
  <si>
    <t>1.1</t>
  </si>
  <si>
    <t>1.2</t>
  </si>
  <si>
    <t>1.3</t>
  </si>
  <si>
    <t>1.4</t>
  </si>
  <si>
    <t>2.1</t>
  </si>
  <si>
    <t>2.2</t>
  </si>
  <si>
    <t>4.1</t>
  </si>
  <si>
    <t>Seite</t>
  </si>
  <si>
    <t xml:space="preserve">Teilzeitbeschäftigte Lehrerinnen und Lehrer (nach Rechtsstatus)   </t>
  </si>
  <si>
    <t xml:space="preserve">Vollzeitbeschäftigte Lehrerinnen und Lehrer (nach Rechtsstatus)   </t>
  </si>
  <si>
    <t>1. Schulen insgesamt</t>
  </si>
  <si>
    <t>Zahl der Lehrer/- innen nach Beschäftigungsumfang und Dienststellung</t>
  </si>
  <si>
    <t>Vollzeitbeschäftigte</t>
  </si>
  <si>
    <t>Teilzeitbeschäftigte</t>
  </si>
  <si>
    <t>stundenweise Beschäftigte</t>
  </si>
  <si>
    <t>Schuljahr</t>
  </si>
  <si>
    <t>davon</t>
  </si>
  <si>
    <t>darunter</t>
  </si>
  <si>
    <t>insgesamt</t>
  </si>
  <si>
    <t>Beamte</t>
  </si>
  <si>
    <t>Öffentliche und private Schulen</t>
  </si>
  <si>
    <t>2004/05</t>
  </si>
  <si>
    <t>2005/05</t>
  </si>
  <si>
    <t>2006/07</t>
  </si>
  <si>
    <t>2007/08</t>
  </si>
  <si>
    <t>2008/09</t>
  </si>
  <si>
    <t>2009/10</t>
  </si>
  <si>
    <t>2010/11</t>
  </si>
  <si>
    <t>2011/12</t>
  </si>
  <si>
    <t>2012/13</t>
  </si>
  <si>
    <t>darunter öffentliche Schulen</t>
  </si>
  <si>
    <t>2005/06</t>
  </si>
  <si>
    <t>zusammen</t>
  </si>
  <si>
    <t>Angestellte</t>
  </si>
  <si>
    <t>darunter
Beamte
im Vor-
bereitungs-
dienst</t>
  </si>
  <si>
    <r>
      <rPr>
        <sz val="10"/>
        <rFont val="Arial"/>
        <family val="2"/>
      </rPr>
      <t xml:space="preserve">Noch: </t>
    </r>
    <r>
      <rPr>
        <b/>
        <sz val="10"/>
        <rFont val="Arial"/>
        <family val="2"/>
      </rPr>
      <t>1. Schulen insgesamt</t>
    </r>
  </si>
  <si>
    <r>
      <t xml:space="preserve">Noch: </t>
    </r>
    <r>
      <rPr>
        <b/>
        <sz val="10"/>
        <rFont val="Arial"/>
        <family val="2"/>
      </rPr>
      <t>1. Schulen insgesamt</t>
    </r>
  </si>
  <si>
    <t>Zahl der Lehrer/-innen nach Beschäftigungsumfang und Dienststellung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</si>
  <si>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</si>
  <si>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</si>
  <si>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</si>
  <si>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</si>
  <si>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</si>
  <si>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</si>
  <si>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</si>
  <si>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</si>
  <si>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</si>
  <si>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</si>
  <si>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</si>
  <si>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</si>
  <si>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</si>
  <si>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</si>
  <si>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</si>
  <si>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</si>
  <si>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Ange-
stellte</t>
  </si>
  <si>
    <t>zu-
sammen</t>
  </si>
  <si>
    <t>ins-
gesamt</t>
  </si>
  <si>
    <t>KREISFREIE STADT
Kreis</t>
  </si>
  <si>
    <t>2.1 Vollzeitbeschäftigte Lehrerinnen und Lehrer</t>
  </si>
  <si>
    <t>Davon in</t>
  </si>
  <si>
    <t>Alter</t>
  </si>
  <si>
    <t>Berufliche Gymnasien</t>
  </si>
  <si>
    <t>Unter 30 Jahre</t>
  </si>
  <si>
    <t>30 - 34        "</t>
  </si>
  <si>
    <t>35 - 39        "</t>
  </si>
  <si>
    <t>40 - 44        "</t>
  </si>
  <si>
    <t>45 - 49        "</t>
  </si>
  <si>
    <t>50 - 54        "</t>
  </si>
  <si>
    <t>55 - 59        "</t>
  </si>
  <si>
    <t>60 Jahre u. älter</t>
  </si>
  <si>
    <t xml:space="preserve">darunter öffentliche Schulen </t>
  </si>
  <si>
    <t>Berufsschulen</t>
  </si>
  <si>
    <t>Berufs-
fachschulen</t>
  </si>
  <si>
    <t>Berufs-
oberschulen</t>
  </si>
  <si>
    <t>Fach-
oberschulen</t>
  </si>
  <si>
    <t>Berufliche 
Gymnasien</t>
  </si>
  <si>
    <t xml:space="preserve">Fachschulen </t>
  </si>
  <si>
    <t>weib-
lich</t>
  </si>
  <si>
    <t>Ins-
gesamt</t>
  </si>
  <si>
    <t>Weib-lich</t>
  </si>
  <si>
    <t>2.2 Teilzeitbeschäftigte Lehrerinnen und Lehrer</t>
  </si>
  <si>
    <t>Darunter</t>
  </si>
  <si>
    <t>Öffentliche Schulen</t>
  </si>
  <si>
    <t>Staatsangehörigkeit</t>
  </si>
  <si>
    <t>Zahl der Lehrer/-innen im Beschäftigungsumfang ...</t>
  </si>
  <si>
    <t>stundenweise beschäftigt</t>
  </si>
  <si>
    <t>Argentinien</t>
  </si>
  <si>
    <t>Bulgarien</t>
  </si>
  <si>
    <t>Estland</t>
  </si>
  <si>
    <t>Griechenland</t>
  </si>
  <si>
    <t>Irland</t>
  </si>
  <si>
    <t>Litauen</t>
  </si>
  <si>
    <t>Mexiko</t>
  </si>
  <si>
    <t>Paragauy</t>
  </si>
  <si>
    <t>Rumänien</t>
  </si>
  <si>
    <t>Schweden</t>
  </si>
  <si>
    <t>Schweiz</t>
  </si>
  <si>
    <t>Spanien</t>
  </si>
  <si>
    <t>USA</t>
  </si>
  <si>
    <t xml:space="preserve"> nach Beschäftigungsumfang und Staatsangehörigkeit </t>
  </si>
  <si>
    <t>teilzeit-
beschäftigt</t>
  </si>
  <si>
    <t>vollzeit-
beschäftigt</t>
  </si>
  <si>
    <t>weiblich</t>
  </si>
  <si>
    <t>Vereinigtes Königreich 
  (Großbritannien 
  und Nordirland)</t>
  </si>
  <si>
    <t>4. Private Schulen</t>
  </si>
  <si>
    <t>Darunter in</t>
  </si>
  <si>
    <t>Berufsoberschule</t>
  </si>
  <si>
    <t>Berufsfachschulen</t>
  </si>
  <si>
    <t>Fachschulen</t>
  </si>
  <si>
    <t>Lehrerinnen und Lehrer</t>
  </si>
  <si>
    <t>Erteilte Unterrichtsstunden</t>
  </si>
  <si>
    <t>Zahl der Lehrer/-innen nach Beschäftigungsumfang</t>
  </si>
  <si>
    <t>Laufbahn</t>
  </si>
  <si>
    <t>Studienräte/-rätinnen an berufsbildenden Schulen</t>
  </si>
  <si>
    <t>Fachlehrer/-innen gewerblich-technischer Fachrichtung</t>
  </si>
  <si>
    <t>Studienräte/-rätinnen an Gymnasien</t>
  </si>
  <si>
    <t>Lehrer/-innen mit besonderer Ausbildung</t>
  </si>
  <si>
    <t>Lehrer/-innen mit sonstiger Qualifikation</t>
  </si>
  <si>
    <t>Fachlehrer/-innen hauswirtschaftlicher Fachrichtung</t>
  </si>
  <si>
    <t>Berufsschul- und Fachschuloberlehrer/-innen</t>
  </si>
  <si>
    <t>Fachlehrer/-innen für Textverarbeitung</t>
  </si>
  <si>
    <t>Landwirtschaftsräte/-rätinnen im Fachschuldienst</t>
  </si>
  <si>
    <t>Realschullehrer/-innen</t>
  </si>
  <si>
    <t>Fachlehrer/-innen an allgemeinbildenden Schulen</t>
  </si>
  <si>
    <t>Sonderschullehrer/-innen</t>
  </si>
  <si>
    <t>Fachlehrer/-innen an Fachschulen für Sozialpädagogik</t>
  </si>
  <si>
    <t>Grund- und Hauptschullehrer/-innen</t>
  </si>
  <si>
    <t>Fach-
oberschule</t>
  </si>
  <si>
    <t>ins-
ge-
samt</t>
  </si>
  <si>
    <t xml:space="preserve">Hinweise und Erläuterungen  </t>
  </si>
  <si>
    <t>Schleswig-Holsteins im Schuljahr 2013/2014</t>
  </si>
  <si>
    <t xml:space="preserve">© Statistisches Amt für Hamburg und Schleswig-Holstein, Hamburg 2014          </t>
  </si>
  <si>
    <t xml:space="preserve">Lehrerinnen und Lehrer in berufsbildenden Schulen 2004/2005 - 2013/2014   </t>
  </si>
  <si>
    <t xml:space="preserve">Erteilte Unterrichtsstunden in berufsbildenden Schulen 2004/2005- 2013/2014  </t>
  </si>
  <si>
    <t xml:space="preserve">Lehrerinnen und Lehrer in berufsbildenden Schulen im Schuljahr 2013/2014  </t>
  </si>
  <si>
    <t xml:space="preserve">Erteilte Unterrichtsstunden in berufsbildenden Schulen im Schuljahr 2013/2014   </t>
  </si>
  <si>
    <t>Lehrerinnen und Lehrer nach Schulart, Alter und Geschlecht 2013/2014</t>
  </si>
  <si>
    <t xml:space="preserve">Lehrer/-innen und erteilte Unterrichtsstunden im Schuljahr 2013/2014  </t>
  </si>
  <si>
    <t xml:space="preserve">Lehrerinnen und Lehrer nach der Laufbahn im Schuljahr 2013/2014  </t>
  </si>
  <si>
    <t xml:space="preserve">Voll- und teilzeitbeschäftigte Lehrerinnen und Lehrer im Schuljahr 2013/2014 nach Geschlecht  </t>
  </si>
  <si>
    <t>1.1 Lehrerinnen und Lehrer in berufsbildenden Schulen 2004/05 - 2013/14</t>
  </si>
  <si>
    <t>2013/14</t>
  </si>
  <si>
    <t>1.2 Erteilte Unterrichtsstunden in berufsbildenden Schulen 2004/05 - 2013/14</t>
  </si>
  <si>
    <t>1.3 Lehrerinnen und Lehrer in berufsbildenden Schulen im Schuljahr 2013/14</t>
  </si>
  <si>
    <t xml:space="preserve">  dagegen 2012/13</t>
  </si>
  <si>
    <t>1.4 Erteilte Unterrichtsstunden in berufsbildenden Schulen im Schuljahr 2013/14</t>
  </si>
  <si>
    <t xml:space="preserve">2. Lehrerinnen und Lehrer im Schuljahr 2013/14 nach Schulart, Alter und Geschlecht </t>
  </si>
  <si>
    <r>
      <rPr>
        <sz val="10"/>
        <rFont val="Arial"/>
        <family val="2"/>
      </rPr>
      <t>Noch:</t>
    </r>
    <r>
      <rPr>
        <b/>
        <sz val="10"/>
        <rFont val="Arial"/>
        <family val="2"/>
      </rPr>
      <t xml:space="preserve"> 2. Lehrerinnen und Lehrer im Schuljahr 2013/14 nach Schulart, Alter und Geschlecht </t>
    </r>
  </si>
  <si>
    <t>3. Ausländische Lehrerinnen und Lehrer im Schuljahr 2013/14</t>
  </si>
  <si>
    <t>4.1 Lehrerinnen, Lehrer und erteilte Unterrichtsstunden im Schuljahr 2013/14</t>
  </si>
  <si>
    <t xml:space="preserve">  dagegen 2012/13  </t>
  </si>
  <si>
    <t>5. Lehrerinnen und Lehrer im Schuljahr 2013/14 nach der Laufbahn</t>
  </si>
  <si>
    <t>Bosnien und Herzogowina</t>
  </si>
  <si>
    <t>Finnland</t>
  </si>
  <si>
    <t>Kolumbien</t>
  </si>
  <si>
    <t>Kennziffer: B II 2 - j 13 SH</t>
  </si>
  <si>
    <t>Sofern in den Produkten auf das Vorhandensein von Copyrightrechten Dritter 
hingewiesen wird, sind die in deren Produkten ausgewiesenen Copyrightbestimmungen 
zu wahren. Alle übrigen Rechte bleiben vorbehalten.</t>
  </si>
  <si>
    <t xml:space="preserve">Ausländische Lehrerinnen und Lehrer nach Beschäftigungsumfang
und Staatsangehörigkeit im Schuljahr 2013/2014  </t>
  </si>
  <si>
    <t xml:space="preserve">Anzahl der voll- und teilzeitbeschäftigten Lehrerinnen und Lehrer und ihrer erteilten
Unterrichtsstunden in den Schuljahren 2004/2005 bis 2013/2014    </t>
  </si>
  <si>
    <t xml:space="preserve">Vollzeitbeschäftigte Lehrerinnen und Lehrer in den Schuljahren 
1993/1994, 2003/2004 und 2013/2014 nach Altersgruppen in %  </t>
  </si>
  <si>
    <t xml:space="preserve">Teilzeitbeschäftigte Lehrerinnen und Lehrer in den Schuljahren
1993/1994, 2003/2004 und 2013/2014 nach Altersgruppen in % </t>
  </si>
  <si>
    <t>stundenweise 
Beschäftigte</t>
  </si>
  <si>
    <t>Ins-
ge-
samt</t>
  </si>
  <si>
    <t>Voll-
zeit-
be-
schäf-
tigte</t>
  </si>
  <si>
    <t>Teil-
zeit-
be-
schäf-
tigte</t>
  </si>
  <si>
    <t>Herausgegeben am: 14.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</si>
</sst>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 000"/>
    <numFmt numFmtId="171" formatCode="000"/>
    <numFmt numFmtId="172" formatCode="00\ 000"/>
    <numFmt numFmtId="173" formatCode="0;;\–"/>
  </numFmts>
  <fonts count="47"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b/>
      <sz val="8"/>
      <name val="Arial"/>
      <family val="2"/>
    </font>
    <font>
      <sz val="8"/>
      <name val="Arial"/>
      <family val="2"/>
    </font>
    <font>
      <b/>
      <sz val="10"/>
      <name val="Arial"/>
      <family val="2"/>
    </font>
    <font>
      <b/>
      <sz val="9"/>
      <color theme="1"/>
      <name val="Arial"/>
      <family val="2"/>
    </font>
    <font>
      <b/>
      <sz val="9"/>
      <name val="Arial"/>
      <family val="2"/>
    </font>
    <font>
      <sz val="8"/>
      <name val="Arial Narrow"/>
      <family val="2"/>
    </font>
    <font>
      <b/>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s>
  <cellStyleXfs count="5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cellStyleXfs>
  <cellXfs count="22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12" fillId="0" borderId="0" xfId="0" applyFont="1" applyAlignment="1">
      <alignment wrapText="1"/>
    </xf>
    <xf numFmtId="0" fontId="0" fillId="0" borderId="0" xfId="0" applyAlignment="1">
      <alignment vertical="center"/>
    </xf>
    <xf numFmtId="0" fontId="11" fillId="0" borderId="0" xfId="0" applyFont="1" applyAlignment="1">
      <alignment horizontal="centerContinuous" wrapText="1"/>
    </xf>
    <xf numFmtId="0" fontId="0" fillId="0" borderId="0" xfId="0" applyAlignment="1">
      <alignment horizontal="centerContinuous" wrapText="1"/>
    </xf>
    <xf numFmtId="0" fontId="13" fillId="0" borderId="0" xfId="0" applyFont="1" applyBorder="1" applyAlignment="1">
      <alignment horizontal="center" vertical="center" wrapText="1"/>
    </xf>
    <xf numFmtId="0" fontId="40" fillId="0" borderId="0" xfId="0" applyFont="1" applyAlignment="1">
      <alignment horizontal="centerContinuous" wrapText="1"/>
    </xf>
    <xf numFmtId="0" fontId="13" fillId="0" borderId="0" xfId="0" applyFont="1" applyAlignment="1">
      <alignment horizontal="centerContinuous" wrapText="1"/>
    </xf>
    <xf numFmtId="169" fontId="41" fillId="0" borderId="0" xfId="0" applyNumberFormat="1" applyFont="1" applyAlignment="1">
      <alignment wrapText="1"/>
    </xf>
    <xf numFmtId="169" fontId="41" fillId="0" borderId="0" xfId="0" applyNumberFormat="1" applyFont="1" applyAlignment="1">
      <alignment horizontal="right" wrapText="1" indent="1"/>
    </xf>
    <xf numFmtId="170" fontId="41" fillId="0" borderId="0" xfId="0" applyNumberFormat="1" applyFont="1" applyAlignment="1">
      <alignment horizontal="right" indent="1"/>
    </xf>
    <xf numFmtId="0" fontId="41" fillId="0" borderId="0" xfId="0" applyFont="1" applyAlignment="1">
      <alignment horizontal="right" indent="1"/>
    </xf>
    <xf numFmtId="171" fontId="41" fillId="0" borderId="0" xfId="0" applyNumberFormat="1" applyFont="1" applyAlignment="1">
      <alignment horizontal="right" indent="1"/>
    </xf>
    <xf numFmtId="169" fontId="41" fillId="0" borderId="0" xfId="0" applyNumberFormat="1" applyFont="1" applyAlignment="1">
      <alignment horizontal="right" indent="1"/>
    </xf>
    <xf numFmtId="170" fontId="40" fillId="0" borderId="0" xfId="0" applyNumberFormat="1" applyFont="1" applyAlignment="1">
      <alignment horizontal="right" indent="1"/>
    </xf>
    <xf numFmtId="0" fontId="40" fillId="0" borderId="0" xfId="0" applyFont="1" applyAlignment="1">
      <alignment horizontal="right" indent="1"/>
    </xf>
    <xf numFmtId="169" fontId="40" fillId="0" borderId="0" xfId="0" applyNumberFormat="1" applyFont="1" applyAlignment="1">
      <alignment wrapText="1"/>
    </xf>
    <xf numFmtId="172" fontId="41" fillId="0" borderId="0" xfId="0" applyNumberFormat="1" applyFont="1" applyAlignment="1">
      <alignment horizontal="right" indent="1"/>
    </xf>
    <xf numFmtId="169" fontId="40" fillId="0" borderId="0" xfId="0" applyNumberFormat="1" applyFont="1" applyAlignment="1">
      <alignment horizontal="right" indent="1"/>
    </xf>
    <xf numFmtId="0" fontId="41" fillId="0" borderId="0" xfId="0" applyFont="1" applyBorder="1" applyAlignment="1">
      <alignment horizontal="center" vertical="top" wrapText="1"/>
    </xf>
    <xf numFmtId="0" fontId="41" fillId="0" borderId="0" xfId="0" applyFont="1" applyBorder="1" applyAlignment="1">
      <alignment horizontal="center" vertical="center" wrapText="1"/>
    </xf>
    <xf numFmtId="0" fontId="41" fillId="0" borderId="0" xfId="0" applyFont="1" applyAlignment="1">
      <alignment horizontal="centerContinuous" wrapText="1"/>
    </xf>
    <xf numFmtId="0" fontId="41" fillId="37" borderId="24" xfId="0" applyFont="1" applyFill="1" applyBorder="1" applyAlignment="1">
      <alignment horizontal="centerContinuous" vertical="center" wrapText="1"/>
    </xf>
    <xf numFmtId="0" fontId="41" fillId="37" borderId="24" xfId="0" applyFont="1" applyFill="1" applyBorder="1" applyAlignment="1">
      <alignment horizontal="center" vertical="center" wrapText="1"/>
    </xf>
    <xf numFmtId="0" fontId="13" fillId="37" borderId="24" xfId="0" applyFont="1" applyFill="1" applyBorder="1" applyAlignment="1">
      <alignment horizontal="centerContinuous" vertical="center"/>
    </xf>
    <xf numFmtId="0" fontId="13" fillId="37" borderId="24" xfId="0" applyFont="1" applyFill="1" applyBorder="1" applyAlignment="1">
      <alignment horizontal="centerContinuous" vertical="center" wrapText="1"/>
    </xf>
    <xf numFmtId="0" fontId="13" fillId="37" borderId="25" xfId="0" applyFont="1" applyFill="1" applyBorder="1" applyAlignment="1">
      <alignment horizontal="centerContinuous" vertical="center" wrapText="1"/>
    </xf>
    <xf numFmtId="0" fontId="13" fillId="37" borderId="24" xfId="0" applyFont="1" applyFill="1" applyBorder="1" applyAlignment="1">
      <alignment horizontal="center" vertical="center" wrapText="1"/>
    </xf>
    <xf numFmtId="0" fontId="13" fillId="0" borderId="29" xfId="0" applyFont="1" applyBorder="1" applyAlignment="1">
      <alignment wrapText="1"/>
    </xf>
    <xf numFmtId="0" fontId="13" fillId="0" borderId="30" xfId="0" applyFont="1" applyBorder="1" applyAlignment="1">
      <alignment wrapText="1"/>
    </xf>
    <xf numFmtId="0" fontId="41" fillId="0" borderId="30" xfId="0" applyFont="1" applyBorder="1" applyAlignment="1">
      <alignment wrapText="1"/>
    </xf>
    <xf numFmtId="0" fontId="41" fillId="0" borderId="30" xfId="0" applyFont="1" applyBorder="1"/>
    <xf numFmtId="0" fontId="40" fillId="0" borderId="30" xfId="0" applyFont="1" applyBorder="1"/>
    <xf numFmtId="0" fontId="41" fillId="0" borderId="30" xfId="0" applyFont="1" applyFill="1" applyBorder="1"/>
    <xf numFmtId="0" fontId="41" fillId="0" borderId="29" xfId="0" applyFont="1" applyBorder="1" applyAlignment="1">
      <alignment horizontal="center" wrapText="1"/>
    </xf>
    <xf numFmtId="0" fontId="40" fillId="0" borderId="30" xfId="0" applyFont="1" applyBorder="1" applyAlignment="1">
      <alignment wrapText="1"/>
    </xf>
    <xf numFmtId="169" fontId="40" fillId="0" borderId="0" xfId="0" applyNumberFormat="1" applyFont="1" applyAlignment="1">
      <alignment horizontal="right" wrapText="1" indent="1"/>
    </xf>
    <xf numFmtId="0" fontId="42" fillId="0" borderId="0" xfId="0" applyFont="1" applyAlignment="1">
      <alignment horizontal="centerContinuous" wrapText="1"/>
    </xf>
    <xf numFmtId="173" fontId="40" fillId="0" borderId="0" xfId="0" applyNumberFormat="1" applyFont="1" applyAlignment="1">
      <alignment horizontal="centerContinuous" wrapText="1"/>
    </xf>
    <xf numFmtId="173" fontId="41" fillId="0" borderId="0" xfId="0" applyNumberFormat="1" applyFont="1" applyAlignment="1">
      <alignment horizontal="centerContinuous" wrapText="1"/>
    </xf>
    <xf numFmtId="0" fontId="41" fillId="37" borderId="25" xfId="0" applyFont="1" applyFill="1" applyBorder="1" applyAlignment="1">
      <alignment horizontal="center" vertical="center" wrapText="1"/>
    </xf>
    <xf numFmtId="0" fontId="41" fillId="0" borderId="29" xfId="0" applyFont="1" applyBorder="1" applyAlignment="1">
      <alignment horizontal="center" vertical="center" wrapText="1"/>
    </xf>
    <xf numFmtId="0" fontId="41" fillId="0" borderId="32" xfId="0" applyFont="1" applyBorder="1" applyAlignment="1">
      <alignment wrapText="1"/>
    </xf>
    <xf numFmtId="169" fontId="41" fillId="0" borderId="31" xfId="0" applyNumberFormat="1" applyFont="1" applyBorder="1" applyAlignment="1">
      <alignment horizontal="right" wrapText="1" indent="1"/>
    </xf>
    <xf numFmtId="0" fontId="40" fillId="0" borderId="32" xfId="0" applyFont="1" applyFill="1" applyBorder="1"/>
    <xf numFmtId="170" fontId="40" fillId="0" borderId="31" xfId="0" applyNumberFormat="1" applyFont="1" applyBorder="1" applyAlignment="1">
      <alignment horizontal="right" indent="1"/>
    </xf>
    <xf numFmtId="0" fontId="40" fillId="0" borderId="31" xfId="0" applyFont="1" applyBorder="1" applyAlignment="1">
      <alignment horizontal="right" indent="1"/>
    </xf>
    <xf numFmtId="0" fontId="40" fillId="0" borderId="32" xfId="0" applyFont="1" applyBorder="1" applyAlignment="1">
      <alignment wrapText="1"/>
    </xf>
    <xf numFmtId="169" fontId="40" fillId="0" borderId="31" xfId="0" applyNumberFormat="1" applyFont="1" applyBorder="1" applyAlignment="1">
      <alignment wrapText="1"/>
    </xf>
    <xf numFmtId="169" fontId="40" fillId="0" borderId="31" xfId="0" applyNumberFormat="1" applyFont="1" applyBorder="1" applyAlignment="1">
      <alignment horizontal="right" wrapText="1" indent="1"/>
    </xf>
    <xf numFmtId="169" fontId="40" fillId="0" borderId="33" xfId="0" applyNumberFormat="1" applyFont="1" applyBorder="1" applyAlignment="1">
      <alignment wrapText="1"/>
    </xf>
    <xf numFmtId="169" fontId="40" fillId="0" borderId="31" xfId="0" applyNumberFormat="1" applyFont="1" applyBorder="1" applyAlignment="1">
      <alignment horizontal="right" indent="1"/>
    </xf>
    <xf numFmtId="171" fontId="40" fillId="0" borderId="0" xfId="0" applyNumberFormat="1" applyFont="1" applyAlignment="1">
      <alignment horizontal="right" indent="1"/>
    </xf>
    <xf numFmtId="169" fontId="13" fillId="0" borderId="0" xfId="0" applyNumberFormat="1" applyFont="1" applyAlignment="1">
      <alignment wrapText="1"/>
    </xf>
    <xf numFmtId="0" fontId="13" fillId="0" borderId="0" xfId="0" applyFont="1" applyBorder="1" applyAlignment="1">
      <alignment horizontal="center" wrapText="1"/>
    </xf>
    <xf numFmtId="0" fontId="13" fillId="37" borderId="25" xfId="0" applyFont="1" applyFill="1" applyBorder="1" applyAlignment="1">
      <alignment horizontal="center" vertical="center" wrapText="1"/>
    </xf>
    <xf numFmtId="0" fontId="13" fillId="0" borderId="29" xfId="0" applyFont="1" applyBorder="1" applyAlignment="1">
      <alignment horizontal="center" wrapText="1"/>
    </xf>
    <xf numFmtId="0" fontId="41" fillId="0" borderId="32" xfId="0" applyFont="1" applyBorder="1"/>
    <xf numFmtId="169" fontId="13" fillId="0" borderId="31" xfId="0" applyNumberFormat="1" applyFont="1" applyBorder="1" applyAlignment="1">
      <alignment wrapText="1"/>
    </xf>
    <xf numFmtId="0" fontId="11" fillId="0" borderId="0" xfId="0" applyFont="1" applyAlignment="1">
      <alignment horizontal="centerContinuous"/>
    </xf>
    <xf numFmtId="0" fontId="40" fillId="0" borderId="0" xfId="0" applyFont="1" applyAlignment="1">
      <alignment horizontal="centerContinuous"/>
    </xf>
    <xf numFmtId="0" fontId="13" fillId="0" borderId="0" xfId="0" applyFont="1" applyAlignment="1">
      <alignment horizontal="centerContinuous"/>
    </xf>
    <xf numFmtId="0" fontId="13" fillId="0" borderId="0" xfId="0" applyFont="1"/>
    <xf numFmtId="0" fontId="11" fillId="0" borderId="0" xfId="0" applyFont="1" applyAlignment="1">
      <alignment horizontal="centerContinuous" vertical="center"/>
    </xf>
    <xf numFmtId="0" fontId="43" fillId="0" borderId="0" xfId="0" applyFont="1"/>
    <xf numFmtId="0" fontId="2" fillId="0" borderId="0" xfId="0" applyFont="1"/>
    <xf numFmtId="0" fontId="2" fillId="0" borderId="0" xfId="0" applyFont="1" applyAlignment="1">
      <alignment horizontal="right"/>
    </xf>
    <xf numFmtId="0" fontId="2" fillId="0" borderId="0" xfId="0" applyFont="1" applyAlignment="1">
      <alignment vertical="center"/>
    </xf>
    <xf numFmtId="0" fontId="2" fillId="37" borderId="24" xfId="0" applyFont="1" applyFill="1" applyBorder="1" applyAlignment="1">
      <alignment horizontal="centerContinuous" vertical="center"/>
    </xf>
    <xf numFmtId="0" fontId="2" fillId="37" borderId="25" xfId="0" applyFont="1" applyFill="1" applyBorder="1" applyAlignment="1">
      <alignment horizontal="centerContinuous" vertical="center"/>
    </xf>
    <xf numFmtId="0" fontId="2" fillId="0" borderId="29" xfId="0" applyFont="1" applyBorder="1" applyAlignment="1"/>
    <xf numFmtId="0" fontId="2" fillId="0" borderId="0" xfId="0" applyFont="1" applyBorder="1" applyAlignment="1">
      <alignment horizontal="centerContinuous"/>
    </xf>
    <xf numFmtId="0" fontId="2" fillId="0" borderId="30" xfId="0" applyFont="1" applyBorder="1" applyAlignment="1"/>
    <xf numFmtId="0" fontId="44" fillId="0" borderId="0" xfId="0" applyFont="1" applyAlignment="1">
      <alignment horizontal="centerContinuous"/>
    </xf>
    <xf numFmtId="0" fontId="2" fillId="0" borderId="0" xfId="0" applyFont="1" applyAlignment="1">
      <alignment horizontal="centerContinuous"/>
    </xf>
    <xf numFmtId="169" fontId="2" fillId="0" borderId="0" xfId="0" applyNumberFormat="1" applyFont="1" applyFill="1" applyAlignment="1">
      <alignment horizontal="right" indent="1"/>
    </xf>
    <xf numFmtId="0" fontId="2" fillId="0" borderId="30" xfId="0" applyFont="1" applyBorder="1" applyAlignment="1">
      <alignment horizontal="left"/>
    </xf>
    <xf numFmtId="0" fontId="2" fillId="0" borderId="30" xfId="0" applyFont="1" applyBorder="1" applyAlignment="1">
      <alignment wrapText="1"/>
    </xf>
    <xf numFmtId="169" fontId="2" fillId="0" borderId="0" xfId="0" applyNumberFormat="1" applyFont="1" applyFill="1" applyAlignment="1"/>
    <xf numFmtId="169" fontId="2" fillId="0" borderId="0" xfId="0" applyNumberFormat="1" applyFont="1" applyAlignment="1">
      <alignment horizontal="right" indent="1"/>
    </xf>
    <xf numFmtId="0" fontId="2" fillId="0" borderId="32" xfId="0" applyFont="1" applyBorder="1" applyAlignment="1"/>
    <xf numFmtId="169" fontId="2" fillId="0" borderId="31" xfId="0" applyNumberFormat="1" applyFont="1" applyBorder="1" applyAlignment="1">
      <alignment horizontal="right" indent="1"/>
    </xf>
    <xf numFmtId="0" fontId="2" fillId="0" borderId="0" xfId="0" applyFont="1"/>
    <xf numFmtId="0" fontId="43" fillId="0" borderId="0" xfId="0" applyNumberFormat="1" applyFont="1" applyAlignment="1">
      <alignment vertical="center"/>
    </xf>
    <xf numFmtId="0" fontId="2" fillId="0" borderId="0" xfId="0" applyNumberFormat="1" applyFont="1"/>
    <xf numFmtId="0" fontId="2" fillId="0" borderId="0" xfId="0" applyNumberFormat="1" applyFont="1" applyAlignment="1">
      <alignment vertical="center"/>
    </xf>
    <xf numFmtId="0" fontId="2" fillId="0" borderId="0" xfId="0" quotePrefix="1" applyNumberFormat="1" applyFont="1" applyAlignment="1">
      <alignment horizontal="left" vertical="center"/>
    </xf>
    <xf numFmtId="0" fontId="2" fillId="0" borderId="0" xfId="0" applyNumberFormat="1" applyFont="1" applyAlignment="1">
      <alignment horizontal="left" vertical="center"/>
    </xf>
    <xf numFmtId="0" fontId="2" fillId="0" borderId="0" xfId="0" quotePrefix="1" applyNumberFormat="1" applyFont="1"/>
    <xf numFmtId="0" fontId="2" fillId="0" borderId="0" xfId="0" applyNumberFormat="1" applyFont="1" applyAlignment="1">
      <alignment horizontal="left" vertical="top"/>
    </xf>
    <xf numFmtId="0" fontId="2" fillId="0" borderId="0" xfId="0" quotePrefix="1" applyNumberFormat="1" applyFont="1" applyAlignment="1">
      <alignment vertical="top"/>
    </xf>
    <xf numFmtId="169" fontId="0" fillId="0" borderId="0" xfId="0" applyNumberFormat="1"/>
    <xf numFmtId="0" fontId="4" fillId="0" borderId="0" xfId="0" applyFont="1" applyAlignment="1">
      <alignment horizontal="left" wrapText="1"/>
    </xf>
    <xf numFmtId="0" fontId="0" fillId="0" borderId="0" xfId="0" applyAlignment="1">
      <alignment horizontal="left" wrapText="1"/>
    </xf>
    <xf numFmtId="0" fontId="38" fillId="0" borderId="0" xfId="51" applyAlignment="1">
      <alignment horizontal="left" wrapText="1"/>
    </xf>
    <xf numFmtId="0" fontId="15" fillId="0" borderId="0" xfId="0" applyFont="1" applyAlignment="1">
      <alignment horizontal="left"/>
    </xf>
    <xf numFmtId="0" fontId="12" fillId="0" borderId="0" xfId="0" applyFont="1"/>
    <xf numFmtId="0" fontId="1" fillId="0" borderId="0" xfId="0" applyNumberFormat="1" applyFont="1" applyAlignment="1">
      <alignment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0" borderId="29" xfId="0" applyFont="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Border="1" applyAlignment="1">
      <alignment horizontal="center" vertical="center" wrapText="1"/>
    </xf>
    <xf numFmtId="0" fontId="45" fillId="0" borderId="30" xfId="0" applyFont="1" applyBorder="1" applyAlignment="1">
      <alignment wrapText="1"/>
    </xf>
    <xf numFmtId="0" fontId="46" fillId="0" borderId="0" xfId="0" applyFont="1" applyAlignment="1">
      <alignment horizontal="centerContinuous"/>
    </xf>
    <xf numFmtId="0" fontId="45" fillId="0" borderId="0" xfId="0" applyFont="1" applyAlignment="1">
      <alignment horizontal="centerContinuous"/>
    </xf>
    <xf numFmtId="169" fontId="45" fillId="0" borderId="0" xfId="0" applyNumberFormat="1" applyFont="1" applyAlignment="1">
      <alignment horizontal="right"/>
    </xf>
    <xf numFmtId="0" fontId="46" fillId="0" borderId="30" xfId="0" applyFont="1" applyBorder="1" applyAlignment="1">
      <alignment wrapText="1"/>
    </xf>
    <xf numFmtId="169" fontId="46" fillId="0" borderId="0" xfId="0" applyNumberFormat="1" applyFont="1" applyAlignment="1">
      <alignment horizontal="right"/>
    </xf>
    <xf numFmtId="173" fontId="46" fillId="0" borderId="0" xfId="0" applyNumberFormat="1" applyFont="1" applyAlignment="1">
      <alignment horizontal="centerContinuous"/>
    </xf>
    <xf numFmtId="173" fontId="45" fillId="0" borderId="0" xfId="0" applyNumberFormat="1" applyFont="1" applyAlignment="1">
      <alignment horizontal="centerContinuous"/>
    </xf>
    <xf numFmtId="0" fontId="45" fillId="0" borderId="32" xfId="0" applyFont="1" applyBorder="1" applyAlignment="1">
      <alignment wrapText="1"/>
    </xf>
    <xf numFmtId="169" fontId="45" fillId="0" borderId="31" xfId="0" applyNumberFormat="1" applyFont="1" applyBorder="1" applyAlignment="1">
      <alignment horizontal="right"/>
    </xf>
    <xf numFmtId="0" fontId="45" fillId="0" borderId="0" xfId="0" applyFont="1" applyAlignment="1">
      <alignment horizontal="center"/>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0" fillId="0" borderId="0" xfId="0" applyAlignment="1"/>
    <xf numFmtId="0" fontId="39" fillId="0" borderId="0" xfId="0" applyFont="1" applyAlignment="1"/>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3" fontId="0" fillId="0" borderId="0" xfId="0" quotePrefix="1" applyNumberFormat="1" applyFont="1" applyAlignment="1">
      <alignment horizontal="left" wrapText="1"/>
    </xf>
    <xf numFmtId="3" fontId="4" fillId="0" borderId="0" xfId="0" applyNumberFormat="1" applyFont="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2" fillId="0" borderId="0" xfId="0" applyNumberFormat="1" applyFont="1" applyAlignment="1">
      <alignment horizontal="left" vertical="center"/>
    </xf>
    <xf numFmtId="0" fontId="2" fillId="0" borderId="0" xfId="0" applyFont="1" applyAlignment="1">
      <alignment horizontal="center"/>
    </xf>
    <xf numFmtId="0" fontId="11" fillId="0" borderId="0" xfId="0" applyFont="1" applyAlignment="1">
      <alignment horizontal="center" wrapText="1"/>
    </xf>
    <xf numFmtId="0" fontId="13" fillId="37" borderId="24" xfId="0" applyFont="1" applyFill="1" applyBorder="1" applyAlignment="1">
      <alignment horizontal="center" vertical="center" wrapText="1"/>
    </xf>
    <xf numFmtId="0" fontId="13" fillId="37" borderId="25"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41" fillId="37" borderId="24" xfId="0" applyFont="1" applyFill="1" applyBorder="1" applyAlignment="1">
      <alignment horizontal="center" vertical="center" wrapText="1"/>
    </xf>
    <xf numFmtId="0" fontId="41" fillId="37" borderId="25" xfId="0" applyFont="1" applyFill="1" applyBorder="1" applyAlignment="1">
      <alignment horizontal="center" vertical="center" wrapText="1"/>
    </xf>
    <xf numFmtId="0" fontId="0" fillId="0" borderId="0" xfId="0" applyAlignment="1">
      <alignment horizontal="center" wrapText="1"/>
    </xf>
    <xf numFmtId="0" fontId="41" fillId="37" borderId="23"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2" fillId="0" borderId="0" xfId="0" applyFont="1" applyAlignment="1">
      <alignment horizontal="center" wrapText="1"/>
    </xf>
    <xf numFmtId="0" fontId="46" fillId="0" borderId="34" xfId="0" applyFont="1" applyBorder="1" applyAlignment="1">
      <alignment horizontal="center"/>
    </xf>
    <xf numFmtId="0" fontId="46" fillId="0" borderId="0" xfId="0" applyFont="1" applyAlignment="1">
      <alignment horizontal="center"/>
    </xf>
    <xf numFmtId="0" fontId="45" fillId="37" borderId="24" xfId="0" applyFont="1" applyFill="1" applyBorder="1" applyAlignment="1">
      <alignment horizontal="center" vertical="center" wrapText="1"/>
    </xf>
    <xf numFmtId="0" fontId="11" fillId="0" borderId="0" xfId="0" applyFont="1" applyAlignment="1">
      <alignment horizontal="center"/>
    </xf>
    <xf numFmtId="0" fontId="45" fillId="37" borderId="23"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2" fillId="37" borderId="24" xfId="0" applyFont="1" applyFill="1" applyBorder="1" applyAlignment="1">
      <alignment horizontal="center" vertical="center"/>
    </xf>
    <xf numFmtId="0" fontId="2" fillId="37" borderId="25" xfId="0" applyFont="1" applyFill="1" applyBorder="1" applyAlignment="1">
      <alignment horizontal="center" vertical="center"/>
    </xf>
    <xf numFmtId="0" fontId="2" fillId="37" borderId="23" xfId="0" applyFont="1" applyFill="1" applyBorder="1" applyAlignment="1">
      <alignment horizontal="center" vertic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12" name="Grafik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49236</xdr:rowOff>
    </xdr:from>
    <xdr:to>
      <xdr:col>2</xdr:col>
      <xdr:colOff>393895</xdr:colOff>
      <xdr:row>49</xdr:row>
      <xdr:rowOff>112542</xdr:rowOff>
    </xdr:to>
    <xdr:sp macro="" textlink="">
      <xdr:nvSpPr>
        <xdr:cNvPr id="2" name="Textfeld 1"/>
        <xdr:cNvSpPr txBox="1"/>
      </xdr:nvSpPr>
      <xdr:spPr>
        <a:xfrm>
          <a:off x="0" y="8299938"/>
          <a:ext cx="6295292" cy="1357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900" b="1">
              <a:solidFill>
                <a:schemeClr val="dk1"/>
              </a:solidFill>
              <a:effectLst/>
              <a:latin typeface="Arial" pitchFamily="34" charset="0"/>
              <a:ea typeface="+mn-ea"/>
              <a:cs typeface="Arial" pitchFamily="34" charset="0"/>
            </a:rPr>
            <a:t>Hinweise und Erläuterungen</a:t>
          </a:r>
          <a:endParaRPr lang="de-DE" sz="900">
            <a:solidFill>
              <a:schemeClr val="dk1"/>
            </a:solidFill>
            <a:effectLst/>
            <a:latin typeface="Arial" pitchFamily="34" charset="0"/>
            <a:ea typeface="+mn-ea"/>
            <a:cs typeface="Arial" pitchFamily="34" charset="0"/>
          </a:endParaRPr>
        </a:p>
        <a:p>
          <a:pPr algn="l"/>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Stichtag</a:t>
          </a:r>
          <a:r>
            <a:rPr lang="de-DE" sz="900">
              <a:solidFill>
                <a:schemeClr val="dk1"/>
              </a:solidFill>
              <a:effectLst/>
              <a:latin typeface="Arial" pitchFamily="34" charset="0"/>
              <a:ea typeface="+mn-ea"/>
              <a:cs typeface="Arial" pitchFamily="34" charset="0"/>
            </a:rPr>
            <a:t> für die Erhebung an den Schulen war der 01.11.2013. Die Stunden beziehen sich jeweils auf den in der Erhebungswoche vom 28.10.2013 bis 02.11.2013 erteilten Unterricht.</a:t>
          </a:r>
        </a:p>
        <a:p>
          <a:pPr algn="l"/>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Die anliegenden Tabellen des Berichtes enthalten eine </a:t>
          </a:r>
          <a:r>
            <a:rPr lang="de-DE" sz="900" b="1">
              <a:solidFill>
                <a:schemeClr val="dk1"/>
              </a:solidFill>
              <a:effectLst/>
              <a:latin typeface="Arial" pitchFamily="34" charset="0"/>
              <a:ea typeface="+mn-ea"/>
              <a:cs typeface="Arial" pitchFamily="34" charset="0"/>
            </a:rPr>
            <a:t>Übersicht der erhobenen Daten</a:t>
          </a:r>
          <a:r>
            <a:rPr lang="de-DE" sz="900">
              <a:solidFill>
                <a:schemeClr val="dk1"/>
              </a:solidFill>
              <a:effectLst/>
              <a:latin typeface="Arial" pitchFamily="34" charset="0"/>
              <a:ea typeface="+mn-ea"/>
              <a:cs typeface="Arial" pitchFamily="34" charset="0"/>
            </a:rPr>
            <a:t>. Tiefergehende Angaben können beim Statistischen Amt für Hamburg und Schleswig-Holstein angefordert werden.</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42203</xdr:rowOff>
    </xdr:from>
    <xdr:to>
      <xdr:col>7</xdr:col>
      <xdr:colOff>752475</xdr:colOff>
      <xdr:row>9</xdr:row>
      <xdr:rowOff>70339</xdr:rowOff>
    </xdr:to>
    <xdr:sp macro="" textlink="">
      <xdr:nvSpPr>
        <xdr:cNvPr id="2" name="Textfeld 1"/>
        <xdr:cNvSpPr txBox="1"/>
      </xdr:nvSpPr>
      <xdr:spPr>
        <a:xfrm>
          <a:off x="0" y="42203"/>
          <a:ext cx="6353175" cy="1485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solidFill>
                <a:schemeClr val="dk1"/>
              </a:solidFill>
              <a:effectLst/>
              <a:latin typeface="Arial" pitchFamily="34" charset="0"/>
              <a:ea typeface="+mn-ea"/>
              <a:cs typeface="Arial" pitchFamily="34" charset="0"/>
            </a:rPr>
            <a:t>Im Schuljahr 2013/2014 erteilen 4 877 Lehrkräfte in öffentlichen und privaten berufsbildenden Schulen 91 875 Unter-richtsstunden. Dies sind 724 Stunden oder 0,8 Prozent mehr als im Vorjahr. </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Die Zahl der Lehrerinnen und Lehrer in öffentlichen berufsbildenden Schulen ist  um 32 gesunken und die Zahl der Unterrichtsstunden hat um 811 Stunden zugenommen. Die Beamtinnen und Beamten im Vorbereitungsdienst haben sich mit  198</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gegenüber dem Vorjahr um 46 verringert.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Rund 62 Prozent der Lehrerinnen und Lehrer sind vollzeitbeschäftigt. Die Mehrheit aller Lehrkräfte, 79 Prozent, sind Beamte.</a:t>
          </a:r>
          <a:endParaRPr lang="de-DE" sz="900">
            <a:effectLst/>
            <a:latin typeface="Arial" pitchFamily="34" charset="0"/>
            <a:cs typeface="Arial" pitchFamily="34" charset="0"/>
          </a:endParaRPr>
        </a:p>
        <a:p>
          <a:endParaRPr lang="de-DE" sz="1100"/>
        </a:p>
      </xdr:txBody>
    </xdr:sp>
    <xdr:clientData/>
  </xdr:twoCellAnchor>
  <xdr:twoCellAnchor editAs="oneCell">
    <xdr:from>
      <xdr:col>0</xdr:col>
      <xdr:colOff>0</xdr:colOff>
      <xdr:row>10</xdr:row>
      <xdr:rowOff>0</xdr:rowOff>
    </xdr:from>
    <xdr:to>
      <xdr:col>7</xdr:col>
      <xdr:colOff>752475</xdr:colOff>
      <xdr:row>33</xdr:row>
      <xdr:rowOff>28575</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0"/>
          <a:ext cx="6353175" cy="3752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7</xdr:col>
      <xdr:colOff>560252</xdr:colOff>
      <xdr:row>31</xdr:row>
      <xdr:rowOff>20325</xdr:rowOff>
    </xdr:to>
    <xdr:pic>
      <xdr:nvPicPr>
        <xdr:cNvPr id="5"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0"/>
          <a:ext cx="6160950" cy="50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47628</xdr:rowOff>
    </xdr:from>
    <xdr:to>
      <xdr:col>7</xdr:col>
      <xdr:colOff>579270</xdr:colOff>
      <xdr:row>60</xdr:row>
      <xdr:rowOff>108342</xdr:rowOff>
    </xdr:to>
    <xdr:pic>
      <xdr:nvPicPr>
        <xdr:cNvPr id="6" name="Grafik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067303"/>
          <a:ext cx="6179970" cy="475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735300</xdr:colOff>
      <xdr:row>28</xdr:row>
      <xdr:rowOff>22430</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36000" cy="4556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1</xdr:rowOff>
    </xdr:from>
    <xdr:to>
      <xdr:col>7</xdr:col>
      <xdr:colOff>735300</xdr:colOff>
      <xdr:row>56</xdr:row>
      <xdr:rowOff>106584</xdr:rowOff>
    </xdr:to>
    <xdr:pic>
      <xdr:nvPicPr>
        <xdr:cNvPr id="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857751"/>
          <a:ext cx="6336000" cy="4316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ernd.hauptman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9" t="s">
        <v>47</v>
      </c>
      <c r="B3" s="179"/>
      <c r="C3" s="179"/>
      <c r="D3" s="179"/>
    </row>
    <row r="4" spans="1:7" ht="20.25" x14ac:dyDescent="0.3">
      <c r="A4" s="179" t="s">
        <v>48</v>
      </c>
      <c r="B4" s="179"/>
      <c r="C4" s="179"/>
      <c r="D4" s="179"/>
    </row>
    <row r="11" spans="1:7" ht="15.6" x14ac:dyDescent="0.3">
      <c r="A11" s="1"/>
      <c r="F11" s="2"/>
      <c r="G11" s="3"/>
    </row>
    <row r="13" spans="1:7" x14ac:dyDescent="0.25">
      <c r="A13" s="5"/>
    </row>
    <row r="15" spans="1:7" ht="22.7" x14ac:dyDescent="0.25">
      <c r="D15" s="180" t="s">
        <v>69</v>
      </c>
      <c r="E15" s="180"/>
      <c r="F15" s="180"/>
      <c r="G15" s="180"/>
    </row>
    <row r="16" spans="1:7" ht="15.6" x14ac:dyDescent="0.25">
      <c r="D16" s="181" t="s">
        <v>250</v>
      </c>
      <c r="E16" s="181"/>
      <c r="F16" s="181"/>
      <c r="G16" s="181"/>
    </row>
    <row r="18" spans="1:7" ht="27.75" x14ac:dyDescent="0.5">
      <c r="A18" s="182" t="s">
        <v>81</v>
      </c>
      <c r="B18" s="183"/>
      <c r="C18" s="183"/>
      <c r="D18" s="183"/>
      <c r="E18" s="183"/>
      <c r="F18" s="183"/>
      <c r="G18" s="183"/>
    </row>
    <row r="19" spans="1:7" ht="27.75" x14ac:dyDescent="0.5">
      <c r="A19" s="182" t="s">
        <v>225</v>
      </c>
      <c r="B19" s="184"/>
      <c r="C19" s="184"/>
      <c r="D19" s="184"/>
      <c r="E19" s="184"/>
      <c r="F19" s="184"/>
      <c r="G19" s="184"/>
    </row>
    <row r="20" spans="1:7" ht="16.149999999999999" x14ac:dyDescent="0.3">
      <c r="A20" s="43"/>
      <c r="B20" s="43"/>
      <c r="C20" s="43"/>
      <c r="D20" s="43"/>
      <c r="E20" s="43"/>
      <c r="F20" s="43"/>
    </row>
    <row r="21" spans="1:7" ht="15.6" x14ac:dyDescent="0.3">
      <c r="E21" s="177" t="s">
        <v>260</v>
      </c>
      <c r="F21" s="177"/>
      <c r="G21" s="177"/>
    </row>
    <row r="22" spans="1:7" ht="16.149999999999999" x14ac:dyDescent="0.3">
      <c r="A22" s="178"/>
      <c r="B22" s="178"/>
      <c r="C22" s="178"/>
      <c r="D22" s="178"/>
      <c r="E22" s="178"/>
      <c r="F22" s="178"/>
      <c r="G22" s="178"/>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Layout" zoomScaleNormal="100" workbookViewId="0">
      <selection activeCell="E57" sqref="E57"/>
    </sheetView>
  </sheetViews>
  <sheetFormatPr baseColWidth="10" defaultRowHeight="12.75" x14ac:dyDescent="0.2"/>
  <cols>
    <col min="1" max="1" width="12.7109375" customWidth="1"/>
    <col min="2" max="15" width="5.5703125" customWidth="1"/>
  </cols>
  <sheetData>
    <row r="1" spans="1:15" ht="14.25" customHeight="1" x14ac:dyDescent="0.25">
      <c r="A1" s="208" t="s">
        <v>241</v>
      </c>
      <c r="B1" s="208"/>
      <c r="C1" s="208"/>
      <c r="D1" s="208"/>
      <c r="E1" s="208"/>
      <c r="F1" s="208"/>
      <c r="G1" s="208"/>
      <c r="H1" s="208"/>
      <c r="I1" s="208"/>
      <c r="J1" s="208"/>
      <c r="K1" s="208"/>
      <c r="L1" s="208"/>
      <c r="M1" s="208"/>
      <c r="N1" s="208"/>
      <c r="O1" s="208"/>
    </row>
    <row r="2" spans="1:15" ht="25.5" customHeight="1" x14ac:dyDescent="0.2">
      <c r="A2" s="219" t="s">
        <v>153</v>
      </c>
      <c r="B2" s="219"/>
      <c r="C2" s="219"/>
      <c r="D2" s="219"/>
      <c r="E2" s="219"/>
      <c r="F2" s="219"/>
      <c r="G2" s="219"/>
      <c r="H2" s="219"/>
      <c r="I2" s="219"/>
      <c r="J2" s="219"/>
      <c r="K2" s="219"/>
      <c r="L2" s="219"/>
      <c r="M2" s="219"/>
      <c r="N2" s="219"/>
      <c r="O2" s="219"/>
    </row>
    <row r="3" spans="1:15" x14ac:dyDescent="0.25">
      <c r="A3" s="100"/>
      <c r="B3" s="67"/>
      <c r="C3" s="67"/>
      <c r="D3" s="67"/>
      <c r="E3" s="67"/>
      <c r="F3" s="67"/>
      <c r="G3" s="67"/>
      <c r="H3" s="67"/>
      <c r="I3" s="67"/>
      <c r="J3" s="67"/>
      <c r="K3" s="67"/>
      <c r="L3" s="67"/>
      <c r="M3" s="67"/>
      <c r="N3" s="67"/>
      <c r="O3" s="67"/>
    </row>
    <row r="4" spans="1:15" ht="25.5" customHeight="1" x14ac:dyDescent="0.2">
      <c r="A4" s="215" t="s">
        <v>155</v>
      </c>
      <c r="B4" s="212" t="s">
        <v>173</v>
      </c>
      <c r="C4" s="212" t="s">
        <v>174</v>
      </c>
      <c r="D4" s="212" t="s">
        <v>154</v>
      </c>
      <c r="E4" s="212"/>
      <c r="F4" s="212"/>
      <c r="G4" s="212"/>
      <c r="H4" s="212"/>
      <c r="I4" s="212"/>
      <c r="J4" s="212"/>
      <c r="K4" s="212"/>
      <c r="L4" s="212"/>
      <c r="M4" s="212"/>
      <c r="N4" s="212"/>
      <c r="O4" s="213"/>
    </row>
    <row r="5" spans="1:15" ht="28.35" customHeight="1" x14ac:dyDescent="0.2">
      <c r="A5" s="215"/>
      <c r="B5" s="212"/>
      <c r="C5" s="212"/>
      <c r="D5" s="212" t="s">
        <v>166</v>
      </c>
      <c r="E5" s="212"/>
      <c r="F5" s="212" t="s">
        <v>167</v>
      </c>
      <c r="G5" s="212"/>
      <c r="H5" s="212" t="s">
        <v>168</v>
      </c>
      <c r="I5" s="212"/>
      <c r="J5" s="212" t="s">
        <v>169</v>
      </c>
      <c r="K5" s="212"/>
      <c r="L5" s="212" t="s">
        <v>170</v>
      </c>
      <c r="M5" s="212"/>
      <c r="N5" s="212" t="s">
        <v>171</v>
      </c>
      <c r="O5" s="213"/>
    </row>
    <row r="6" spans="1:15" ht="28.35" customHeight="1" x14ac:dyDescent="0.2">
      <c r="A6" s="215"/>
      <c r="B6" s="212"/>
      <c r="C6" s="212"/>
      <c r="D6" s="86" t="s">
        <v>151</v>
      </c>
      <c r="E6" s="86" t="s">
        <v>172</v>
      </c>
      <c r="F6" s="86" t="s">
        <v>151</v>
      </c>
      <c r="G6" s="86" t="s">
        <v>172</v>
      </c>
      <c r="H6" s="86" t="s">
        <v>151</v>
      </c>
      <c r="I6" s="86" t="s">
        <v>172</v>
      </c>
      <c r="J6" s="86" t="s">
        <v>151</v>
      </c>
      <c r="K6" s="86" t="s">
        <v>172</v>
      </c>
      <c r="L6" s="86" t="s">
        <v>151</v>
      </c>
      <c r="M6" s="86" t="s">
        <v>172</v>
      </c>
      <c r="N6" s="86" t="s">
        <v>151</v>
      </c>
      <c r="O6" s="103" t="s">
        <v>172</v>
      </c>
    </row>
    <row r="7" spans="1:15" ht="12.75" customHeight="1" x14ac:dyDescent="0.25">
      <c r="A7" s="104"/>
      <c r="B7" s="83"/>
      <c r="C7" s="83"/>
      <c r="D7" s="83"/>
      <c r="E7" s="83"/>
      <c r="F7" s="83"/>
      <c r="G7" s="83"/>
      <c r="H7" s="83"/>
      <c r="I7" s="83"/>
      <c r="J7" s="83"/>
      <c r="K7" s="83"/>
      <c r="L7" s="83"/>
      <c r="M7" s="83"/>
      <c r="N7" s="83"/>
      <c r="O7" s="83"/>
    </row>
    <row r="8" spans="1:15" ht="12.75" customHeight="1" x14ac:dyDescent="0.2">
      <c r="A8" s="93"/>
      <c r="B8" s="69" t="s">
        <v>115</v>
      </c>
      <c r="C8" s="84"/>
      <c r="D8" s="84"/>
      <c r="E8" s="84"/>
      <c r="F8" s="84"/>
      <c r="G8" s="84"/>
      <c r="H8" s="84"/>
      <c r="I8" s="84"/>
      <c r="J8" s="84"/>
      <c r="K8" s="84"/>
      <c r="L8" s="84"/>
      <c r="M8" s="84"/>
      <c r="N8" s="84"/>
      <c r="O8" s="84"/>
    </row>
    <row r="9" spans="1:15" ht="12.75" customHeight="1" x14ac:dyDescent="0.25">
      <c r="A9" s="93"/>
      <c r="B9" s="69"/>
      <c r="C9" s="84"/>
      <c r="D9" s="84"/>
      <c r="E9" s="84"/>
      <c r="F9" s="84"/>
      <c r="G9" s="84"/>
      <c r="H9" s="84"/>
      <c r="I9" s="84"/>
      <c r="J9" s="84"/>
      <c r="K9" s="84"/>
      <c r="L9" s="84"/>
      <c r="M9" s="84"/>
      <c r="N9" s="84"/>
      <c r="O9" s="84"/>
    </row>
    <row r="10" spans="1:15" ht="12.75" customHeight="1" x14ac:dyDescent="0.25">
      <c r="A10" s="93" t="s">
        <v>157</v>
      </c>
      <c r="B10" s="71">
        <f>D10+F10+H10+J10+L10+N10</f>
        <v>48</v>
      </c>
      <c r="C10" s="72">
        <f t="shared" ref="C10:C17" si="0">E10+G10+I10+K10+M10+O10</f>
        <v>36</v>
      </c>
      <c r="D10" s="71">
        <v>22</v>
      </c>
      <c r="E10" s="72">
        <v>15</v>
      </c>
      <c r="F10" s="72">
        <v>12</v>
      </c>
      <c r="G10" s="72">
        <v>9</v>
      </c>
      <c r="H10" s="72">
        <v>0</v>
      </c>
      <c r="I10" s="72">
        <v>0</v>
      </c>
      <c r="J10" s="72">
        <v>0</v>
      </c>
      <c r="K10" s="72">
        <v>0</v>
      </c>
      <c r="L10" s="72">
        <v>10</v>
      </c>
      <c r="M10" s="72">
        <v>8</v>
      </c>
      <c r="N10" s="72">
        <v>4</v>
      </c>
      <c r="O10" s="72">
        <v>4</v>
      </c>
    </row>
    <row r="11" spans="1:15" ht="14.25" customHeight="1" x14ac:dyDescent="0.25">
      <c r="A11" s="93" t="s">
        <v>158</v>
      </c>
      <c r="B11" s="71">
        <f t="shared" ref="B11:B17" si="1">D11+F11+H11+J11+L11+N11</f>
        <v>306</v>
      </c>
      <c r="C11" s="72">
        <f t="shared" si="0"/>
        <v>153</v>
      </c>
      <c r="D11" s="71">
        <v>174</v>
      </c>
      <c r="E11" s="72">
        <v>78</v>
      </c>
      <c r="F11" s="72">
        <v>56</v>
      </c>
      <c r="G11" s="72">
        <v>31</v>
      </c>
      <c r="H11" s="72">
        <v>5</v>
      </c>
      <c r="I11" s="72">
        <v>3</v>
      </c>
      <c r="J11" s="72">
        <v>1</v>
      </c>
      <c r="K11" s="72">
        <v>1</v>
      </c>
      <c r="L11" s="72">
        <v>58</v>
      </c>
      <c r="M11" s="72">
        <v>32</v>
      </c>
      <c r="N11" s="72">
        <v>12</v>
      </c>
      <c r="O11" s="72">
        <v>8</v>
      </c>
    </row>
    <row r="12" spans="1:15" ht="14.25" customHeight="1" x14ac:dyDescent="0.25">
      <c r="A12" s="93" t="s">
        <v>159</v>
      </c>
      <c r="B12" s="71">
        <f t="shared" si="1"/>
        <v>341</v>
      </c>
      <c r="C12" s="72">
        <f t="shared" si="0"/>
        <v>121</v>
      </c>
      <c r="D12" s="71">
        <v>193</v>
      </c>
      <c r="E12" s="72">
        <v>54</v>
      </c>
      <c r="F12" s="72">
        <v>74</v>
      </c>
      <c r="G12" s="72">
        <v>37</v>
      </c>
      <c r="H12" s="72">
        <v>4</v>
      </c>
      <c r="I12" s="72">
        <v>1</v>
      </c>
      <c r="J12" s="72">
        <v>2</v>
      </c>
      <c r="K12" s="72">
        <v>1</v>
      </c>
      <c r="L12" s="72">
        <v>46</v>
      </c>
      <c r="M12" s="72">
        <v>20</v>
      </c>
      <c r="N12" s="72">
        <v>22</v>
      </c>
      <c r="O12" s="72">
        <v>8</v>
      </c>
    </row>
    <row r="13" spans="1:15" ht="14.25" customHeight="1" x14ac:dyDescent="0.25">
      <c r="A13" s="93" t="s">
        <v>160</v>
      </c>
      <c r="B13" s="71">
        <f t="shared" si="1"/>
        <v>444</v>
      </c>
      <c r="C13" s="72">
        <f t="shared" si="0"/>
        <v>125</v>
      </c>
      <c r="D13" s="71">
        <v>263</v>
      </c>
      <c r="E13" s="72">
        <v>64</v>
      </c>
      <c r="F13" s="72">
        <v>73</v>
      </c>
      <c r="G13" s="72">
        <v>28</v>
      </c>
      <c r="H13" s="72">
        <v>1</v>
      </c>
      <c r="I13" s="72">
        <v>1</v>
      </c>
      <c r="J13" s="72">
        <v>5</v>
      </c>
      <c r="K13" s="72">
        <v>1</v>
      </c>
      <c r="L13" s="72">
        <v>77</v>
      </c>
      <c r="M13" s="72">
        <v>21</v>
      </c>
      <c r="N13" s="72">
        <v>25</v>
      </c>
      <c r="O13" s="72">
        <v>10</v>
      </c>
    </row>
    <row r="14" spans="1:15" ht="14.25" customHeight="1" x14ac:dyDescent="0.25">
      <c r="A14" s="93" t="s">
        <v>161</v>
      </c>
      <c r="B14" s="71">
        <f t="shared" si="1"/>
        <v>497</v>
      </c>
      <c r="C14" s="72">
        <f t="shared" si="0"/>
        <v>166</v>
      </c>
      <c r="D14" s="71">
        <v>314</v>
      </c>
      <c r="E14" s="72">
        <v>100</v>
      </c>
      <c r="F14" s="72">
        <v>85</v>
      </c>
      <c r="G14" s="72">
        <v>34</v>
      </c>
      <c r="H14" s="72">
        <v>5</v>
      </c>
      <c r="I14" s="72">
        <v>1</v>
      </c>
      <c r="J14" s="72">
        <v>5</v>
      </c>
      <c r="K14" s="72">
        <v>3</v>
      </c>
      <c r="L14" s="72">
        <v>57</v>
      </c>
      <c r="M14" s="72">
        <v>19</v>
      </c>
      <c r="N14" s="72">
        <v>31</v>
      </c>
      <c r="O14" s="72">
        <v>9</v>
      </c>
    </row>
    <row r="15" spans="1:15" ht="14.25" customHeight="1" x14ac:dyDescent="0.25">
      <c r="A15" s="93" t="s">
        <v>162</v>
      </c>
      <c r="B15" s="71">
        <f t="shared" si="1"/>
        <v>463</v>
      </c>
      <c r="C15" s="72">
        <f t="shared" si="0"/>
        <v>161</v>
      </c>
      <c r="D15" s="71">
        <v>251</v>
      </c>
      <c r="E15" s="72">
        <v>80</v>
      </c>
      <c r="F15" s="72">
        <v>91</v>
      </c>
      <c r="G15" s="72">
        <v>42</v>
      </c>
      <c r="H15" s="72">
        <v>3</v>
      </c>
      <c r="I15" s="72">
        <v>1</v>
      </c>
      <c r="J15" s="72">
        <v>7</v>
      </c>
      <c r="K15" s="72">
        <v>1</v>
      </c>
      <c r="L15" s="72">
        <v>75</v>
      </c>
      <c r="M15" s="72">
        <v>24</v>
      </c>
      <c r="N15" s="72">
        <v>36</v>
      </c>
      <c r="O15" s="72">
        <v>13</v>
      </c>
    </row>
    <row r="16" spans="1:15" ht="14.25" customHeight="1" x14ac:dyDescent="0.25">
      <c r="A16" s="93" t="s">
        <v>163</v>
      </c>
      <c r="B16" s="71">
        <f t="shared" si="1"/>
        <v>523</v>
      </c>
      <c r="C16" s="72">
        <f t="shared" si="0"/>
        <v>167</v>
      </c>
      <c r="D16" s="71">
        <v>276</v>
      </c>
      <c r="E16" s="72">
        <v>69</v>
      </c>
      <c r="F16" s="72">
        <v>106</v>
      </c>
      <c r="G16" s="72">
        <v>47</v>
      </c>
      <c r="H16" s="72">
        <v>3</v>
      </c>
      <c r="I16" s="72">
        <v>1</v>
      </c>
      <c r="J16" s="72">
        <v>10</v>
      </c>
      <c r="K16" s="72">
        <v>1</v>
      </c>
      <c r="L16" s="72">
        <v>73</v>
      </c>
      <c r="M16" s="72">
        <v>28</v>
      </c>
      <c r="N16" s="72">
        <v>55</v>
      </c>
      <c r="O16" s="72">
        <v>21</v>
      </c>
    </row>
    <row r="17" spans="1:15" ht="14.25" customHeight="1" x14ac:dyDescent="0.2">
      <c r="A17" s="93" t="s">
        <v>164</v>
      </c>
      <c r="B17" s="71">
        <f t="shared" si="1"/>
        <v>414</v>
      </c>
      <c r="C17" s="72">
        <f t="shared" si="0"/>
        <v>73</v>
      </c>
      <c r="D17" s="71">
        <v>230</v>
      </c>
      <c r="E17" s="72">
        <v>24</v>
      </c>
      <c r="F17" s="72">
        <v>77</v>
      </c>
      <c r="G17" s="72">
        <v>24</v>
      </c>
      <c r="H17" s="72">
        <v>2</v>
      </c>
      <c r="I17" s="72">
        <v>1</v>
      </c>
      <c r="J17" s="72">
        <v>9</v>
      </c>
      <c r="K17" s="72">
        <v>0</v>
      </c>
      <c r="L17" s="72">
        <v>65</v>
      </c>
      <c r="M17" s="72">
        <v>16</v>
      </c>
      <c r="N17" s="72">
        <v>31</v>
      </c>
      <c r="O17" s="72">
        <v>8</v>
      </c>
    </row>
    <row r="18" spans="1:15" ht="25.5" customHeight="1" x14ac:dyDescent="0.25">
      <c r="A18" s="98" t="s">
        <v>21</v>
      </c>
      <c r="B18" s="79">
        <f>SUM(B10:B17)</f>
        <v>3036</v>
      </c>
      <c r="C18" s="79">
        <f>SUM(C10:C17)</f>
        <v>1002</v>
      </c>
      <c r="D18" s="79">
        <f t="shared" ref="D18:O18" si="2">SUM(D10:D17)</f>
        <v>1723</v>
      </c>
      <c r="E18" s="99">
        <f t="shared" si="2"/>
        <v>484</v>
      </c>
      <c r="F18" s="99">
        <f t="shared" si="2"/>
        <v>574</v>
      </c>
      <c r="G18" s="99">
        <f t="shared" si="2"/>
        <v>252</v>
      </c>
      <c r="H18" s="99">
        <f t="shared" si="2"/>
        <v>23</v>
      </c>
      <c r="I18" s="99">
        <f t="shared" si="2"/>
        <v>9</v>
      </c>
      <c r="J18" s="99">
        <f t="shared" si="2"/>
        <v>39</v>
      </c>
      <c r="K18" s="99">
        <f t="shared" si="2"/>
        <v>8</v>
      </c>
      <c r="L18" s="99">
        <f t="shared" si="2"/>
        <v>461</v>
      </c>
      <c r="M18" s="99">
        <f t="shared" si="2"/>
        <v>168</v>
      </c>
      <c r="N18" s="99">
        <f t="shared" si="2"/>
        <v>216</v>
      </c>
      <c r="O18" s="99">
        <f t="shared" si="2"/>
        <v>81</v>
      </c>
    </row>
    <row r="19" spans="1:15" ht="12.75" customHeight="1" x14ac:dyDescent="0.25">
      <c r="A19" s="93"/>
      <c r="B19" s="71"/>
      <c r="C19" s="71"/>
      <c r="D19" s="71"/>
      <c r="E19" s="71"/>
      <c r="F19" s="71"/>
      <c r="G19" s="71"/>
      <c r="H19" s="71"/>
      <c r="I19" s="71"/>
      <c r="J19" s="71"/>
      <c r="K19" s="71"/>
      <c r="L19" s="71"/>
      <c r="M19" s="71"/>
      <c r="N19" s="71"/>
      <c r="O19" s="71"/>
    </row>
    <row r="20" spans="1:15" ht="12.75" customHeight="1" x14ac:dyDescent="0.2">
      <c r="A20" s="93"/>
      <c r="B20" s="101" t="s">
        <v>165</v>
      </c>
      <c r="C20" s="102"/>
      <c r="D20" s="102"/>
      <c r="E20" s="102"/>
      <c r="F20" s="102"/>
      <c r="G20" s="102"/>
      <c r="H20" s="102"/>
      <c r="I20" s="102"/>
      <c r="J20" s="102"/>
      <c r="K20" s="102"/>
      <c r="L20" s="102"/>
      <c r="M20" s="102"/>
      <c r="N20" s="102"/>
      <c r="O20" s="102"/>
    </row>
    <row r="21" spans="1:15" ht="12.75" customHeight="1" x14ac:dyDescent="0.25">
      <c r="A21" s="93"/>
      <c r="B21" s="101"/>
      <c r="C21" s="102"/>
      <c r="D21" s="102"/>
      <c r="E21" s="102"/>
      <c r="F21" s="102"/>
      <c r="G21" s="102"/>
      <c r="H21" s="102"/>
      <c r="I21" s="102"/>
      <c r="J21" s="102"/>
      <c r="K21" s="102"/>
      <c r="L21" s="102"/>
      <c r="M21" s="102"/>
      <c r="N21" s="102"/>
      <c r="O21" s="102"/>
    </row>
    <row r="22" spans="1:15" ht="12.75" customHeight="1" x14ac:dyDescent="0.25">
      <c r="A22" s="93" t="s">
        <v>157</v>
      </c>
      <c r="B22" s="71">
        <f t="shared" ref="B22:C29" si="3">D22+F22+H22+J22+L22+N22</f>
        <v>46</v>
      </c>
      <c r="C22" s="72">
        <f t="shared" si="3"/>
        <v>34</v>
      </c>
      <c r="D22" s="71">
        <v>22</v>
      </c>
      <c r="E22" s="72">
        <v>15</v>
      </c>
      <c r="F22" s="72">
        <v>10</v>
      </c>
      <c r="G22" s="72">
        <v>7</v>
      </c>
      <c r="H22" s="72">
        <v>0</v>
      </c>
      <c r="I22" s="72">
        <v>0</v>
      </c>
      <c r="J22" s="72">
        <v>0</v>
      </c>
      <c r="K22" s="72">
        <v>0</v>
      </c>
      <c r="L22" s="72">
        <v>10</v>
      </c>
      <c r="M22" s="72">
        <v>8</v>
      </c>
      <c r="N22" s="72">
        <v>4</v>
      </c>
      <c r="O22" s="72">
        <v>4</v>
      </c>
    </row>
    <row r="23" spans="1:15" ht="14.25" customHeight="1" x14ac:dyDescent="0.25">
      <c r="A23" s="93" t="s">
        <v>158</v>
      </c>
      <c r="B23" s="71">
        <f t="shared" si="3"/>
        <v>304</v>
      </c>
      <c r="C23" s="72">
        <f t="shared" si="3"/>
        <v>153</v>
      </c>
      <c r="D23" s="71">
        <v>174</v>
      </c>
      <c r="E23" s="72">
        <v>78</v>
      </c>
      <c r="F23" s="72">
        <v>55</v>
      </c>
      <c r="G23" s="72">
        <v>31</v>
      </c>
      <c r="H23" s="72">
        <v>5</v>
      </c>
      <c r="I23" s="72">
        <v>3</v>
      </c>
      <c r="J23" s="72">
        <v>1</v>
      </c>
      <c r="K23" s="72">
        <v>1</v>
      </c>
      <c r="L23" s="72">
        <v>58</v>
      </c>
      <c r="M23" s="72">
        <v>32</v>
      </c>
      <c r="N23" s="72">
        <v>11</v>
      </c>
      <c r="O23" s="72">
        <v>8</v>
      </c>
    </row>
    <row r="24" spans="1:15" ht="14.25" customHeight="1" x14ac:dyDescent="0.25">
      <c r="A24" s="93" t="s">
        <v>159</v>
      </c>
      <c r="B24" s="71">
        <f t="shared" si="3"/>
        <v>336</v>
      </c>
      <c r="C24" s="72">
        <f t="shared" si="3"/>
        <v>121</v>
      </c>
      <c r="D24" s="71">
        <v>193</v>
      </c>
      <c r="E24" s="72">
        <v>54</v>
      </c>
      <c r="F24" s="72">
        <v>72</v>
      </c>
      <c r="G24" s="72">
        <v>37</v>
      </c>
      <c r="H24" s="72">
        <v>4</v>
      </c>
      <c r="I24" s="72">
        <v>1</v>
      </c>
      <c r="J24" s="72">
        <v>2</v>
      </c>
      <c r="K24" s="72">
        <v>1</v>
      </c>
      <c r="L24" s="72">
        <v>46</v>
      </c>
      <c r="M24" s="72">
        <v>20</v>
      </c>
      <c r="N24" s="72">
        <v>19</v>
      </c>
      <c r="O24" s="72">
        <v>8</v>
      </c>
    </row>
    <row r="25" spans="1:15" ht="14.25" customHeight="1" x14ac:dyDescent="0.25">
      <c r="A25" s="93" t="s">
        <v>160</v>
      </c>
      <c r="B25" s="71">
        <f t="shared" si="3"/>
        <v>437</v>
      </c>
      <c r="C25" s="72">
        <f t="shared" si="3"/>
        <v>122</v>
      </c>
      <c r="D25" s="71">
        <v>263</v>
      </c>
      <c r="E25" s="72">
        <v>64</v>
      </c>
      <c r="F25" s="72">
        <v>69</v>
      </c>
      <c r="G25" s="72">
        <v>26</v>
      </c>
      <c r="H25" s="72">
        <v>1</v>
      </c>
      <c r="I25" s="72">
        <v>1</v>
      </c>
      <c r="J25" s="72">
        <v>5</v>
      </c>
      <c r="K25" s="72">
        <v>1</v>
      </c>
      <c r="L25" s="72">
        <v>77</v>
      </c>
      <c r="M25" s="72">
        <v>21</v>
      </c>
      <c r="N25" s="72">
        <v>22</v>
      </c>
      <c r="O25" s="72">
        <v>9</v>
      </c>
    </row>
    <row r="26" spans="1:15" ht="14.25" customHeight="1" x14ac:dyDescent="0.25">
      <c r="A26" s="93" t="s">
        <v>161</v>
      </c>
      <c r="B26" s="71">
        <f t="shared" si="3"/>
        <v>491</v>
      </c>
      <c r="C26" s="72">
        <f t="shared" si="3"/>
        <v>161</v>
      </c>
      <c r="D26" s="71">
        <v>314</v>
      </c>
      <c r="E26" s="72">
        <v>100</v>
      </c>
      <c r="F26" s="72">
        <v>83</v>
      </c>
      <c r="G26" s="72">
        <v>32</v>
      </c>
      <c r="H26" s="72">
        <v>5</v>
      </c>
      <c r="I26" s="72">
        <v>1</v>
      </c>
      <c r="J26" s="72">
        <v>5</v>
      </c>
      <c r="K26" s="72">
        <v>3</v>
      </c>
      <c r="L26" s="72">
        <v>56</v>
      </c>
      <c r="M26" s="72">
        <v>19</v>
      </c>
      <c r="N26" s="72">
        <v>28</v>
      </c>
      <c r="O26" s="72">
        <v>6</v>
      </c>
    </row>
    <row r="27" spans="1:15" ht="14.25" customHeight="1" x14ac:dyDescent="0.25">
      <c r="A27" s="93" t="s">
        <v>162</v>
      </c>
      <c r="B27" s="71">
        <f t="shared" si="3"/>
        <v>456</v>
      </c>
      <c r="C27" s="72">
        <f t="shared" si="3"/>
        <v>160</v>
      </c>
      <c r="D27" s="71">
        <v>251</v>
      </c>
      <c r="E27" s="72">
        <v>80</v>
      </c>
      <c r="F27" s="72">
        <v>88</v>
      </c>
      <c r="G27" s="72">
        <v>42</v>
      </c>
      <c r="H27" s="72">
        <v>3</v>
      </c>
      <c r="I27" s="72">
        <v>1</v>
      </c>
      <c r="J27" s="72">
        <v>7</v>
      </c>
      <c r="K27" s="72">
        <v>1</v>
      </c>
      <c r="L27" s="72">
        <v>74</v>
      </c>
      <c r="M27" s="72">
        <v>24</v>
      </c>
      <c r="N27" s="72">
        <v>33</v>
      </c>
      <c r="O27" s="72">
        <v>12</v>
      </c>
    </row>
    <row r="28" spans="1:15" ht="14.25" customHeight="1" x14ac:dyDescent="0.25">
      <c r="A28" s="93" t="s">
        <v>163</v>
      </c>
      <c r="B28" s="71">
        <f t="shared" si="3"/>
        <v>508</v>
      </c>
      <c r="C28" s="72">
        <f t="shared" si="3"/>
        <v>162</v>
      </c>
      <c r="D28" s="71">
        <v>276</v>
      </c>
      <c r="E28" s="72">
        <v>69</v>
      </c>
      <c r="F28" s="72">
        <v>100</v>
      </c>
      <c r="G28" s="72">
        <v>45</v>
      </c>
      <c r="H28" s="72">
        <v>1</v>
      </c>
      <c r="I28" s="72">
        <v>1</v>
      </c>
      <c r="J28" s="72">
        <v>10</v>
      </c>
      <c r="K28" s="72">
        <v>1</v>
      </c>
      <c r="L28" s="72">
        <v>72</v>
      </c>
      <c r="M28" s="72">
        <v>28</v>
      </c>
      <c r="N28" s="72">
        <v>49</v>
      </c>
      <c r="O28" s="72">
        <v>18</v>
      </c>
    </row>
    <row r="29" spans="1:15" ht="14.25" customHeight="1" x14ac:dyDescent="0.2">
      <c r="A29" s="93" t="s">
        <v>164</v>
      </c>
      <c r="B29" s="71">
        <f t="shared" si="3"/>
        <v>399</v>
      </c>
      <c r="C29" s="72">
        <f t="shared" si="3"/>
        <v>68</v>
      </c>
      <c r="D29" s="71">
        <v>230</v>
      </c>
      <c r="E29" s="72">
        <v>24</v>
      </c>
      <c r="F29" s="72">
        <v>70</v>
      </c>
      <c r="G29" s="72">
        <v>21</v>
      </c>
      <c r="H29" s="72">
        <v>2</v>
      </c>
      <c r="I29" s="72">
        <v>1</v>
      </c>
      <c r="J29" s="72">
        <v>9</v>
      </c>
      <c r="K29" s="72">
        <v>0</v>
      </c>
      <c r="L29" s="72">
        <v>62</v>
      </c>
      <c r="M29" s="72">
        <v>14</v>
      </c>
      <c r="N29" s="72">
        <v>26</v>
      </c>
      <c r="O29" s="72">
        <v>8</v>
      </c>
    </row>
    <row r="30" spans="1:15" ht="25.5" customHeight="1" x14ac:dyDescent="0.25">
      <c r="A30" s="110" t="s">
        <v>21</v>
      </c>
      <c r="B30" s="111">
        <f>SUM(B22:B29)</f>
        <v>2977</v>
      </c>
      <c r="C30" s="112">
        <f>SUM(C22:C29)</f>
        <v>981</v>
      </c>
      <c r="D30" s="111">
        <f>SUM(D22:D29)</f>
        <v>1723</v>
      </c>
      <c r="E30" s="112">
        <f t="shared" ref="E30:O30" si="4">SUM(E22:E29)</f>
        <v>484</v>
      </c>
      <c r="F30" s="112">
        <f t="shared" si="4"/>
        <v>547</v>
      </c>
      <c r="G30" s="112">
        <f t="shared" si="4"/>
        <v>241</v>
      </c>
      <c r="H30" s="112">
        <f>SUM(H22:H29)</f>
        <v>21</v>
      </c>
      <c r="I30" s="112">
        <f>SUM(I22:I29)</f>
        <v>9</v>
      </c>
      <c r="J30" s="112">
        <f>SUM(J22:J29)</f>
        <v>39</v>
      </c>
      <c r="K30" s="112">
        <f>SUM(K22:K29)</f>
        <v>8</v>
      </c>
      <c r="L30" s="112">
        <v>432</v>
      </c>
      <c r="M30" s="112">
        <f t="shared" si="4"/>
        <v>166</v>
      </c>
      <c r="N30" s="112">
        <f t="shared" si="4"/>
        <v>192</v>
      </c>
      <c r="O30" s="112">
        <f t="shared" si="4"/>
        <v>73</v>
      </c>
    </row>
  </sheetData>
  <mergeCells count="12">
    <mergeCell ref="C4:C6"/>
    <mergeCell ref="A4:A6"/>
    <mergeCell ref="B4:B6"/>
    <mergeCell ref="A2:O2"/>
    <mergeCell ref="A1:O1"/>
    <mergeCell ref="D4:O4"/>
    <mergeCell ref="D5:E5"/>
    <mergeCell ref="F5:G5"/>
    <mergeCell ref="H5:I5"/>
    <mergeCell ref="J5:K5"/>
    <mergeCell ref="L5:M5"/>
    <mergeCell ref="N5:O5"/>
  </mergeCells>
  <conditionalFormatting sqref="A7:O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Layout" zoomScaleNormal="100" workbookViewId="0">
      <selection activeCell="B20" sqref="B20"/>
    </sheetView>
  </sheetViews>
  <sheetFormatPr baseColWidth="10" defaultRowHeight="12.75" x14ac:dyDescent="0.2"/>
  <cols>
    <col min="1" max="1" width="12.7109375" customWidth="1"/>
    <col min="2" max="15" width="5.5703125" customWidth="1"/>
  </cols>
  <sheetData>
    <row r="1" spans="1:15" x14ac:dyDescent="0.25">
      <c r="A1" s="208" t="s">
        <v>242</v>
      </c>
      <c r="B1" s="208"/>
      <c r="C1" s="208"/>
      <c r="D1" s="208"/>
      <c r="E1" s="208"/>
      <c r="F1" s="208"/>
      <c r="G1" s="208"/>
      <c r="H1" s="208"/>
      <c r="I1" s="208"/>
      <c r="J1" s="208"/>
      <c r="K1" s="208"/>
      <c r="L1" s="208"/>
      <c r="M1" s="208"/>
      <c r="N1" s="208"/>
      <c r="O1" s="208"/>
    </row>
    <row r="2" spans="1:15" ht="25.5" customHeight="1" x14ac:dyDescent="0.2">
      <c r="A2" s="208" t="s">
        <v>175</v>
      </c>
      <c r="B2" s="219"/>
      <c r="C2" s="219"/>
      <c r="D2" s="219"/>
      <c r="E2" s="219"/>
      <c r="F2" s="219"/>
      <c r="G2" s="219"/>
      <c r="H2" s="219"/>
      <c r="I2" s="219"/>
      <c r="J2" s="219"/>
      <c r="K2" s="219"/>
      <c r="L2" s="219"/>
      <c r="M2" s="219"/>
      <c r="N2" s="219"/>
      <c r="O2" s="219"/>
    </row>
    <row r="3" spans="1:15" x14ac:dyDescent="0.25">
      <c r="A3" s="100"/>
      <c r="B3" s="67"/>
      <c r="C3" s="67"/>
      <c r="D3" s="67"/>
      <c r="E3" s="67"/>
      <c r="F3" s="67"/>
      <c r="G3" s="67"/>
      <c r="H3" s="67"/>
      <c r="I3" s="67"/>
      <c r="J3" s="67"/>
      <c r="K3" s="67"/>
      <c r="L3" s="67"/>
      <c r="M3" s="67"/>
      <c r="N3" s="67"/>
      <c r="O3" s="67"/>
    </row>
    <row r="4" spans="1:15" ht="25.5" customHeight="1" x14ac:dyDescent="0.2">
      <c r="A4" s="215" t="s">
        <v>155</v>
      </c>
      <c r="B4" s="212" t="s">
        <v>173</v>
      </c>
      <c r="C4" s="212" t="s">
        <v>174</v>
      </c>
      <c r="D4" s="212" t="s">
        <v>154</v>
      </c>
      <c r="E4" s="212"/>
      <c r="F4" s="212"/>
      <c r="G4" s="212"/>
      <c r="H4" s="212"/>
      <c r="I4" s="212"/>
      <c r="J4" s="212"/>
      <c r="K4" s="212"/>
      <c r="L4" s="212"/>
      <c r="M4" s="212"/>
      <c r="N4" s="212"/>
      <c r="O4" s="213"/>
    </row>
    <row r="5" spans="1:15" ht="28.35" customHeight="1" x14ac:dyDescent="0.2">
      <c r="A5" s="215"/>
      <c r="B5" s="212"/>
      <c r="C5" s="212"/>
      <c r="D5" s="212" t="s">
        <v>166</v>
      </c>
      <c r="E5" s="212"/>
      <c r="F5" s="212" t="s">
        <v>167</v>
      </c>
      <c r="G5" s="212"/>
      <c r="H5" s="212" t="s">
        <v>168</v>
      </c>
      <c r="I5" s="212"/>
      <c r="J5" s="212" t="s">
        <v>169</v>
      </c>
      <c r="K5" s="212"/>
      <c r="L5" s="212" t="s">
        <v>170</v>
      </c>
      <c r="M5" s="212"/>
      <c r="N5" s="212" t="s">
        <v>171</v>
      </c>
      <c r="O5" s="213"/>
    </row>
    <row r="6" spans="1:15" ht="28.35" customHeight="1" x14ac:dyDescent="0.2">
      <c r="A6" s="215"/>
      <c r="B6" s="212"/>
      <c r="C6" s="212"/>
      <c r="D6" s="86" t="s">
        <v>151</v>
      </c>
      <c r="E6" s="86" t="s">
        <v>172</v>
      </c>
      <c r="F6" s="86" t="s">
        <v>151</v>
      </c>
      <c r="G6" s="86" t="s">
        <v>172</v>
      </c>
      <c r="H6" s="86" t="s">
        <v>151</v>
      </c>
      <c r="I6" s="86" t="s">
        <v>172</v>
      </c>
      <c r="J6" s="86" t="s">
        <v>151</v>
      </c>
      <c r="K6" s="86" t="s">
        <v>172</v>
      </c>
      <c r="L6" s="86" t="s">
        <v>151</v>
      </c>
      <c r="M6" s="86" t="s">
        <v>172</v>
      </c>
      <c r="N6" s="86" t="s">
        <v>151</v>
      </c>
      <c r="O6" s="103" t="s">
        <v>172</v>
      </c>
    </row>
    <row r="7" spans="1:15" x14ac:dyDescent="0.25">
      <c r="A7" s="104"/>
      <c r="B7" s="83"/>
      <c r="C7" s="83"/>
      <c r="D7" s="83"/>
      <c r="E7" s="83"/>
      <c r="F7" s="83"/>
      <c r="G7" s="83"/>
      <c r="H7" s="83"/>
      <c r="I7" s="83"/>
      <c r="J7" s="83"/>
      <c r="K7" s="83"/>
      <c r="L7" s="83"/>
      <c r="M7" s="83"/>
      <c r="N7" s="83"/>
      <c r="O7" s="83"/>
    </row>
    <row r="8" spans="1:15" x14ac:dyDescent="0.2">
      <c r="A8" s="93"/>
      <c r="B8" s="69" t="s">
        <v>115</v>
      </c>
      <c r="C8" s="84"/>
      <c r="D8" s="84"/>
      <c r="E8" s="84"/>
      <c r="F8" s="84"/>
      <c r="G8" s="84"/>
      <c r="H8" s="84"/>
      <c r="I8" s="84"/>
      <c r="J8" s="84"/>
      <c r="K8" s="84"/>
      <c r="L8" s="84"/>
      <c r="M8" s="84"/>
      <c r="N8" s="84"/>
      <c r="O8" s="84"/>
    </row>
    <row r="9" spans="1:15" x14ac:dyDescent="0.25">
      <c r="A9" s="93"/>
      <c r="B9" s="69"/>
      <c r="C9" s="84"/>
      <c r="D9" s="84"/>
      <c r="E9" s="84"/>
      <c r="F9" s="84"/>
      <c r="G9" s="84"/>
      <c r="H9" s="84"/>
      <c r="I9" s="84"/>
      <c r="J9" s="84"/>
      <c r="K9" s="84"/>
      <c r="L9" s="84"/>
      <c r="M9" s="72"/>
      <c r="N9" s="84"/>
      <c r="O9" s="84"/>
    </row>
    <row r="10" spans="1:15" x14ac:dyDescent="0.2">
      <c r="A10" s="93" t="s">
        <v>157</v>
      </c>
      <c r="B10" s="71">
        <f t="shared" ref="B10:C17" si="0">D10+F10+H10+J10+L10+N10</f>
        <v>22</v>
      </c>
      <c r="C10" s="71">
        <f t="shared" si="0"/>
        <v>16</v>
      </c>
      <c r="D10" s="72">
        <v>11</v>
      </c>
      <c r="E10" s="72">
        <v>6</v>
      </c>
      <c r="F10" s="72">
        <v>5</v>
      </c>
      <c r="G10" s="72">
        <v>5</v>
      </c>
      <c r="H10" s="72">
        <v>0</v>
      </c>
      <c r="I10" s="72">
        <v>0</v>
      </c>
      <c r="J10" s="72">
        <v>0</v>
      </c>
      <c r="K10" s="72">
        <v>0</v>
      </c>
      <c r="L10" s="72">
        <v>3</v>
      </c>
      <c r="M10" s="72">
        <v>2</v>
      </c>
      <c r="N10" s="72">
        <v>3</v>
      </c>
      <c r="O10" s="72">
        <v>3</v>
      </c>
    </row>
    <row r="11" spans="1:15" ht="14.25" customHeight="1" x14ac:dyDescent="0.25">
      <c r="A11" s="93" t="s">
        <v>158</v>
      </c>
      <c r="B11" s="71">
        <f t="shared" si="0"/>
        <v>90</v>
      </c>
      <c r="C11" s="71">
        <f t="shared" si="0"/>
        <v>61</v>
      </c>
      <c r="D11" s="72">
        <v>39</v>
      </c>
      <c r="E11" s="72">
        <v>21</v>
      </c>
      <c r="F11" s="72">
        <v>24</v>
      </c>
      <c r="G11" s="72">
        <v>19</v>
      </c>
      <c r="H11" s="72">
        <v>2</v>
      </c>
      <c r="I11" s="72">
        <v>1</v>
      </c>
      <c r="J11" s="72">
        <v>1</v>
      </c>
      <c r="K11" s="72">
        <v>0</v>
      </c>
      <c r="L11" s="72">
        <v>17</v>
      </c>
      <c r="M11" s="72">
        <v>14</v>
      </c>
      <c r="N11" s="72">
        <v>7</v>
      </c>
      <c r="O11" s="72">
        <v>6</v>
      </c>
    </row>
    <row r="12" spans="1:15" ht="14.25" customHeight="1" x14ac:dyDescent="0.25">
      <c r="A12" s="93" t="s">
        <v>159</v>
      </c>
      <c r="B12" s="71">
        <f t="shared" si="0"/>
        <v>116</v>
      </c>
      <c r="C12" s="71">
        <f t="shared" si="0"/>
        <v>91</v>
      </c>
      <c r="D12" s="72">
        <v>46</v>
      </c>
      <c r="E12" s="72">
        <v>33</v>
      </c>
      <c r="F12" s="72">
        <v>33</v>
      </c>
      <c r="G12" s="72">
        <v>29</v>
      </c>
      <c r="H12" s="72">
        <v>3</v>
      </c>
      <c r="I12" s="72">
        <v>3</v>
      </c>
      <c r="J12" s="72">
        <v>0</v>
      </c>
      <c r="K12" s="72">
        <v>0</v>
      </c>
      <c r="L12" s="72">
        <v>20</v>
      </c>
      <c r="M12" s="72">
        <v>15</v>
      </c>
      <c r="N12" s="72">
        <v>14</v>
      </c>
      <c r="O12" s="72">
        <v>11</v>
      </c>
    </row>
    <row r="13" spans="1:15" ht="14.25" customHeight="1" x14ac:dyDescent="0.25">
      <c r="A13" s="93" t="s">
        <v>160</v>
      </c>
      <c r="B13" s="71">
        <f t="shared" si="0"/>
        <v>176</v>
      </c>
      <c r="C13" s="71">
        <f t="shared" si="0"/>
        <v>147</v>
      </c>
      <c r="D13" s="72">
        <v>57</v>
      </c>
      <c r="E13" s="72">
        <v>47</v>
      </c>
      <c r="F13" s="72">
        <v>47</v>
      </c>
      <c r="G13" s="72">
        <v>41</v>
      </c>
      <c r="H13" s="72">
        <v>2</v>
      </c>
      <c r="I13" s="72">
        <v>2</v>
      </c>
      <c r="J13" s="72">
        <v>3</v>
      </c>
      <c r="K13" s="72">
        <v>3</v>
      </c>
      <c r="L13" s="72">
        <v>49</v>
      </c>
      <c r="M13" s="72">
        <v>43</v>
      </c>
      <c r="N13" s="72">
        <v>18</v>
      </c>
      <c r="O13" s="72">
        <v>11</v>
      </c>
    </row>
    <row r="14" spans="1:15" ht="14.25" customHeight="1" x14ac:dyDescent="0.25">
      <c r="A14" s="93" t="s">
        <v>161</v>
      </c>
      <c r="B14" s="71">
        <f t="shared" si="0"/>
        <v>261</v>
      </c>
      <c r="C14" s="71">
        <f t="shared" si="0"/>
        <v>225</v>
      </c>
      <c r="D14" s="72">
        <v>110</v>
      </c>
      <c r="E14" s="72">
        <v>96</v>
      </c>
      <c r="F14" s="72">
        <v>63</v>
      </c>
      <c r="G14" s="72">
        <v>54</v>
      </c>
      <c r="H14" s="72">
        <v>6</v>
      </c>
      <c r="I14" s="72">
        <v>5</v>
      </c>
      <c r="J14" s="72">
        <v>1</v>
      </c>
      <c r="K14" s="72">
        <v>1</v>
      </c>
      <c r="L14" s="72">
        <v>50</v>
      </c>
      <c r="M14" s="72">
        <v>43</v>
      </c>
      <c r="N14" s="72">
        <v>31</v>
      </c>
      <c r="O14" s="72">
        <v>26</v>
      </c>
    </row>
    <row r="15" spans="1:15" ht="14.25" customHeight="1" x14ac:dyDescent="0.25">
      <c r="A15" s="93" t="s">
        <v>162</v>
      </c>
      <c r="B15" s="71">
        <f t="shared" si="0"/>
        <v>244</v>
      </c>
      <c r="C15" s="71">
        <f t="shared" si="0"/>
        <v>204</v>
      </c>
      <c r="D15" s="72">
        <v>100</v>
      </c>
      <c r="E15" s="72">
        <v>84</v>
      </c>
      <c r="F15" s="72">
        <v>67</v>
      </c>
      <c r="G15" s="72">
        <v>61</v>
      </c>
      <c r="H15" s="72">
        <v>2</v>
      </c>
      <c r="I15" s="72">
        <v>1</v>
      </c>
      <c r="J15" s="72">
        <v>4</v>
      </c>
      <c r="K15" s="72">
        <v>3</v>
      </c>
      <c r="L15" s="72">
        <v>47</v>
      </c>
      <c r="M15" s="72">
        <v>40</v>
      </c>
      <c r="N15" s="72">
        <v>24</v>
      </c>
      <c r="O15" s="72">
        <v>15</v>
      </c>
    </row>
    <row r="16" spans="1:15" ht="14.25" customHeight="1" x14ac:dyDescent="0.25">
      <c r="A16" s="93" t="s">
        <v>163</v>
      </c>
      <c r="B16" s="71">
        <f t="shared" si="0"/>
        <v>266</v>
      </c>
      <c r="C16" s="71">
        <f t="shared" si="0"/>
        <v>212</v>
      </c>
      <c r="D16" s="72">
        <v>96</v>
      </c>
      <c r="E16" s="72">
        <v>72</v>
      </c>
      <c r="F16" s="72">
        <v>82</v>
      </c>
      <c r="G16" s="72">
        <v>70</v>
      </c>
      <c r="H16" s="72">
        <v>2</v>
      </c>
      <c r="I16" s="72">
        <v>2</v>
      </c>
      <c r="J16" s="72">
        <v>4</v>
      </c>
      <c r="K16" s="72">
        <v>3</v>
      </c>
      <c r="L16" s="72">
        <v>51</v>
      </c>
      <c r="M16" s="72">
        <v>44</v>
      </c>
      <c r="N16" s="72">
        <v>31</v>
      </c>
      <c r="O16" s="72">
        <v>21</v>
      </c>
    </row>
    <row r="17" spans="1:15" ht="14.25" customHeight="1" x14ac:dyDescent="0.2">
      <c r="A17" s="93" t="s">
        <v>164</v>
      </c>
      <c r="B17" s="71">
        <f t="shared" si="0"/>
        <v>138</v>
      </c>
      <c r="C17" s="71">
        <f t="shared" si="0"/>
        <v>72</v>
      </c>
      <c r="D17" s="72">
        <v>49</v>
      </c>
      <c r="E17" s="72">
        <v>24</v>
      </c>
      <c r="F17" s="72">
        <v>45</v>
      </c>
      <c r="G17" s="72">
        <v>25</v>
      </c>
      <c r="H17" s="72">
        <v>5</v>
      </c>
      <c r="I17" s="72">
        <v>4</v>
      </c>
      <c r="J17" s="72">
        <v>0</v>
      </c>
      <c r="K17" s="72">
        <v>0</v>
      </c>
      <c r="L17" s="72">
        <v>22</v>
      </c>
      <c r="M17" s="72">
        <v>13</v>
      </c>
      <c r="N17" s="72">
        <v>17</v>
      </c>
      <c r="O17" s="72">
        <v>6</v>
      </c>
    </row>
    <row r="18" spans="1:15" ht="25.5" customHeight="1" x14ac:dyDescent="0.25">
      <c r="A18" s="98" t="s">
        <v>21</v>
      </c>
      <c r="B18" s="79">
        <f>SUM(B10:B17)</f>
        <v>1313</v>
      </c>
      <c r="C18" s="79">
        <f t="shared" ref="C18:L18" si="1">SUM(C10:C17)</f>
        <v>1028</v>
      </c>
      <c r="D18" s="99">
        <f t="shared" si="1"/>
        <v>508</v>
      </c>
      <c r="E18" s="99">
        <f t="shared" si="1"/>
        <v>383</v>
      </c>
      <c r="F18" s="99">
        <f t="shared" si="1"/>
        <v>366</v>
      </c>
      <c r="G18" s="99">
        <f t="shared" si="1"/>
        <v>304</v>
      </c>
      <c r="H18" s="99">
        <f t="shared" si="1"/>
        <v>22</v>
      </c>
      <c r="I18" s="99">
        <f t="shared" si="1"/>
        <v>18</v>
      </c>
      <c r="J18" s="99">
        <f t="shared" si="1"/>
        <v>13</v>
      </c>
      <c r="K18" s="99">
        <f t="shared" si="1"/>
        <v>10</v>
      </c>
      <c r="L18" s="99">
        <f t="shared" si="1"/>
        <v>259</v>
      </c>
      <c r="M18" s="99">
        <f>SUM(M10:M17)</f>
        <v>214</v>
      </c>
      <c r="N18" s="99">
        <f>SUM(N10:N17)</f>
        <v>145</v>
      </c>
      <c r="O18" s="99">
        <f>SUM(O10:O17)</f>
        <v>99</v>
      </c>
    </row>
    <row r="19" spans="1:15" x14ac:dyDescent="0.25">
      <c r="A19" s="93"/>
      <c r="B19" s="71"/>
      <c r="C19" s="71"/>
      <c r="D19" s="71"/>
      <c r="E19" s="71"/>
      <c r="F19" s="71"/>
      <c r="G19" s="71"/>
      <c r="H19" s="71"/>
      <c r="I19" s="71"/>
      <c r="J19" s="71"/>
      <c r="K19" s="71"/>
      <c r="L19" s="71"/>
      <c r="M19" s="71"/>
      <c r="N19" s="71"/>
      <c r="O19" s="71"/>
    </row>
    <row r="20" spans="1:15" x14ac:dyDescent="0.2">
      <c r="A20" s="93"/>
      <c r="B20" s="102" t="s">
        <v>165</v>
      </c>
      <c r="C20" s="102"/>
      <c r="D20" s="102"/>
      <c r="E20" s="102"/>
      <c r="F20" s="102"/>
      <c r="G20" s="102"/>
      <c r="H20" s="102"/>
      <c r="I20" s="102"/>
      <c r="J20" s="102"/>
      <c r="K20" s="102"/>
      <c r="L20" s="102"/>
      <c r="M20" s="102"/>
      <c r="N20" s="102"/>
      <c r="O20" s="102"/>
    </row>
    <row r="21" spans="1:15" x14ac:dyDescent="0.25">
      <c r="A21" s="93"/>
      <c r="B21" s="101"/>
      <c r="C21" s="102"/>
      <c r="D21" s="102"/>
      <c r="E21" s="102"/>
      <c r="F21" s="102"/>
      <c r="G21" s="102"/>
      <c r="H21" s="102"/>
      <c r="I21" s="102"/>
      <c r="J21" s="102"/>
      <c r="K21" s="102"/>
      <c r="L21" s="102"/>
      <c r="M21" s="102"/>
      <c r="N21" s="102"/>
      <c r="O21" s="102"/>
    </row>
    <row r="22" spans="1:15" x14ac:dyDescent="0.2">
      <c r="A22" s="93" t="s">
        <v>157</v>
      </c>
      <c r="B22" s="71">
        <f t="shared" ref="B22:C29" si="2">D22+F22+H22+J22+L22+N22</f>
        <v>20</v>
      </c>
      <c r="C22" s="71">
        <f t="shared" si="2"/>
        <v>14</v>
      </c>
      <c r="D22" s="72">
        <v>11</v>
      </c>
      <c r="E22" s="72">
        <v>6</v>
      </c>
      <c r="F22" s="72">
        <v>5</v>
      </c>
      <c r="G22" s="72">
        <v>5</v>
      </c>
      <c r="H22" s="72">
        <v>0</v>
      </c>
      <c r="I22" s="72">
        <v>0</v>
      </c>
      <c r="J22" s="72">
        <v>0</v>
      </c>
      <c r="K22" s="72">
        <v>0</v>
      </c>
      <c r="L22" s="72">
        <v>2</v>
      </c>
      <c r="M22" s="72">
        <v>1</v>
      </c>
      <c r="N22" s="72">
        <v>2</v>
      </c>
      <c r="O22" s="72">
        <v>2</v>
      </c>
    </row>
    <row r="23" spans="1:15" ht="14.25" customHeight="1" x14ac:dyDescent="0.25">
      <c r="A23" s="93" t="s">
        <v>158</v>
      </c>
      <c r="B23" s="71">
        <f t="shared" si="2"/>
        <v>87</v>
      </c>
      <c r="C23" s="71">
        <f t="shared" si="2"/>
        <v>59</v>
      </c>
      <c r="D23" s="72">
        <v>39</v>
      </c>
      <c r="E23" s="72">
        <v>21</v>
      </c>
      <c r="F23" s="72">
        <v>23</v>
      </c>
      <c r="G23" s="72">
        <v>18</v>
      </c>
      <c r="H23" s="72">
        <v>2</v>
      </c>
      <c r="I23" s="72">
        <v>1</v>
      </c>
      <c r="J23" s="72">
        <v>1</v>
      </c>
      <c r="K23" s="72">
        <v>0</v>
      </c>
      <c r="L23" s="72">
        <v>15</v>
      </c>
      <c r="M23" s="72">
        <v>13</v>
      </c>
      <c r="N23" s="72">
        <v>7</v>
      </c>
      <c r="O23" s="72">
        <v>6</v>
      </c>
    </row>
    <row r="24" spans="1:15" ht="14.25" customHeight="1" x14ac:dyDescent="0.25">
      <c r="A24" s="93" t="s">
        <v>159</v>
      </c>
      <c r="B24" s="71">
        <f t="shared" si="2"/>
        <v>111</v>
      </c>
      <c r="C24" s="71">
        <f t="shared" si="2"/>
        <v>86</v>
      </c>
      <c r="D24" s="72">
        <v>46</v>
      </c>
      <c r="E24" s="72">
        <v>33</v>
      </c>
      <c r="F24" s="72">
        <v>30</v>
      </c>
      <c r="G24" s="72">
        <v>26</v>
      </c>
      <c r="H24" s="72">
        <v>3</v>
      </c>
      <c r="I24" s="72">
        <v>3</v>
      </c>
      <c r="J24" s="72">
        <v>0</v>
      </c>
      <c r="K24" s="72">
        <v>0</v>
      </c>
      <c r="L24" s="72">
        <v>20</v>
      </c>
      <c r="M24" s="72">
        <v>15</v>
      </c>
      <c r="N24" s="72">
        <v>12</v>
      </c>
      <c r="O24" s="72">
        <v>9</v>
      </c>
    </row>
    <row r="25" spans="1:15" ht="14.25" customHeight="1" x14ac:dyDescent="0.25">
      <c r="A25" s="93" t="s">
        <v>160</v>
      </c>
      <c r="B25" s="71">
        <f t="shared" si="2"/>
        <v>166</v>
      </c>
      <c r="C25" s="71">
        <f t="shared" si="2"/>
        <v>144</v>
      </c>
      <c r="D25" s="72">
        <v>57</v>
      </c>
      <c r="E25" s="72">
        <v>47</v>
      </c>
      <c r="F25" s="72">
        <v>43</v>
      </c>
      <c r="G25" s="72">
        <v>40</v>
      </c>
      <c r="H25" s="72">
        <v>2</v>
      </c>
      <c r="I25" s="72">
        <v>2</v>
      </c>
      <c r="J25" s="72">
        <v>3</v>
      </c>
      <c r="K25" s="72">
        <v>3</v>
      </c>
      <c r="L25" s="72">
        <v>48</v>
      </c>
      <c r="M25" s="72">
        <v>42</v>
      </c>
      <c r="N25" s="72">
        <v>13</v>
      </c>
      <c r="O25" s="72">
        <v>10</v>
      </c>
    </row>
    <row r="26" spans="1:15" ht="14.25" customHeight="1" x14ac:dyDescent="0.25">
      <c r="A26" s="93" t="s">
        <v>161</v>
      </c>
      <c r="B26" s="71">
        <f t="shared" si="2"/>
        <v>242</v>
      </c>
      <c r="C26" s="71">
        <f t="shared" si="2"/>
        <v>214</v>
      </c>
      <c r="D26" s="72">
        <v>110</v>
      </c>
      <c r="E26" s="72">
        <v>96</v>
      </c>
      <c r="F26" s="72">
        <v>52</v>
      </c>
      <c r="G26" s="72">
        <v>48</v>
      </c>
      <c r="H26" s="72">
        <v>5</v>
      </c>
      <c r="I26" s="72">
        <v>5</v>
      </c>
      <c r="J26" s="72">
        <v>1</v>
      </c>
      <c r="K26" s="72">
        <v>1</v>
      </c>
      <c r="L26" s="72">
        <v>49</v>
      </c>
      <c r="M26" s="72">
        <v>42</v>
      </c>
      <c r="N26" s="72">
        <v>25</v>
      </c>
      <c r="O26" s="72">
        <v>22</v>
      </c>
    </row>
    <row r="27" spans="1:15" ht="14.25" customHeight="1" x14ac:dyDescent="0.25">
      <c r="A27" s="93" t="s">
        <v>162</v>
      </c>
      <c r="B27" s="71">
        <f t="shared" si="2"/>
        <v>226</v>
      </c>
      <c r="C27" s="71">
        <f t="shared" si="2"/>
        <v>193</v>
      </c>
      <c r="D27" s="72">
        <v>100</v>
      </c>
      <c r="E27" s="72">
        <v>84</v>
      </c>
      <c r="F27" s="72">
        <v>58</v>
      </c>
      <c r="G27" s="72">
        <v>54</v>
      </c>
      <c r="H27" s="72">
        <v>1</v>
      </c>
      <c r="I27" s="72">
        <v>0</v>
      </c>
      <c r="J27" s="72">
        <v>4</v>
      </c>
      <c r="K27" s="72">
        <v>3</v>
      </c>
      <c r="L27" s="72">
        <v>47</v>
      </c>
      <c r="M27" s="72">
        <v>40</v>
      </c>
      <c r="N27" s="72">
        <v>16</v>
      </c>
      <c r="O27" s="72">
        <v>12</v>
      </c>
    </row>
    <row r="28" spans="1:15" ht="14.25" customHeight="1" x14ac:dyDescent="0.25">
      <c r="A28" s="93" t="s">
        <v>163</v>
      </c>
      <c r="B28" s="71">
        <f t="shared" si="2"/>
        <v>248</v>
      </c>
      <c r="C28" s="71">
        <f t="shared" si="2"/>
        <v>200</v>
      </c>
      <c r="D28" s="72">
        <v>96</v>
      </c>
      <c r="E28" s="72">
        <v>72</v>
      </c>
      <c r="F28" s="72">
        <v>79</v>
      </c>
      <c r="G28" s="72">
        <v>68</v>
      </c>
      <c r="H28" s="72">
        <v>2</v>
      </c>
      <c r="I28" s="72">
        <v>2</v>
      </c>
      <c r="J28" s="72">
        <v>4</v>
      </c>
      <c r="K28" s="72">
        <v>3</v>
      </c>
      <c r="L28" s="72">
        <v>50</v>
      </c>
      <c r="M28" s="72">
        <v>43</v>
      </c>
      <c r="N28" s="72">
        <v>17</v>
      </c>
      <c r="O28" s="72">
        <v>12</v>
      </c>
    </row>
    <row r="29" spans="1:15" ht="14.25" customHeight="1" x14ac:dyDescent="0.2">
      <c r="A29" s="93" t="s">
        <v>164</v>
      </c>
      <c r="B29" s="71">
        <f t="shared" si="2"/>
        <v>119</v>
      </c>
      <c r="C29" s="71">
        <f t="shared" si="2"/>
        <v>67</v>
      </c>
      <c r="D29" s="72">
        <v>49</v>
      </c>
      <c r="E29" s="72">
        <v>24</v>
      </c>
      <c r="F29" s="72">
        <v>38</v>
      </c>
      <c r="G29" s="72">
        <v>23</v>
      </c>
      <c r="H29" s="72">
        <v>3</v>
      </c>
      <c r="I29" s="72">
        <v>3</v>
      </c>
      <c r="J29" s="72">
        <v>0</v>
      </c>
      <c r="K29" s="72">
        <v>0</v>
      </c>
      <c r="L29" s="72">
        <v>21</v>
      </c>
      <c r="M29" s="72">
        <v>13</v>
      </c>
      <c r="N29" s="72">
        <v>8</v>
      </c>
      <c r="O29" s="72">
        <v>4</v>
      </c>
    </row>
    <row r="30" spans="1:15" ht="25.5" customHeight="1" x14ac:dyDescent="0.25">
      <c r="A30" s="110" t="s">
        <v>21</v>
      </c>
      <c r="B30" s="113">
        <f>SUM(B22:B29)</f>
        <v>1219</v>
      </c>
      <c r="C30" s="111">
        <f t="shared" ref="C30:O30" si="3">SUM(C22:C29)</f>
        <v>977</v>
      </c>
      <c r="D30" s="112">
        <f t="shared" si="3"/>
        <v>508</v>
      </c>
      <c r="E30" s="112">
        <f t="shared" si="3"/>
        <v>383</v>
      </c>
      <c r="F30" s="112">
        <f t="shared" si="3"/>
        <v>328</v>
      </c>
      <c r="G30" s="112">
        <f t="shared" si="3"/>
        <v>282</v>
      </c>
      <c r="H30" s="112">
        <f>SUM(H22:H29)</f>
        <v>18</v>
      </c>
      <c r="I30" s="112">
        <f>SUM(I22:I29)</f>
        <v>16</v>
      </c>
      <c r="J30" s="112">
        <f t="shared" si="3"/>
        <v>13</v>
      </c>
      <c r="K30" s="112">
        <f t="shared" si="3"/>
        <v>10</v>
      </c>
      <c r="L30" s="112">
        <f t="shared" si="3"/>
        <v>252</v>
      </c>
      <c r="M30" s="112">
        <f t="shared" si="3"/>
        <v>209</v>
      </c>
      <c r="N30" s="112">
        <f t="shared" si="3"/>
        <v>100</v>
      </c>
      <c r="O30" s="112">
        <f t="shared" si="3"/>
        <v>77</v>
      </c>
    </row>
  </sheetData>
  <mergeCells count="12">
    <mergeCell ref="L5:M5"/>
    <mergeCell ref="N5:O5"/>
    <mergeCell ref="A1:O1"/>
    <mergeCell ref="A2:O2"/>
    <mergeCell ref="A4:A6"/>
    <mergeCell ref="B4:B6"/>
    <mergeCell ref="C4:C6"/>
    <mergeCell ref="D4:O4"/>
    <mergeCell ref="D5:E5"/>
    <mergeCell ref="F5:G5"/>
    <mergeCell ref="H5:I5"/>
    <mergeCell ref="J5:K5"/>
  </mergeCells>
  <conditionalFormatting sqref="A7:O3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Layout" zoomScaleNormal="100" workbookViewId="0">
      <selection activeCell="E57" sqref="E57"/>
    </sheetView>
  </sheetViews>
  <sheetFormatPr baseColWidth="10" defaultRowHeight="12.75" x14ac:dyDescent="0.2"/>
  <cols>
    <col min="1" max="1" width="17.42578125" customWidth="1"/>
    <col min="2" max="13" width="6.140625" customWidth="1"/>
  </cols>
  <sheetData>
    <row r="1" spans="1:13" ht="14.25" customHeight="1" x14ac:dyDescent="0.2">
      <c r="A1" s="208" t="s">
        <v>243</v>
      </c>
      <c r="B1" s="208"/>
      <c r="C1" s="208"/>
      <c r="D1" s="208"/>
      <c r="E1" s="208"/>
      <c r="F1" s="208"/>
      <c r="G1" s="208"/>
      <c r="H1" s="208"/>
      <c r="I1" s="208"/>
      <c r="J1" s="208"/>
      <c r="K1" s="208"/>
      <c r="L1" s="208"/>
      <c r="M1" s="208"/>
    </row>
    <row r="2" spans="1:13" ht="16.899999999999999" customHeight="1" x14ac:dyDescent="0.2">
      <c r="A2" s="66" t="s">
        <v>194</v>
      </c>
      <c r="B2" s="67"/>
      <c r="C2" s="67"/>
      <c r="D2" s="67"/>
      <c r="E2" s="67"/>
      <c r="F2" s="67"/>
      <c r="G2" s="67"/>
      <c r="H2" s="67"/>
      <c r="I2" s="67"/>
      <c r="J2" s="67"/>
      <c r="K2" s="67"/>
      <c r="L2" s="67"/>
      <c r="M2" s="67"/>
    </row>
    <row r="3" spans="1:13" x14ac:dyDescent="0.25">
      <c r="A3" s="66"/>
      <c r="B3" s="67"/>
      <c r="C3" s="67"/>
      <c r="D3" s="67"/>
      <c r="E3" s="67"/>
      <c r="F3" s="67"/>
      <c r="G3" s="67"/>
      <c r="H3" s="67"/>
      <c r="I3" s="67"/>
      <c r="J3" s="67"/>
      <c r="K3" s="67"/>
      <c r="L3" s="67"/>
      <c r="M3" s="67"/>
    </row>
    <row r="4" spans="1:13" ht="25.5" customHeight="1" x14ac:dyDescent="0.2">
      <c r="A4" s="211" t="s">
        <v>178</v>
      </c>
      <c r="B4" s="209" t="s">
        <v>115</v>
      </c>
      <c r="C4" s="209"/>
      <c r="D4" s="209"/>
      <c r="E4" s="209"/>
      <c r="F4" s="209"/>
      <c r="G4" s="209"/>
      <c r="H4" s="209" t="s">
        <v>176</v>
      </c>
      <c r="I4" s="209"/>
      <c r="J4" s="209"/>
      <c r="K4" s="209"/>
      <c r="L4" s="209"/>
      <c r="M4" s="210"/>
    </row>
    <row r="5" spans="1:13" ht="25.5" customHeight="1" x14ac:dyDescent="0.2">
      <c r="A5" s="211"/>
      <c r="B5" s="209"/>
      <c r="C5" s="209"/>
      <c r="D5" s="209"/>
      <c r="E5" s="209"/>
      <c r="F5" s="209"/>
      <c r="G5" s="209"/>
      <c r="H5" s="209" t="s">
        <v>177</v>
      </c>
      <c r="I5" s="209"/>
      <c r="J5" s="209"/>
      <c r="K5" s="209"/>
      <c r="L5" s="209"/>
      <c r="M5" s="210"/>
    </row>
    <row r="6" spans="1:13" ht="25.5" customHeight="1" x14ac:dyDescent="0.2">
      <c r="A6" s="211"/>
      <c r="B6" s="209" t="s">
        <v>179</v>
      </c>
      <c r="C6" s="209"/>
      <c r="D6" s="209"/>
      <c r="E6" s="209"/>
      <c r="F6" s="209"/>
      <c r="G6" s="209"/>
      <c r="H6" s="209"/>
      <c r="I6" s="209"/>
      <c r="J6" s="209"/>
      <c r="K6" s="209"/>
      <c r="L6" s="209"/>
      <c r="M6" s="210"/>
    </row>
    <row r="7" spans="1:13" ht="31.15" customHeight="1" x14ac:dyDescent="0.2">
      <c r="A7" s="211"/>
      <c r="B7" s="209" t="s">
        <v>196</v>
      </c>
      <c r="C7" s="209"/>
      <c r="D7" s="209" t="s">
        <v>195</v>
      </c>
      <c r="E7" s="209"/>
      <c r="F7" s="209" t="s">
        <v>180</v>
      </c>
      <c r="G7" s="209"/>
      <c r="H7" s="209" t="s">
        <v>196</v>
      </c>
      <c r="I7" s="209"/>
      <c r="J7" s="209" t="s">
        <v>195</v>
      </c>
      <c r="K7" s="209"/>
      <c r="L7" s="209" t="s">
        <v>180</v>
      </c>
      <c r="M7" s="210"/>
    </row>
    <row r="8" spans="1:13" s="65" customFormat="1" ht="28.35" customHeight="1" x14ac:dyDescent="0.2">
      <c r="A8" s="211"/>
      <c r="B8" s="90" t="s">
        <v>151</v>
      </c>
      <c r="C8" s="90" t="s">
        <v>197</v>
      </c>
      <c r="D8" s="90" t="s">
        <v>151</v>
      </c>
      <c r="E8" s="90" t="s">
        <v>197</v>
      </c>
      <c r="F8" s="90" t="s">
        <v>151</v>
      </c>
      <c r="G8" s="90" t="s">
        <v>197</v>
      </c>
      <c r="H8" s="90" t="s">
        <v>151</v>
      </c>
      <c r="I8" s="90" t="s">
        <v>197</v>
      </c>
      <c r="J8" s="90" t="s">
        <v>151</v>
      </c>
      <c r="K8" s="90" t="s">
        <v>197</v>
      </c>
      <c r="L8" s="90" t="s">
        <v>151</v>
      </c>
      <c r="M8" s="118" t="s">
        <v>197</v>
      </c>
    </row>
    <row r="9" spans="1:13" x14ac:dyDescent="0.25">
      <c r="A9" s="119"/>
      <c r="B9" s="117"/>
      <c r="C9" s="117"/>
      <c r="D9" s="117"/>
      <c r="E9" s="117"/>
      <c r="F9" s="117"/>
      <c r="G9" s="117"/>
      <c r="H9" s="117"/>
      <c r="I9" s="117"/>
      <c r="J9" s="117"/>
      <c r="K9" s="117"/>
      <c r="L9" s="117"/>
      <c r="M9" s="117"/>
    </row>
    <row r="10" spans="1:13" x14ac:dyDescent="0.2">
      <c r="A10" s="92" t="s">
        <v>181</v>
      </c>
      <c r="B10" s="116">
        <v>0</v>
      </c>
      <c r="C10" s="116">
        <v>0</v>
      </c>
      <c r="D10" s="116">
        <v>1</v>
      </c>
      <c r="E10" s="116">
        <v>1</v>
      </c>
      <c r="F10" s="116">
        <v>0</v>
      </c>
      <c r="G10" s="116">
        <v>0</v>
      </c>
      <c r="H10" s="116">
        <v>0</v>
      </c>
      <c r="I10" s="116">
        <v>0</v>
      </c>
      <c r="J10" s="116">
        <v>1</v>
      </c>
      <c r="K10" s="116">
        <v>1</v>
      </c>
      <c r="L10" s="116">
        <v>0</v>
      </c>
      <c r="M10" s="116">
        <v>0</v>
      </c>
    </row>
    <row r="11" spans="1:13" ht="22.5" x14ac:dyDescent="0.2">
      <c r="A11" s="92" t="s">
        <v>247</v>
      </c>
      <c r="B11" s="116">
        <v>1</v>
      </c>
      <c r="C11" s="116">
        <v>0</v>
      </c>
      <c r="D11" s="116">
        <v>0</v>
      </c>
      <c r="E11" s="116">
        <v>0</v>
      </c>
      <c r="F11" s="116">
        <v>0</v>
      </c>
      <c r="G11" s="116">
        <v>0</v>
      </c>
      <c r="H11" s="116">
        <v>1</v>
      </c>
      <c r="I11" s="116">
        <v>0</v>
      </c>
      <c r="J11" s="116">
        <v>0</v>
      </c>
      <c r="K11" s="116">
        <v>0</v>
      </c>
      <c r="L11" s="116">
        <v>0</v>
      </c>
      <c r="M11" s="116">
        <v>0</v>
      </c>
    </row>
    <row r="12" spans="1:13" x14ac:dyDescent="0.2">
      <c r="A12" s="92" t="s">
        <v>182</v>
      </c>
      <c r="B12" s="116">
        <v>2</v>
      </c>
      <c r="C12" s="116">
        <v>1</v>
      </c>
      <c r="D12" s="116">
        <v>0</v>
      </c>
      <c r="E12" s="116">
        <v>0</v>
      </c>
      <c r="F12" s="116">
        <v>0</v>
      </c>
      <c r="G12" s="116">
        <v>0</v>
      </c>
      <c r="H12" s="116">
        <v>1</v>
      </c>
      <c r="I12" s="116">
        <v>1</v>
      </c>
      <c r="J12" s="116">
        <v>0</v>
      </c>
      <c r="K12" s="116">
        <v>0</v>
      </c>
      <c r="L12" s="116">
        <v>0</v>
      </c>
      <c r="M12" s="116">
        <v>0</v>
      </c>
    </row>
    <row r="13" spans="1:13" x14ac:dyDescent="0.2">
      <c r="A13" s="92" t="s">
        <v>27</v>
      </c>
      <c r="B13" s="116">
        <v>0</v>
      </c>
      <c r="C13" s="116">
        <v>0</v>
      </c>
      <c r="D13" s="116">
        <v>1</v>
      </c>
      <c r="E13" s="116">
        <v>1</v>
      </c>
      <c r="F13" s="116">
        <v>0</v>
      </c>
      <c r="G13" s="116">
        <v>0</v>
      </c>
      <c r="H13" s="116">
        <v>0</v>
      </c>
      <c r="I13" s="116">
        <v>0</v>
      </c>
      <c r="J13" s="116">
        <v>1</v>
      </c>
      <c r="K13" s="116">
        <v>1</v>
      </c>
      <c r="L13" s="116">
        <v>0</v>
      </c>
      <c r="M13" s="116">
        <v>0</v>
      </c>
    </row>
    <row r="14" spans="1:13" x14ac:dyDescent="0.2">
      <c r="A14" s="92" t="s">
        <v>183</v>
      </c>
      <c r="B14" s="116">
        <v>1</v>
      </c>
      <c r="C14" s="116">
        <v>1</v>
      </c>
      <c r="D14" s="116">
        <v>0</v>
      </c>
      <c r="E14" s="116">
        <v>0</v>
      </c>
      <c r="F14" s="116">
        <v>0</v>
      </c>
      <c r="G14" s="116">
        <v>0</v>
      </c>
      <c r="H14" s="116">
        <v>1</v>
      </c>
      <c r="I14" s="116">
        <v>1</v>
      </c>
      <c r="J14" s="116">
        <v>0</v>
      </c>
      <c r="K14" s="116">
        <v>0</v>
      </c>
      <c r="L14" s="116">
        <v>0</v>
      </c>
      <c r="M14" s="116">
        <v>0</v>
      </c>
    </row>
    <row r="15" spans="1:13" x14ac:dyDescent="0.2">
      <c r="A15" s="92" t="s">
        <v>248</v>
      </c>
      <c r="B15" s="116">
        <v>0</v>
      </c>
      <c r="C15" s="116">
        <v>0</v>
      </c>
      <c r="D15" s="116">
        <v>1</v>
      </c>
      <c r="E15" s="116">
        <v>0</v>
      </c>
      <c r="F15" s="116">
        <v>0</v>
      </c>
      <c r="G15" s="116">
        <v>0</v>
      </c>
      <c r="H15" s="116">
        <v>0</v>
      </c>
      <c r="I15" s="116">
        <v>0</v>
      </c>
      <c r="J15" s="116">
        <v>1</v>
      </c>
      <c r="K15" s="116">
        <v>0</v>
      </c>
      <c r="L15" s="116">
        <v>0</v>
      </c>
      <c r="M15" s="116">
        <v>0</v>
      </c>
    </row>
    <row r="16" spans="1:13" ht="19.899999999999999" customHeight="1" x14ac:dyDescent="0.25">
      <c r="A16" s="92" t="s">
        <v>52</v>
      </c>
      <c r="B16" s="116">
        <v>3</v>
      </c>
      <c r="C16" s="116">
        <v>3</v>
      </c>
      <c r="D16" s="116">
        <v>1</v>
      </c>
      <c r="E16" s="116">
        <v>1</v>
      </c>
      <c r="F16" s="116">
        <v>0</v>
      </c>
      <c r="G16" s="116">
        <v>0</v>
      </c>
      <c r="H16" s="116">
        <v>3</v>
      </c>
      <c r="I16" s="116">
        <v>3</v>
      </c>
      <c r="J16" s="116">
        <v>1</v>
      </c>
      <c r="K16" s="116">
        <v>1</v>
      </c>
      <c r="L16" s="116">
        <v>0</v>
      </c>
      <c r="M16" s="116">
        <v>0</v>
      </c>
    </row>
    <row r="17" spans="1:13" x14ac:dyDescent="0.2">
      <c r="A17" s="92" t="s">
        <v>184</v>
      </c>
      <c r="B17" s="116">
        <v>2</v>
      </c>
      <c r="C17" s="116">
        <v>0</v>
      </c>
      <c r="D17" s="116">
        <v>0</v>
      </c>
      <c r="E17" s="116">
        <v>0</v>
      </c>
      <c r="F17" s="116">
        <v>1</v>
      </c>
      <c r="G17" s="116">
        <v>1</v>
      </c>
      <c r="H17" s="116">
        <v>2</v>
      </c>
      <c r="I17" s="116">
        <v>0</v>
      </c>
      <c r="J17" s="116">
        <v>0</v>
      </c>
      <c r="K17" s="116">
        <v>0</v>
      </c>
      <c r="L17" s="116">
        <v>1</v>
      </c>
      <c r="M17" s="116">
        <v>1</v>
      </c>
    </row>
    <row r="18" spans="1:13" x14ac:dyDescent="0.2">
      <c r="A18" s="92" t="s">
        <v>185</v>
      </c>
      <c r="B18" s="116">
        <v>0</v>
      </c>
      <c r="C18" s="116">
        <v>0</v>
      </c>
      <c r="D18" s="116">
        <v>1</v>
      </c>
      <c r="E18" s="116">
        <v>1</v>
      </c>
      <c r="F18" s="116">
        <v>0</v>
      </c>
      <c r="G18" s="116">
        <v>0</v>
      </c>
      <c r="H18" s="116">
        <v>0</v>
      </c>
      <c r="I18" s="116">
        <v>0</v>
      </c>
      <c r="J18" s="116">
        <v>1</v>
      </c>
      <c r="K18" s="116">
        <v>1</v>
      </c>
      <c r="L18" s="116">
        <v>0</v>
      </c>
      <c r="M18" s="116">
        <v>0</v>
      </c>
    </row>
    <row r="19" spans="1:13" x14ac:dyDescent="0.2">
      <c r="A19" s="92" t="s">
        <v>249</v>
      </c>
      <c r="B19" s="116">
        <v>0</v>
      </c>
      <c r="C19" s="116">
        <v>0</v>
      </c>
      <c r="D19" s="116">
        <v>1</v>
      </c>
      <c r="E19" s="116">
        <v>1</v>
      </c>
      <c r="F19" s="116">
        <v>0</v>
      </c>
      <c r="G19" s="116">
        <v>0</v>
      </c>
      <c r="H19" s="116">
        <v>0</v>
      </c>
      <c r="I19" s="116">
        <v>0</v>
      </c>
      <c r="J19" s="116">
        <v>1</v>
      </c>
      <c r="K19" s="116">
        <v>1</v>
      </c>
      <c r="L19" s="116">
        <v>0</v>
      </c>
      <c r="M19" s="116">
        <v>0</v>
      </c>
    </row>
    <row r="20" spans="1:13" x14ac:dyDescent="0.2">
      <c r="A20" s="92" t="s">
        <v>186</v>
      </c>
      <c r="B20" s="116">
        <v>1</v>
      </c>
      <c r="C20" s="116">
        <v>1</v>
      </c>
      <c r="D20" s="116">
        <v>0</v>
      </c>
      <c r="E20" s="116">
        <v>0</v>
      </c>
      <c r="F20" s="116">
        <v>0</v>
      </c>
      <c r="G20" s="116">
        <v>0</v>
      </c>
      <c r="H20" s="116">
        <v>1</v>
      </c>
      <c r="I20" s="116">
        <v>1</v>
      </c>
      <c r="J20" s="116">
        <v>0</v>
      </c>
      <c r="K20" s="116">
        <v>0</v>
      </c>
      <c r="L20" s="116">
        <v>0</v>
      </c>
      <c r="M20" s="116">
        <v>0</v>
      </c>
    </row>
    <row r="21" spans="1:13" ht="19.899999999999999" customHeight="1" x14ac:dyDescent="0.25">
      <c r="A21" s="92" t="s">
        <v>187</v>
      </c>
      <c r="B21" s="116">
        <v>0</v>
      </c>
      <c r="C21" s="116">
        <v>0</v>
      </c>
      <c r="D21" s="116">
        <v>1</v>
      </c>
      <c r="E21" s="116">
        <v>1</v>
      </c>
      <c r="F21" s="116">
        <v>3</v>
      </c>
      <c r="G21" s="116">
        <v>3</v>
      </c>
      <c r="H21" s="116">
        <v>0</v>
      </c>
      <c r="I21" s="116">
        <v>0</v>
      </c>
      <c r="J21" s="116">
        <v>1</v>
      </c>
      <c r="K21" s="116">
        <v>1</v>
      </c>
      <c r="L21" s="116">
        <v>3</v>
      </c>
      <c r="M21" s="116">
        <v>3</v>
      </c>
    </row>
    <row r="22" spans="1:13" x14ac:dyDescent="0.2">
      <c r="A22" s="92" t="s">
        <v>26</v>
      </c>
      <c r="B22" s="116">
        <v>1</v>
      </c>
      <c r="C22" s="116">
        <v>0</v>
      </c>
      <c r="D22" s="116">
        <v>2</v>
      </c>
      <c r="E22" s="116">
        <v>0</v>
      </c>
      <c r="F22" s="116">
        <v>0</v>
      </c>
      <c r="G22" s="116">
        <v>0</v>
      </c>
      <c r="H22" s="116">
        <v>1</v>
      </c>
      <c r="I22" s="116">
        <v>0</v>
      </c>
      <c r="J22" s="116">
        <v>1</v>
      </c>
      <c r="K22" s="116">
        <v>0</v>
      </c>
      <c r="L22" s="116">
        <v>0</v>
      </c>
      <c r="M22" s="116">
        <v>0</v>
      </c>
    </row>
    <row r="23" spans="1:13" x14ac:dyDescent="0.2">
      <c r="A23" s="92" t="s">
        <v>188</v>
      </c>
      <c r="B23" s="116">
        <v>0</v>
      </c>
      <c r="C23" s="116">
        <v>0</v>
      </c>
      <c r="D23" s="116">
        <v>1</v>
      </c>
      <c r="E23" s="116">
        <v>0</v>
      </c>
      <c r="F23" s="116">
        <v>0</v>
      </c>
      <c r="G23" s="116">
        <v>0</v>
      </c>
      <c r="H23" s="116">
        <v>0</v>
      </c>
      <c r="I23" s="116">
        <v>0</v>
      </c>
      <c r="J23" s="116">
        <v>1</v>
      </c>
      <c r="K23" s="116">
        <v>0</v>
      </c>
      <c r="L23" s="116">
        <v>0</v>
      </c>
      <c r="M23" s="116">
        <v>0</v>
      </c>
    </row>
    <row r="24" spans="1:13" x14ac:dyDescent="0.2">
      <c r="A24" s="92" t="s">
        <v>28</v>
      </c>
      <c r="B24" s="116">
        <v>2</v>
      </c>
      <c r="C24" s="116">
        <v>2</v>
      </c>
      <c r="D24" s="116">
        <v>3</v>
      </c>
      <c r="E24" s="116">
        <v>3</v>
      </c>
      <c r="F24" s="116">
        <v>0</v>
      </c>
      <c r="G24" s="116">
        <v>0</v>
      </c>
      <c r="H24" s="116">
        <v>2</v>
      </c>
      <c r="I24" s="116">
        <v>2</v>
      </c>
      <c r="J24" s="116">
        <v>3</v>
      </c>
      <c r="K24" s="116">
        <v>3</v>
      </c>
      <c r="L24" s="116">
        <v>0</v>
      </c>
      <c r="M24" s="116">
        <v>0</v>
      </c>
    </row>
    <row r="25" spans="1:13" x14ac:dyDescent="0.2">
      <c r="A25" s="92" t="s">
        <v>189</v>
      </c>
      <c r="B25" s="116">
        <v>0</v>
      </c>
      <c r="C25" s="116">
        <v>0</v>
      </c>
      <c r="D25" s="116">
        <v>0</v>
      </c>
      <c r="E25" s="116">
        <v>0</v>
      </c>
      <c r="F25" s="116">
        <v>1</v>
      </c>
      <c r="G25" s="116">
        <v>0</v>
      </c>
      <c r="H25" s="116">
        <v>0</v>
      </c>
      <c r="I25" s="116">
        <v>0</v>
      </c>
      <c r="J25" s="116">
        <v>0</v>
      </c>
      <c r="K25" s="116">
        <v>0</v>
      </c>
      <c r="L25" s="116">
        <v>1</v>
      </c>
      <c r="M25" s="116">
        <v>0</v>
      </c>
    </row>
    <row r="26" spans="1:13" ht="19.899999999999999" customHeight="1" x14ac:dyDescent="0.2">
      <c r="A26" s="92" t="s">
        <v>58</v>
      </c>
      <c r="B26" s="116">
        <v>0</v>
      </c>
      <c r="C26" s="116">
        <v>0</v>
      </c>
      <c r="D26" s="116">
        <v>1</v>
      </c>
      <c r="E26" s="116">
        <v>1</v>
      </c>
      <c r="F26" s="116">
        <v>1</v>
      </c>
      <c r="G26" s="116">
        <v>1</v>
      </c>
      <c r="H26" s="116">
        <v>0</v>
      </c>
      <c r="I26" s="116">
        <v>0</v>
      </c>
      <c r="J26" s="116">
        <v>1</v>
      </c>
      <c r="K26" s="116">
        <v>1</v>
      </c>
      <c r="L26" s="116">
        <v>1</v>
      </c>
      <c r="M26" s="116">
        <v>1</v>
      </c>
    </row>
    <row r="27" spans="1:13" x14ac:dyDescent="0.2">
      <c r="A27" s="92" t="s">
        <v>190</v>
      </c>
      <c r="B27" s="116">
        <v>0</v>
      </c>
      <c r="C27" s="116">
        <v>0</v>
      </c>
      <c r="D27" s="116">
        <v>1</v>
      </c>
      <c r="E27" s="116">
        <v>1</v>
      </c>
      <c r="F27" s="116">
        <v>0</v>
      </c>
      <c r="G27" s="116">
        <v>0</v>
      </c>
      <c r="H27" s="116">
        <v>0</v>
      </c>
      <c r="I27" s="116">
        <v>0</v>
      </c>
      <c r="J27" s="116">
        <v>1</v>
      </c>
      <c r="K27" s="116">
        <v>1</v>
      </c>
      <c r="L27" s="116">
        <v>0</v>
      </c>
      <c r="M27" s="116">
        <v>0</v>
      </c>
    </row>
    <row r="28" spans="1:13" x14ac:dyDescent="0.2">
      <c r="A28" s="92" t="s">
        <v>191</v>
      </c>
      <c r="B28" s="116">
        <v>1</v>
      </c>
      <c r="C28" s="116">
        <v>1</v>
      </c>
      <c r="D28" s="116">
        <v>1</v>
      </c>
      <c r="E28" s="116">
        <v>1</v>
      </c>
      <c r="F28" s="116">
        <v>0</v>
      </c>
      <c r="G28" s="116">
        <v>0</v>
      </c>
      <c r="H28" s="116">
        <v>1</v>
      </c>
      <c r="I28" s="116">
        <v>1</v>
      </c>
      <c r="J28" s="116">
        <v>0</v>
      </c>
      <c r="K28" s="116">
        <v>0</v>
      </c>
      <c r="L28" s="116">
        <v>0</v>
      </c>
      <c r="M28" s="116">
        <v>0</v>
      </c>
    </row>
    <row r="29" spans="1:13" x14ac:dyDescent="0.2">
      <c r="A29" s="92" t="s">
        <v>192</v>
      </c>
      <c r="B29" s="116">
        <v>1</v>
      </c>
      <c r="C29" s="116">
        <v>0</v>
      </c>
      <c r="D29" s="116">
        <v>7</v>
      </c>
      <c r="E29" s="116">
        <v>7</v>
      </c>
      <c r="F29" s="116">
        <v>1</v>
      </c>
      <c r="G29" s="116">
        <v>0</v>
      </c>
      <c r="H29" s="116">
        <v>1</v>
      </c>
      <c r="I29" s="116">
        <v>0</v>
      </c>
      <c r="J29" s="116">
        <v>7</v>
      </c>
      <c r="K29" s="116">
        <v>7</v>
      </c>
      <c r="L29" s="116">
        <v>0</v>
      </c>
      <c r="M29" s="116">
        <v>0</v>
      </c>
    </row>
    <row r="30" spans="1:13" x14ac:dyDescent="0.2">
      <c r="A30" s="92" t="s">
        <v>29</v>
      </c>
      <c r="B30" s="116">
        <v>0</v>
      </c>
      <c r="C30" s="116">
        <v>0</v>
      </c>
      <c r="D30" s="116">
        <v>1</v>
      </c>
      <c r="E30" s="116">
        <v>1</v>
      </c>
      <c r="F30" s="116">
        <v>1</v>
      </c>
      <c r="G30" s="116">
        <v>1</v>
      </c>
      <c r="H30" s="116">
        <v>0</v>
      </c>
      <c r="I30" s="116">
        <v>0</v>
      </c>
      <c r="J30" s="116">
        <v>1</v>
      </c>
      <c r="K30" s="116">
        <v>1</v>
      </c>
      <c r="L30" s="116">
        <v>1</v>
      </c>
      <c r="M30" s="116">
        <v>1</v>
      </c>
    </row>
    <row r="31" spans="1:13" ht="19.899999999999999" customHeight="1" x14ac:dyDescent="0.25">
      <c r="A31" s="92" t="s">
        <v>193</v>
      </c>
      <c r="B31" s="116">
        <v>0</v>
      </c>
      <c r="C31" s="116">
        <v>0</v>
      </c>
      <c r="D31" s="116">
        <v>2</v>
      </c>
      <c r="E31" s="116">
        <v>2</v>
      </c>
      <c r="F31" s="116">
        <v>0</v>
      </c>
      <c r="G31" s="116">
        <v>0</v>
      </c>
      <c r="H31" s="116">
        <v>0</v>
      </c>
      <c r="I31" s="116">
        <v>0</v>
      </c>
      <c r="J31" s="116">
        <v>2</v>
      </c>
      <c r="K31" s="116">
        <v>2</v>
      </c>
      <c r="L31" s="116">
        <v>0</v>
      </c>
      <c r="M31" s="116">
        <v>0</v>
      </c>
    </row>
    <row r="32" spans="1:13" ht="33.75" x14ac:dyDescent="0.2">
      <c r="A32" s="92" t="s">
        <v>198</v>
      </c>
      <c r="B32" s="116">
        <v>1</v>
      </c>
      <c r="C32" s="116">
        <v>1</v>
      </c>
      <c r="D32" s="116">
        <v>3</v>
      </c>
      <c r="E32" s="116">
        <v>3</v>
      </c>
      <c r="F32" s="116">
        <v>1</v>
      </c>
      <c r="G32" s="116">
        <v>0</v>
      </c>
      <c r="H32" s="116">
        <v>1</v>
      </c>
      <c r="I32" s="116">
        <v>1</v>
      </c>
      <c r="J32" s="116">
        <v>3</v>
      </c>
      <c r="K32" s="116">
        <v>3</v>
      </c>
      <c r="L32" s="116">
        <v>1</v>
      </c>
      <c r="M32" s="116">
        <v>0</v>
      </c>
    </row>
    <row r="33" spans="1:13" ht="25.5" customHeight="1" x14ac:dyDescent="0.25">
      <c r="A33" s="98" t="s">
        <v>21</v>
      </c>
      <c r="B33" s="79">
        <f t="shared" ref="B33:M33" si="0">SUM(B10:B32)</f>
        <v>16</v>
      </c>
      <c r="C33" s="79">
        <f t="shared" si="0"/>
        <v>10</v>
      </c>
      <c r="D33" s="79">
        <f t="shared" si="0"/>
        <v>29</v>
      </c>
      <c r="E33" s="79">
        <f t="shared" si="0"/>
        <v>25</v>
      </c>
      <c r="F33" s="79">
        <f t="shared" si="0"/>
        <v>9</v>
      </c>
      <c r="G33" s="79">
        <f t="shared" si="0"/>
        <v>6</v>
      </c>
      <c r="H33" s="79">
        <f t="shared" si="0"/>
        <v>15</v>
      </c>
      <c r="I33" s="79">
        <f t="shared" si="0"/>
        <v>10</v>
      </c>
      <c r="J33" s="79">
        <f t="shared" si="0"/>
        <v>27</v>
      </c>
      <c r="K33" s="79">
        <f t="shared" si="0"/>
        <v>24</v>
      </c>
      <c r="L33" s="79">
        <f t="shared" si="0"/>
        <v>8</v>
      </c>
      <c r="M33" s="79">
        <f t="shared" si="0"/>
        <v>6</v>
      </c>
    </row>
    <row r="34" spans="1:13" ht="16.899999999999999" customHeight="1" x14ac:dyDescent="0.25">
      <c r="A34" s="120" t="s">
        <v>239</v>
      </c>
      <c r="B34" s="121">
        <v>16</v>
      </c>
      <c r="C34" s="121">
        <v>10</v>
      </c>
      <c r="D34" s="121">
        <v>23</v>
      </c>
      <c r="E34" s="121">
        <v>20</v>
      </c>
      <c r="F34" s="121">
        <v>12</v>
      </c>
      <c r="G34" s="121">
        <v>8</v>
      </c>
      <c r="H34" s="121">
        <v>15</v>
      </c>
      <c r="I34" s="121">
        <v>10</v>
      </c>
      <c r="J34" s="121">
        <v>20</v>
      </c>
      <c r="K34" s="121">
        <v>18</v>
      </c>
      <c r="L34" s="121">
        <v>12</v>
      </c>
      <c r="M34" s="121">
        <v>8</v>
      </c>
    </row>
  </sheetData>
  <mergeCells count="12">
    <mergeCell ref="D7:E7"/>
    <mergeCell ref="B7:C7"/>
    <mergeCell ref="A1:M1"/>
    <mergeCell ref="A4:A8"/>
    <mergeCell ref="B4:G5"/>
    <mergeCell ref="H5:M5"/>
    <mergeCell ref="H4:M4"/>
    <mergeCell ref="B6:M6"/>
    <mergeCell ref="L7:M7"/>
    <mergeCell ref="J7:K7"/>
    <mergeCell ref="H7:I7"/>
    <mergeCell ref="F7:G7"/>
  </mergeCells>
  <conditionalFormatting sqref="A9:M34">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Layout" zoomScaleNormal="100" workbookViewId="0">
      <selection activeCell="I14" sqref="I14"/>
    </sheetView>
  </sheetViews>
  <sheetFormatPr baseColWidth="10" defaultRowHeight="12.75" x14ac:dyDescent="0.2"/>
  <cols>
    <col min="1" max="1" width="17.42578125" customWidth="1"/>
    <col min="2" max="2" width="5.5703125" customWidth="1"/>
    <col min="3" max="3" width="4.5703125" customWidth="1"/>
    <col min="4" max="5" width="4" customWidth="1"/>
    <col min="6" max="6" width="5.140625" customWidth="1"/>
    <col min="7" max="11" width="4.5703125" customWidth="1"/>
    <col min="12" max="12" width="5.140625" customWidth="1"/>
    <col min="13" max="17" width="4.5703125" customWidth="1"/>
  </cols>
  <sheetData>
    <row r="1" spans="1:17" x14ac:dyDescent="0.25">
      <c r="A1" s="122" t="s">
        <v>199</v>
      </c>
      <c r="B1" s="124"/>
      <c r="C1" s="124"/>
      <c r="D1" s="124"/>
      <c r="E1" s="124"/>
      <c r="F1" s="124"/>
      <c r="G1" s="124"/>
      <c r="H1" s="124"/>
      <c r="I1" s="124"/>
      <c r="J1" s="124"/>
      <c r="K1" s="124"/>
      <c r="L1" s="124"/>
      <c r="M1" s="124"/>
      <c r="N1" s="124"/>
      <c r="O1" s="124"/>
      <c r="P1" s="124"/>
      <c r="Q1" s="124"/>
    </row>
    <row r="2" spans="1:17" ht="25.5" customHeight="1" x14ac:dyDescent="0.25">
      <c r="A2" s="223" t="s">
        <v>244</v>
      </c>
      <c r="B2" s="223"/>
      <c r="C2" s="223"/>
      <c r="D2" s="223"/>
      <c r="E2" s="223"/>
      <c r="F2" s="223"/>
      <c r="G2" s="223"/>
      <c r="H2" s="223"/>
      <c r="I2" s="223"/>
      <c r="J2" s="223"/>
      <c r="K2" s="223"/>
      <c r="L2" s="223"/>
      <c r="M2" s="223"/>
      <c r="N2" s="223"/>
      <c r="O2" s="223"/>
      <c r="P2" s="223"/>
      <c r="Q2" s="223"/>
    </row>
    <row r="3" spans="1:17" x14ac:dyDescent="0.25">
      <c r="A3" s="123"/>
      <c r="B3" s="124"/>
      <c r="C3" s="124"/>
      <c r="D3" s="124"/>
      <c r="E3" s="124"/>
      <c r="F3" s="124"/>
      <c r="G3" s="124"/>
      <c r="H3" s="124"/>
      <c r="I3" s="124"/>
      <c r="J3" s="124"/>
      <c r="K3" s="124"/>
      <c r="L3" s="124"/>
      <c r="M3" s="124"/>
      <c r="N3" s="124"/>
      <c r="O3" s="125"/>
      <c r="P3" s="125"/>
      <c r="Q3" s="125"/>
    </row>
    <row r="4" spans="1:17" ht="19.899999999999999" customHeight="1" x14ac:dyDescent="0.2">
      <c r="A4" s="224" t="s">
        <v>152</v>
      </c>
      <c r="B4" s="222" t="s">
        <v>257</v>
      </c>
      <c r="C4" s="222" t="s">
        <v>200</v>
      </c>
      <c r="D4" s="222"/>
      <c r="E4" s="222"/>
      <c r="F4" s="222"/>
      <c r="G4" s="222"/>
      <c r="H4" s="222"/>
      <c r="I4" s="222"/>
      <c r="J4" s="222"/>
      <c r="K4" s="222"/>
      <c r="L4" s="222"/>
      <c r="M4" s="222"/>
      <c r="N4" s="222"/>
      <c r="O4" s="222"/>
      <c r="P4" s="222"/>
      <c r="Q4" s="225"/>
    </row>
    <row r="5" spans="1:17" ht="28.35" customHeight="1" x14ac:dyDescent="0.2">
      <c r="A5" s="224"/>
      <c r="B5" s="222"/>
      <c r="C5" s="222" t="s">
        <v>201</v>
      </c>
      <c r="D5" s="222"/>
      <c r="E5" s="222"/>
      <c r="F5" s="222" t="s">
        <v>202</v>
      </c>
      <c r="G5" s="222"/>
      <c r="H5" s="222"/>
      <c r="I5" s="222" t="s">
        <v>156</v>
      </c>
      <c r="J5" s="222"/>
      <c r="K5" s="222"/>
      <c r="L5" s="222" t="s">
        <v>203</v>
      </c>
      <c r="M5" s="222"/>
      <c r="N5" s="222"/>
      <c r="O5" s="222"/>
      <c r="P5" s="222" t="s">
        <v>222</v>
      </c>
      <c r="Q5" s="225"/>
    </row>
    <row r="6" spans="1:17" ht="19.899999999999999" customHeight="1" x14ac:dyDescent="0.2">
      <c r="A6" s="224"/>
      <c r="B6" s="222"/>
      <c r="C6" s="222" t="s">
        <v>223</v>
      </c>
      <c r="D6" s="222" t="s">
        <v>112</v>
      </c>
      <c r="E6" s="222"/>
      <c r="F6" s="222" t="s">
        <v>223</v>
      </c>
      <c r="G6" s="222" t="s">
        <v>112</v>
      </c>
      <c r="H6" s="222"/>
      <c r="I6" s="222" t="s">
        <v>223</v>
      </c>
      <c r="J6" s="222" t="s">
        <v>112</v>
      </c>
      <c r="K6" s="222"/>
      <c r="L6" s="222" t="s">
        <v>223</v>
      </c>
      <c r="M6" s="222" t="s">
        <v>112</v>
      </c>
      <c r="N6" s="222"/>
      <c r="O6" s="222" t="s">
        <v>223</v>
      </c>
      <c r="P6" s="222" t="s">
        <v>112</v>
      </c>
      <c r="Q6" s="225"/>
    </row>
    <row r="7" spans="1:17" ht="57" customHeight="1" x14ac:dyDescent="0.2">
      <c r="A7" s="224"/>
      <c r="B7" s="222"/>
      <c r="C7" s="222"/>
      <c r="D7" s="161" t="s">
        <v>258</v>
      </c>
      <c r="E7" s="161" t="s">
        <v>259</v>
      </c>
      <c r="F7" s="222"/>
      <c r="G7" s="161" t="s">
        <v>258</v>
      </c>
      <c r="H7" s="161" t="s">
        <v>259</v>
      </c>
      <c r="I7" s="222"/>
      <c r="J7" s="161" t="s">
        <v>258</v>
      </c>
      <c r="K7" s="161" t="s">
        <v>259</v>
      </c>
      <c r="L7" s="222"/>
      <c r="M7" s="161" t="s">
        <v>258</v>
      </c>
      <c r="N7" s="161" t="s">
        <v>259</v>
      </c>
      <c r="O7" s="222"/>
      <c r="P7" s="161" t="s">
        <v>258</v>
      </c>
      <c r="Q7" s="162" t="s">
        <v>259</v>
      </c>
    </row>
    <row r="8" spans="1:17" ht="12.75" customHeight="1" x14ac:dyDescent="0.25">
      <c r="A8" s="163"/>
      <c r="B8" s="164"/>
      <c r="C8" s="165"/>
      <c r="D8" s="165"/>
      <c r="E8" s="165"/>
      <c r="F8" s="165"/>
      <c r="G8" s="165"/>
      <c r="H8" s="165"/>
      <c r="I8" s="165"/>
      <c r="J8" s="165"/>
      <c r="K8" s="165"/>
      <c r="L8" s="165"/>
      <c r="M8" s="165"/>
      <c r="N8" s="165"/>
      <c r="O8" s="165"/>
      <c r="P8" s="165"/>
      <c r="Q8" s="165"/>
    </row>
    <row r="9" spans="1:17" ht="12.75" customHeight="1" x14ac:dyDescent="0.25">
      <c r="A9" s="166"/>
      <c r="B9" s="220" t="s">
        <v>204</v>
      </c>
      <c r="C9" s="221"/>
      <c r="D9" s="221"/>
      <c r="E9" s="221"/>
      <c r="F9" s="221"/>
      <c r="G9" s="221"/>
      <c r="H9" s="221"/>
      <c r="I9" s="221"/>
      <c r="J9" s="221"/>
      <c r="K9" s="221"/>
      <c r="L9" s="221"/>
      <c r="M9" s="221"/>
      <c r="N9" s="221"/>
      <c r="O9" s="221"/>
      <c r="P9" s="221"/>
      <c r="Q9" s="221"/>
    </row>
    <row r="10" spans="1:17" ht="12.75" customHeight="1" x14ac:dyDescent="0.25">
      <c r="A10" s="166"/>
      <c r="B10" s="167"/>
      <c r="C10" s="168"/>
      <c r="D10" s="168"/>
      <c r="E10" s="168"/>
      <c r="F10" s="168"/>
      <c r="G10" s="176"/>
      <c r="H10" s="168"/>
      <c r="I10" s="168"/>
      <c r="J10" s="168"/>
      <c r="K10" s="168"/>
      <c r="L10" s="168"/>
      <c r="M10" s="168"/>
      <c r="N10" s="168"/>
      <c r="O10" s="168"/>
      <c r="P10" s="168"/>
      <c r="Q10" s="168"/>
    </row>
    <row r="11" spans="1:17" ht="12.75" customHeight="1" x14ac:dyDescent="0.25">
      <c r="A11" s="166" t="s">
        <v>134</v>
      </c>
      <c r="B11" s="169">
        <f t="shared" ref="B11:B17" si="0">C11+F11+I11+L11+O11</f>
        <v>131</v>
      </c>
      <c r="C11" s="169">
        <v>0</v>
      </c>
      <c r="D11" s="169">
        <v>0</v>
      </c>
      <c r="E11" s="169">
        <v>0</v>
      </c>
      <c r="F11" s="169">
        <v>27</v>
      </c>
      <c r="G11" s="169">
        <v>7</v>
      </c>
      <c r="H11" s="169">
        <v>8</v>
      </c>
      <c r="I11" s="169">
        <v>15</v>
      </c>
      <c r="J11" s="169">
        <v>4</v>
      </c>
      <c r="K11" s="169">
        <v>4</v>
      </c>
      <c r="L11" s="169">
        <v>89</v>
      </c>
      <c r="M11" s="169">
        <v>13</v>
      </c>
      <c r="N11" s="169">
        <v>17</v>
      </c>
      <c r="O11" s="169">
        <v>0</v>
      </c>
      <c r="P11" s="169">
        <v>0</v>
      </c>
      <c r="Q11" s="169">
        <v>0</v>
      </c>
    </row>
    <row r="12" spans="1:17" ht="14.25" customHeight="1" x14ac:dyDescent="0.25">
      <c r="A12" s="166" t="s">
        <v>135</v>
      </c>
      <c r="B12" s="169">
        <f t="shared" si="0"/>
        <v>69</v>
      </c>
      <c r="C12" s="169">
        <v>6</v>
      </c>
      <c r="D12" s="169">
        <v>2</v>
      </c>
      <c r="E12" s="169">
        <v>4</v>
      </c>
      <c r="F12" s="169">
        <v>40</v>
      </c>
      <c r="G12" s="169">
        <v>9</v>
      </c>
      <c r="H12" s="169">
        <v>17</v>
      </c>
      <c r="I12" s="169">
        <v>9</v>
      </c>
      <c r="J12" s="169">
        <v>2</v>
      </c>
      <c r="K12" s="169">
        <v>3</v>
      </c>
      <c r="L12" s="169">
        <v>14</v>
      </c>
      <c r="M12" s="169">
        <v>2</v>
      </c>
      <c r="N12" s="169">
        <v>10</v>
      </c>
      <c r="O12" s="169">
        <v>0</v>
      </c>
      <c r="P12" s="169">
        <v>0</v>
      </c>
      <c r="Q12" s="169">
        <v>0</v>
      </c>
    </row>
    <row r="13" spans="1:17" ht="14.25" customHeight="1" x14ac:dyDescent="0.25">
      <c r="A13" s="166" t="s">
        <v>136</v>
      </c>
      <c r="B13" s="169">
        <f t="shared" si="0"/>
        <v>21</v>
      </c>
      <c r="C13" s="169">
        <v>0</v>
      </c>
      <c r="D13" s="169">
        <v>0</v>
      </c>
      <c r="E13" s="169">
        <v>0</v>
      </c>
      <c r="F13" s="169">
        <v>0</v>
      </c>
      <c r="G13" s="169">
        <v>0</v>
      </c>
      <c r="H13" s="169">
        <v>0</v>
      </c>
      <c r="I13" s="169">
        <v>0</v>
      </c>
      <c r="J13" s="169">
        <v>0</v>
      </c>
      <c r="K13" s="169">
        <v>0</v>
      </c>
      <c r="L13" s="169">
        <v>21</v>
      </c>
      <c r="M13" s="169">
        <v>6</v>
      </c>
      <c r="N13" s="169">
        <v>2</v>
      </c>
      <c r="O13" s="169">
        <v>0</v>
      </c>
      <c r="P13" s="169">
        <v>0</v>
      </c>
      <c r="Q13" s="169">
        <v>0</v>
      </c>
    </row>
    <row r="14" spans="1:17" ht="25.5" customHeight="1" x14ac:dyDescent="0.25">
      <c r="A14" s="166" t="s">
        <v>141</v>
      </c>
      <c r="B14" s="169">
        <f t="shared" si="0"/>
        <v>12</v>
      </c>
      <c r="C14" s="169">
        <v>0</v>
      </c>
      <c r="D14" s="169">
        <v>0</v>
      </c>
      <c r="E14" s="169">
        <v>0</v>
      </c>
      <c r="F14" s="169">
        <v>12</v>
      </c>
      <c r="G14" s="169">
        <v>0</v>
      </c>
      <c r="H14" s="169">
        <v>4</v>
      </c>
      <c r="I14" s="169">
        <v>0</v>
      </c>
      <c r="J14" s="169">
        <v>0</v>
      </c>
      <c r="K14" s="169">
        <v>0</v>
      </c>
      <c r="L14" s="169">
        <v>0</v>
      </c>
      <c r="M14" s="169">
        <v>0</v>
      </c>
      <c r="N14" s="169">
        <v>0</v>
      </c>
      <c r="O14" s="169">
        <v>0</v>
      </c>
      <c r="P14" s="169">
        <v>0</v>
      </c>
      <c r="Q14" s="169">
        <v>0</v>
      </c>
    </row>
    <row r="15" spans="1:17" ht="14.25" customHeight="1" x14ac:dyDescent="0.25">
      <c r="A15" s="166" t="s">
        <v>142</v>
      </c>
      <c r="B15" s="169">
        <f t="shared" si="0"/>
        <v>11</v>
      </c>
      <c r="C15" s="169">
        <v>0</v>
      </c>
      <c r="D15" s="169">
        <v>0</v>
      </c>
      <c r="E15" s="169">
        <v>0</v>
      </c>
      <c r="F15" s="169">
        <v>11</v>
      </c>
      <c r="G15" s="169">
        <v>0</v>
      </c>
      <c r="H15" s="169">
        <v>5</v>
      </c>
      <c r="I15" s="169">
        <v>0</v>
      </c>
      <c r="J15" s="169">
        <v>0</v>
      </c>
      <c r="K15" s="169">
        <v>0</v>
      </c>
      <c r="L15" s="169">
        <v>0</v>
      </c>
      <c r="M15" s="169">
        <v>0</v>
      </c>
      <c r="N15" s="169">
        <v>0</v>
      </c>
      <c r="O15" s="169">
        <v>0</v>
      </c>
      <c r="P15" s="169">
        <v>0</v>
      </c>
      <c r="Q15" s="169">
        <v>0</v>
      </c>
    </row>
    <row r="16" spans="1:17" ht="14.25" customHeight="1" x14ac:dyDescent="0.25">
      <c r="A16" s="166" t="s">
        <v>143</v>
      </c>
      <c r="B16" s="169">
        <f t="shared" si="0"/>
        <v>18</v>
      </c>
      <c r="C16" s="169">
        <v>0</v>
      </c>
      <c r="D16" s="169">
        <v>0</v>
      </c>
      <c r="E16" s="169">
        <v>0</v>
      </c>
      <c r="F16" s="169">
        <v>4</v>
      </c>
      <c r="G16" s="169">
        <v>1</v>
      </c>
      <c r="H16" s="169">
        <v>2</v>
      </c>
      <c r="I16" s="169">
        <v>0</v>
      </c>
      <c r="J16" s="169">
        <v>0</v>
      </c>
      <c r="K16" s="169">
        <v>0</v>
      </c>
      <c r="L16" s="169">
        <v>14</v>
      </c>
      <c r="M16" s="169">
        <v>1</v>
      </c>
      <c r="N16" s="169">
        <v>3</v>
      </c>
      <c r="O16" s="169">
        <v>0</v>
      </c>
      <c r="P16" s="169">
        <v>0</v>
      </c>
      <c r="Q16" s="169">
        <v>0</v>
      </c>
    </row>
    <row r="17" spans="1:17" ht="14.25" customHeight="1" x14ac:dyDescent="0.25">
      <c r="A17" s="166" t="s">
        <v>146</v>
      </c>
      <c r="B17" s="169">
        <f t="shared" si="0"/>
        <v>20</v>
      </c>
      <c r="C17" s="169">
        <v>0</v>
      </c>
      <c r="D17" s="169">
        <v>0</v>
      </c>
      <c r="E17" s="169">
        <v>0</v>
      </c>
      <c r="F17" s="169">
        <v>12</v>
      </c>
      <c r="G17" s="169">
        <v>10</v>
      </c>
      <c r="H17" s="169">
        <v>2</v>
      </c>
      <c r="I17" s="169">
        <v>0</v>
      </c>
      <c r="J17" s="169">
        <v>0</v>
      </c>
      <c r="K17" s="169">
        <v>0</v>
      </c>
      <c r="L17" s="169">
        <v>8</v>
      </c>
      <c r="M17" s="169">
        <v>2</v>
      </c>
      <c r="N17" s="169">
        <v>3</v>
      </c>
      <c r="O17" s="169">
        <v>0</v>
      </c>
      <c r="P17" s="169">
        <v>0</v>
      </c>
      <c r="Q17" s="169">
        <v>0</v>
      </c>
    </row>
    <row r="18" spans="1:17" ht="25.5" customHeight="1" x14ac:dyDescent="0.25">
      <c r="A18" s="170" t="s">
        <v>148</v>
      </c>
      <c r="B18" s="171">
        <f>SUM(B11:B17)</f>
        <v>282</v>
      </c>
      <c r="C18" s="171">
        <f t="shared" ref="C18:Q18" si="1">SUM(C11:C17)</f>
        <v>6</v>
      </c>
      <c r="D18" s="171">
        <f t="shared" si="1"/>
        <v>2</v>
      </c>
      <c r="E18" s="171">
        <f t="shared" si="1"/>
        <v>4</v>
      </c>
      <c r="F18" s="171">
        <f t="shared" si="1"/>
        <v>106</v>
      </c>
      <c r="G18" s="171">
        <f t="shared" si="1"/>
        <v>27</v>
      </c>
      <c r="H18" s="171">
        <f t="shared" si="1"/>
        <v>38</v>
      </c>
      <c r="I18" s="171">
        <f t="shared" si="1"/>
        <v>24</v>
      </c>
      <c r="J18" s="171">
        <f t="shared" si="1"/>
        <v>6</v>
      </c>
      <c r="K18" s="171">
        <f t="shared" si="1"/>
        <v>7</v>
      </c>
      <c r="L18" s="171">
        <f t="shared" si="1"/>
        <v>146</v>
      </c>
      <c r="M18" s="171">
        <f t="shared" si="1"/>
        <v>24</v>
      </c>
      <c r="N18" s="171">
        <f t="shared" si="1"/>
        <v>35</v>
      </c>
      <c r="O18" s="171">
        <f t="shared" si="1"/>
        <v>0</v>
      </c>
      <c r="P18" s="171">
        <f t="shared" si="1"/>
        <v>0</v>
      </c>
      <c r="Q18" s="171">
        <f t="shared" si="1"/>
        <v>0</v>
      </c>
    </row>
    <row r="19" spans="1:17" ht="16.899999999999999" customHeight="1" x14ac:dyDescent="0.25">
      <c r="A19" s="166" t="s">
        <v>239</v>
      </c>
      <c r="B19" s="169">
        <v>283</v>
      </c>
      <c r="C19" s="169">
        <v>1</v>
      </c>
      <c r="D19" s="169">
        <v>1</v>
      </c>
      <c r="E19" s="169">
        <v>0</v>
      </c>
      <c r="F19" s="169">
        <v>115</v>
      </c>
      <c r="G19" s="169">
        <v>30</v>
      </c>
      <c r="H19" s="169">
        <v>42</v>
      </c>
      <c r="I19" s="169">
        <v>24</v>
      </c>
      <c r="J19" s="169">
        <v>9</v>
      </c>
      <c r="K19" s="169">
        <v>4</v>
      </c>
      <c r="L19" s="169">
        <v>143</v>
      </c>
      <c r="M19" s="169">
        <v>26</v>
      </c>
      <c r="N19" s="169">
        <v>41</v>
      </c>
      <c r="O19" s="169">
        <v>0</v>
      </c>
      <c r="P19" s="169">
        <v>0</v>
      </c>
      <c r="Q19" s="169">
        <v>0</v>
      </c>
    </row>
    <row r="20" spans="1:17" ht="12.75" customHeight="1" x14ac:dyDescent="0.25">
      <c r="A20" s="166"/>
      <c r="B20" s="169"/>
      <c r="C20" s="169"/>
      <c r="D20" s="169"/>
      <c r="E20" s="169"/>
      <c r="F20" s="169"/>
      <c r="G20" s="169"/>
      <c r="H20" s="169"/>
      <c r="I20" s="169"/>
      <c r="J20" s="169"/>
      <c r="K20" s="169"/>
      <c r="L20" s="169"/>
      <c r="M20" s="169"/>
      <c r="N20" s="169"/>
      <c r="O20" s="169"/>
      <c r="P20" s="169"/>
      <c r="Q20" s="169"/>
    </row>
    <row r="21" spans="1:17" ht="12.75" customHeight="1" x14ac:dyDescent="0.25">
      <c r="A21" s="166"/>
      <c r="B21" s="172" t="s">
        <v>205</v>
      </c>
      <c r="C21" s="173"/>
      <c r="D21" s="173"/>
      <c r="E21" s="173"/>
      <c r="F21" s="173"/>
      <c r="G21" s="173"/>
      <c r="H21" s="173"/>
      <c r="I21" s="173"/>
      <c r="J21" s="173"/>
      <c r="K21" s="173"/>
      <c r="L21" s="173"/>
      <c r="M21" s="173"/>
      <c r="N21" s="173"/>
      <c r="O21" s="173"/>
      <c r="P21" s="173"/>
      <c r="Q21" s="173"/>
    </row>
    <row r="22" spans="1:17" ht="12.75" customHeight="1" x14ac:dyDescent="0.25">
      <c r="A22" s="166"/>
      <c r="B22" s="172"/>
      <c r="C22" s="173"/>
      <c r="D22" s="173"/>
      <c r="E22" s="173"/>
      <c r="F22" s="173"/>
      <c r="G22" s="173"/>
      <c r="H22" s="173"/>
      <c r="I22" s="173"/>
      <c r="J22" s="173"/>
      <c r="K22" s="173"/>
      <c r="L22" s="173"/>
      <c r="M22" s="173"/>
      <c r="N22" s="173"/>
      <c r="O22" s="173"/>
      <c r="P22" s="173"/>
      <c r="Q22" s="173"/>
    </row>
    <row r="23" spans="1:17" ht="12.75" customHeight="1" x14ac:dyDescent="0.25">
      <c r="A23" s="166" t="s">
        <v>134</v>
      </c>
      <c r="B23" s="169">
        <f>C23+F23+I23+L23+O23+R23</f>
        <v>1561</v>
      </c>
      <c r="C23" s="169">
        <v>0</v>
      </c>
      <c r="D23" s="169">
        <v>0</v>
      </c>
      <c r="E23" s="169">
        <v>0</v>
      </c>
      <c r="F23" s="169">
        <v>355</v>
      </c>
      <c r="G23" s="169">
        <v>179</v>
      </c>
      <c r="H23" s="169">
        <v>122</v>
      </c>
      <c r="I23" s="169">
        <v>205</v>
      </c>
      <c r="J23" s="169">
        <v>96</v>
      </c>
      <c r="K23" s="169">
        <v>46</v>
      </c>
      <c r="L23" s="169">
        <v>1001</v>
      </c>
      <c r="M23" s="169">
        <v>385</v>
      </c>
      <c r="N23" s="169">
        <v>391</v>
      </c>
      <c r="O23" s="169">
        <v>0</v>
      </c>
      <c r="P23" s="169">
        <v>0</v>
      </c>
      <c r="Q23" s="169">
        <v>0</v>
      </c>
    </row>
    <row r="24" spans="1:17" ht="14.25" customHeight="1" x14ac:dyDescent="0.25">
      <c r="A24" s="166" t="s">
        <v>135</v>
      </c>
      <c r="B24" s="169">
        <f>C24+F24+I24+L24+O24+R24</f>
        <v>1023</v>
      </c>
      <c r="C24" s="169">
        <v>77</v>
      </c>
      <c r="D24" s="169">
        <v>28</v>
      </c>
      <c r="E24" s="169">
        <v>48</v>
      </c>
      <c r="F24" s="169">
        <v>146</v>
      </c>
      <c r="G24" s="169">
        <v>57</v>
      </c>
      <c r="H24" s="169">
        <v>72</v>
      </c>
      <c r="I24" s="169">
        <v>639</v>
      </c>
      <c r="J24" s="169">
        <v>228</v>
      </c>
      <c r="K24" s="169">
        <v>352</v>
      </c>
      <c r="L24" s="169">
        <v>161</v>
      </c>
      <c r="M24" s="169">
        <v>32</v>
      </c>
      <c r="N24" s="169">
        <v>113</v>
      </c>
      <c r="O24" s="169">
        <v>0</v>
      </c>
      <c r="P24" s="169">
        <v>0</v>
      </c>
      <c r="Q24" s="169">
        <v>0</v>
      </c>
    </row>
    <row r="25" spans="1:17" ht="14.25" customHeight="1" x14ac:dyDescent="0.25">
      <c r="A25" s="166" t="s">
        <v>136</v>
      </c>
      <c r="B25" s="169">
        <f>C25+F25+I25+L25+O25</f>
        <v>243</v>
      </c>
      <c r="C25" s="169">
        <v>0</v>
      </c>
      <c r="D25" s="169">
        <v>0</v>
      </c>
      <c r="E25" s="169">
        <v>0</v>
      </c>
      <c r="F25" s="169">
        <v>0</v>
      </c>
      <c r="G25" s="169">
        <v>0</v>
      </c>
      <c r="H25" s="169">
        <v>0</v>
      </c>
      <c r="I25" s="169">
        <v>0</v>
      </c>
      <c r="J25" s="169">
        <v>0</v>
      </c>
      <c r="K25" s="169">
        <v>0</v>
      </c>
      <c r="L25" s="169">
        <v>243</v>
      </c>
      <c r="M25" s="169">
        <v>148</v>
      </c>
      <c r="N25" s="169">
        <v>36</v>
      </c>
      <c r="O25" s="169">
        <v>0</v>
      </c>
      <c r="P25" s="169">
        <v>0</v>
      </c>
      <c r="Q25" s="169">
        <v>0</v>
      </c>
    </row>
    <row r="26" spans="1:17" ht="25.5" customHeight="1" x14ac:dyDescent="0.25">
      <c r="A26" s="166" t="s">
        <v>141</v>
      </c>
      <c r="B26" s="169">
        <f>C26+F26+I26+L26+O26</f>
        <v>81</v>
      </c>
      <c r="C26" s="169">
        <v>0</v>
      </c>
      <c r="D26" s="169">
        <v>0</v>
      </c>
      <c r="E26" s="169">
        <v>0</v>
      </c>
      <c r="F26" s="169">
        <v>81</v>
      </c>
      <c r="G26" s="169">
        <v>0</v>
      </c>
      <c r="H26" s="169">
        <v>44</v>
      </c>
      <c r="I26" s="169">
        <v>0</v>
      </c>
      <c r="J26" s="169">
        <v>0</v>
      </c>
      <c r="K26" s="169">
        <v>0</v>
      </c>
      <c r="L26" s="169">
        <v>0</v>
      </c>
      <c r="M26" s="169">
        <v>0</v>
      </c>
      <c r="N26" s="169">
        <v>0</v>
      </c>
      <c r="O26" s="169">
        <v>0</v>
      </c>
      <c r="P26" s="169">
        <v>0</v>
      </c>
      <c r="Q26" s="169">
        <v>0</v>
      </c>
    </row>
    <row r="27" spans="1:17" ht="14.25" customHeight="1" x14ac:dyDescent="0.25">
      <c r="A27" s="166" t="s">
        <v>142</v>
      </c>
      <c r="B27" s="169">
        <f>C27+F27+I27+L27+O27</f>
        <v>106</v>
      </c>
      <c r="C27" s="169">
        <v>0</v>
      </c>
      <c r="D27" s="169">
        <v>0</v>
      </c>
      <c r="E27" s="169">
        <v>0</v>
      </c>
      <c r="F27" s="169">
        <v>106</v>
      </c>
      <c r="G27" s="169">
        <v>5</v>
      </c>
      <c r="H27" s="169">
        <v>69</v>
      </c>
      <c r="I27" s="169">
        <v>0</v>
      </c>
      <c r="J27" s="169">
        <v>0</v>
      </c>
      <c r="K27" s="169">
        <v>0</v>
      </c>
      <c r="L27" s="169">
        <v>0</v>
      </c>
      <c r="M27" s="169">
        <v>0</v>
      </c>
      <c r="N27" s="169">
        <v>0</v>
      </c>
      <c r="O27" s="169">
        <v>0</v>
      </c>
      <c r="P27" s="169">
        <v>0</v>
      </c>
      <c r="Q27" s="169">
        <v>0</v>
      </c>
    </row>
    <row r="28" spans="1:17" ht="14.25" customHeight="1" x14ac:dyDescent="0.25">
      <c r="A28" s="166" t="s">
        <v>143</v>
      </c>
      <c r="B28" s="169">
        <f>C28+F28+I28+L28+O28</f>
        <v>94</v>
      </c>
      <c r="C28" s="169">
        <v>0</v>
      </c>
      <c r="D28" s="169">
        <v>0</v>
      </c>
      <c r="E28" s="169">
        <v>0</v>
      </c>
      <c r="F28" s="169">
        <v>24</v>
      </c>
      <c r="G28" s="169">
        <v>6</v>
      </c>
      <c r="H28" s="169">
        <v>16</v>
      </c>
      <c r="I28" s="169">
        <v>0</v>
      </c>
      <c r="J28" s="169">
        <v>0</v>
      </c>
      <c r="K28" s="169">
        <v>0</v>
      </c>
      <c r="L28" s="169">
        <v>70</v>
      </c>
      <c r="M28" s="169">
        <v>6</v>
      </c>
      <c r="N28" s="169">
        <v>28</v>
      </c>
      <c r="O28" s="169">
        <v>0</v>
      </c>
      <c r="P28" s="169">
        <v>0</v>
      </c>
      <c r="Q28" s="169">
        <v>0</v>
      </c>
    </row>
    <row r="29" spans="1:17" ht="14.25" customHeight="1" x14ac:dyDescent="0.25">
      <c r="A29" s="166" t="s">
        <v>146</v>
      </c>
      <c r="B29" s="169">
        <f>C29+F29+I29+L29+O29</f>
        <v>304</v>
      </c>
      <c r="C29" s="169">
        <v>0</v>
      </c>
      <c r="D29" s="169">
        <v>0</v>
      </c>
      <c r="E29" s="169">
        <v>0</v>
      </c>
      <c r="F29" s="169">
        <v>206</v>
      </c>
      <c r="G29" s="169">
        <v>186</v>
      </c>
      <c r="H29" s="169">
        <v>20</v>
      </c>
      <c r="I29" s="169">
        <v>0</v>
      </c>
      <c r="J29" s="169">
        <v>0</v>
      </c>
      <c r="K29" s="169">
        <v>0</v>
      </c>
      <c r="L29" s="169">
        <v>98</v>
      </c>
      <c r="M29" s="169">
        <v>28</v>
      </c>
      <c r="N29" s="169">
        <v>54</v>
      </c>
      <c r="O29" s="169">
        <v>0</v>
      </c>
      <c r="P29" s="169">
        <v>0</v>
      </c>
      <c r="Q29" s="169">
        <v>0</v>
      </c>
    </row>
    <row r="30" spans="1:17" ht="25.5" customHeight="1" x14ac:dyDescent="0.25">
      <c r="A30" s="170" t="s">
        <v>148</v>
      </c>
      <c r="B30" s="171">
        <f>SUM(B23:B29)</f>
        <v>3412</v>
      </c>
      <c r="C30" s="171">
        <f t="shared" ref="C30:N30" si="2">SUM(C23:C29)</f>
        <v>77</v>
      </c>
      <c r="D30" s="171">
        <f t="shared" si="2"/>
        <v>28</v>
      </c>
      <c r="E30" s="171">
        <f t="shared" si="2"/>
        <v>48</v>
      </c>
      <c r="F30" s="171">
        <f>SUM(F23:F29)</f>
        <v>918</v>
      </c>
      <c r="G30" s="171">
        <f t="shared" si="2"/>
        <v>433</v>
      </c>
      <c r="H30" s="171">
        <f t="shared" si="2"/>
        <v>343</v>
      </c>
      <c r="I30" s="171">
        <f t="shared" si="2"/>
        <v>844</v>
      </c>
      <c r="J30" s="171">
        <f t="shared" si="2"/>
        <v>324</v>
      </c>
      <c r="K30" s="171">
        <f t="shared" si="2"/>
        <v>398</v>
      </c>
      <c r="L30" s="171">
        <f t="shared" si="2"/>
        <v>1573</v>
      </c>
      <c r="M30" s="171">
        <f t="shared" si="2"/>
        <v>599</v>
      </c>
      <c r="N30" s="171">
        <f t="shared" si="2"/>
        <v>622</v>
      </c>
      <c r="O30" s="171">
        <f>SUM(O23:O29)</f>
        <v>0</v>
      </c>
      <c r="P30" s="171">
        <f>SUM(P23:P29)</f>
        <v>0</v>
      </c>
      <c r="Q30" s="171">
        <f>SUM(Q23:Q29)</f>
        <v>0</v>
      </c>
    </row>
    <row r="31" spans="1:17" ht="16.899999999999999" customHeight="1" x14ac:dyDescent="0.25">
      <c r="A31" s="174" t="s">
        <v>245</v>
      </c>
      <c r="B31" s="175">
        <v>3499</v>
      </c>
      <c r="C31" s="175">
        <v>41</v>
      </c>
      <c r="D31" s="175">
        <v>23</v>
      </c>
      <c r="E31" s="175">
        <v>18</v>
      </c>
      <c r="F31" s="175">
        <v>1639</v>
      </c>
      <c r="G31" s="175">
        <v>800</v>
      </c>
      <c r="H31" s="175">
        <v>633</v>
      </c>
      <c r="I31" s="175">
        <v>294</v>
      </c>
      <c r="J31" s="175">
        <v>169</v>
      </c>
      <c r="K31" s="175">
        <v>82</v>
      </c>
      <c r="L31" s="175">
        <v>1501</v>
      </c>
      <c r="M31" s="175">
        <v>622</v>
      </c>
      <c r="N31" s="175">
        <v>534</v>
      </c>
      <c r="O31" s="175">
        <v>24</v>
      </c>
      <c r="P31" s="175">
        <v>8</v>
      </c>
      <c r="Q31" s="175">
        <v>16</v>
      </c>
    </row>
  </sheetData>
  <mergeCells count="20">
    <mergeCell ref="O6:O7"/>
    <mergeCell ref="P5:Q5"/>
    <mergeCell ref="C4:Q4"/>
    <mergeCell ref="L5:O5"/>
    <mergeCell ref="B9:Q9"/>
    <mergeCell ref="I5:K5"/>
    <mergeCell ref="F5:H5"/>
    <mergeCell ref="C5:E5"/>
    <mergeCell ref="A2:Q2"/>
    <mergeCell ref="A4:A7"/>
    <mergeCell ref="B4:B7"/>
    <mergeCell ref="C6:C7"/>
    <mergeCell ref="F6:F7"/>
    <mergeCell ref="I6:I7"/>
    <mergeCell ref="D6:E6"/>
    <mergeCell ref="G6:H6"/>
    <mergeCell ref="J6:K6"/>
    <mergeCell ref="M6:N6"/>
    <mergeCell ref="P6:Q6"/>
    <mergeCell ref="L6:L7"/>
  </mergeCells>
  <conditionalFormatting sqref="A8:Q8 A10:Q31 A9:B9">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ignoredErrors>
    <ignoredError sqref="B24"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Layout" zoomScaleNormal="100" workbookViewId="0">
      <selection activeCell="E57" sqref="E57"/>
    </sheetView>
  </sheetViews>
  <sheetFormatPr baseColWidth="10" defaultRowHeight="12.75" x14ac:dyDescent="0.2"/>
  <cols>
    <col min="1" max="1" width="48.85546875" customWidth="1"/>
    <col min="2" max="5" width="10.7109375" customWidth="1"/>
  </cols>
  <sheetData>
    <row r="1" spans="1:5" ht="14.25" customHeight="1" x14ac:dyDescent="0.25">
      <c r="A1" s="126" t="s">
        <v>246</v>
      </c>
      <c r="B1" s="122"/>
      <c r="C1" s="122"/>
      <c r="D1" s="122"/>
      <c r="E1" s="122"/>
    </row>
    <row r="2" spans="1:5" ht="14.25" customHeight="1" x14ac:dyDescent="0.25">
      <c r="A2" s="126"/>
      <c r="B2" s="122"/>
      <c r="C2" s="122"/>
      <c r="D2" s="122"/>
      <c r="E2" s="122"/>
    </row>
    <row r="3" spans="1:5" ht="25.5" customHeight="1" x14ac:dyDescent="0.2">
      <c r="A3" s="228" t="s">
        <v>207</v>
      </c>
      <c r="B3" s="226" t="s">
        <v>206</v>
      </c>
      <c r="C3" s="226"/>
      <c r="D3" s="226"/>
      <c r="E3" s="227"/>
    </row>
    <row r="4" spans="1:5" ht="25.5" customHeight="1" x14ac:dyDescent="0.2">
      <c r="A4" s="228"/>
      <c r="B4" s="226" t="s">
        <v>107</v>
      </c>
      <c r="C4" s="226"/>
      <c r="D4" s="226" t="s">
        <v>108</v>
      </c>
      <c r="E4" s="227"/>
    </row>
    <row r="5" spans="1:5" ht="25.5" customHeight="1" x14ac:dyDescent="0.2">
      <c r="A5" s="228"/>
      <c r="B5" s="131" t="s">
        <v>113</v>
      </c>
      <c r="C5" s="131" t="s">
        <v>197</v>
      </c>
      <c r="D5" s="131" t="s">
        <v>113</v>
      </c>
      <c r="E5" s="132" t="s">
        <v>197</v>
      </c>
    </row>
    <row r="6" spans="1:5" x14ac:dyDescent="0.25">
      <c r="A6" s="133"/>
      <c r="B6" s="134"/>
      <c r="C6" s="134"/>
      <c r="D6" s="134"/>
      <c r="E6" s="134"/>
    </row>
    <row r="7" spans="1:5" x14ac:dyDescent="0.2">
      <c r="A7" s="135"/>
      <c r="B7" s="136" t="s">
        <v>115</v>
      </c>
      <c r="C7" s="137"/>
      <c r="D7" s="137"/>
      <c r="E7" s="137"/>
    </row>
    <row r="8" spans="1:5" x14ac:dyDescent="0.25">
      <c r="A8" s="135"/>
      <c r="B8" s="136"/>
      <c r="C8" s="137"/>
      <c r="D8" s="137"/>
      <c r="E8" s="137"/>
    </row>
    <row r="9" spans="1:5" ht="14.25" customHeight="1" x14ac:dyDescent="0.2">
      <c r="A9" s="135" t="s">
        <v>208</v>
      </c>
      <c r="B9" s="138">
        <v>2312</v>
      </c>
      <c r="C9" s="138">
        <v>759</v>
      </c>
      <c r="D9" s="138">
        <v>809</v>
      </c>
      <c r="E9" s="138">
        <v>660</v>
      </c>
    </row>
    <row r="10" spans="1:5" ht="14.25" customHeight="1" x14ac:dyDescent="0.25">
      <c r="A10" s="139" t="s">
        <v>209</v>
      </c>
      <c r="B10" s="138">
        <v>265</v>
      </c>
      <c r="C10" s="138">
        <v>24</v>
      </c>
      <c r="D10" s="138">
        <v>24</v>
      </c>
      <c r="E10" s="138">
        <v>11</v>
      </c>
    </row>
    <row r="11" spans="1:5" ht="14.25" customHeight="1" x14ac:dyDescent="0.2">
      <c r="A11" s="135" t="s">
        <v>210</v>
      </c>
      <c r="B11" s="138">
        <v>138</v>
      </c>
      <c r="C11" s="138">
        <v>67</v>
      </c>
      <c r="D11" s="138">
        <v>121</v>
      </c>
      <c r="E11" s="138">
        <v>102</v>
      </c>
    </row>
    <row r="12" spans="1:5" ht="14.25" customHeight="1" x14ac:dyDescent="0.25">
      <c r="A12" s="135" t="s">
        <v>211</v>
      </c>
      <c r="B12" s="138">
        <v>73</v>
      </c>
      <c r="C12" s="138">
        <v>27</v>
      </c>
      <c r="D12" s="138">
        <v>112</v>
      </c>
      <c r="E12" s="138">
        <v>76</v>
      </c>
    </row>
    <row r="13" spans="1:5" ht="14.25" customHeight="1" x14ac:dyDescent="0.25">
      <c r="A13" s="139" t="s">
        <v>212</v>
      </c>
      <c r="B13" s="138">
        <v>95</v>
      </c>
      <c r="C13" s="138">
        <v>39</v>
      </c>
      <c r="D13" s="138">
        <v>139</v>
      </c>
      <c r="E13" s="138">
        <v>86</v>
      </c>
    </row>
    <row r="14" spans="1:5" ht="25.5" customHeight="1" x14ac:dyDescent="0.25">
      <c r="A14" s="140" t="s">
        <v>213</v>
      </c>
      <c r="B14" s="138">
        <v>48</v>
      </c>
      <c r="C14" s="138">
        <v>35</v>
      </c>
      <c r="D14" s="138">
        <v>38</v>
      </c>
      <c r="E14" s="138">
        <v>36</v>
      </c>
    </row>
    <row r="15" spans="1:5" ht="14.25" customHeight="1" x14ac:dyDescent="0.25">
      <c r="A15" s="140" t="s">
        <v>214</v>
      </c>
      <c r="B15" s="138">
        <v>6</v>
      </c>
      <c r="C15" s="138">
        <v>3</v>
      </c>
      <c r="D15" s="138">
        <v>5</v>
      </c>
      <c r="E15" s="138">
        <v>3</v>
      </c>
    </row>
    <row r="16" spans="1:5" ht="14.25" customHeight="1" x14ac:dyDescent="0.2">
      <c r="A16" s="135" t="s">
        <v>215</v>
      </c>
      <c r="B16" s="138">
        <v>10</v>
      </c>
      <c r="C16" s="138">
        <v>8</v>
      </c>
      <c r="D16" s="138">
        <v>6</v>
      </c>
      <c r="E16" s="138">
        <v>6</v>
      </c>
    </row>
    <row r="17" spans="1:5" ht="14.25" customHeight="1" x14ac:dyDescent="0.2">
      <c r="A17" s="135" t="s">
        <v>216</v>
      </c>
      <c r="B17" s="138">
        <v>15</v>
      </c>
      <c r="C17" s="138">
        <v>4</v>
      </c>
      <c r="D17" s="138">
        <v>6</v>
      </c>
      <c r="E17" s="138">
        <v>4</v>
      </c>
    </row>
    <row r="18" spans="1:5" ht="14.25" customHeight="1" x14ac:dyDescent="0.25">
      <c r="A18" s="135" t="s">
        <v>217</v>
      </c>
      <c r="B18" s="138">
        <v>37</v>
      </c>
      <c r="C18" s="138">
        <v>15</v>
      </c>
      <c r="D18" s="138">
        <v>31</v>
      </c>
      <c r="E18" s="138">
        <v>26</v>
      </c>
    </row>
    <row r="19" spans="1:5" ht="25.5" customHeight="1" x14ac:dyDescent="0.25">
      <c r="A19" s="135" t="s">
        <v>218</v>
      </c>
      <c r="B19" s="138">
        <v>2</v>
      </c>
      <c r="C19" s="138">
        <v>2</v>
      </c>
      <c r="D19" s="138">
        <v>3</v>
      </c>
      <c r="E19" s="138">
        <v>2</v>
      </c>
    </row>
    <row r="20" spans="1:5" ht="14.25" customHeight="1" x14ac:dyDescent="0.25">
      <c r="A20" s="139" t="s">
        <v>219</v>
      </c>
      <c r="B20" s="138">
        <v>13</v>
      </c>
      <c r="C20" s="138">
        <v>8</v>
      </c>
      <c r="D20" s="138">
        <v>10</v>
      </c>
      <c r="E20" s="138">
        <v>8</v>
      </c>
    </row>
    <row r="21" spans="1:5" ht="14.25" customHeight="1" x14ac:dyDescent="0.2">
      <c r="A21" s="139" t="s">
        <v>220</v>
      </c>
      <c r="B21" s="138">
        <v>1</v>
      </c>
      <c r="C21" s="138">
        <v>1</v>
      </c>
      <c r="D21" s="138">
        <v>1</v>
      </c>
      <c r="E21" s="138">
        <v>1</v>
      </c>
    </row>
    <row r="22" spans="1:5" ht="14.25" customHeight="1" x14ac:dyDescent="0.25">
      <c r="A22" s="135" t="s">
        <v>221</v>
      </c>
      <c r="B22" s="138">
        <v>21</v>
      </c>
      <c r="C22" s="138">
        <v>9</v>
      </c>
      <c r="D22" s="138">
        <v>8</v>
      </c>
      <c r="E22" s="138">
        <v>7</v>
      </c>
    </row>
    <row r="23" spans="1:5" x14ac:dyDescent="0.25">
      <c r="A23" s="135"/>
      <c r="B23" s="141"/>
      <c r="C23" s="141"/>
      <c r="D23" s="141"/>
      <c r="E23" s="141"/>
    </row>
    <row r="24" spans="1:5" x14ac:dyDescent="0.2">
      <c r="A24" s="139"/>
      <c r="B24" s="136" t="s">
        <v>125</v>
      </c>
      <c r="C24" s="137"/>
      <c r="D24" s="137"/>
      <c r="E24" s="137"/>
    </row>
    <row r="25" spans="1:5" x14ac:dyDescent="0.25">
      <c r="A25" s="139"/>
      <c r="B25" s="136"/>
      <c r="C25" s="137"/>
      <c r="D25" s="137"/>
      <c r="E25" s="137"/>
    </row>
    <row r="26" spans="1:5" ht="14.25" customHeight="1" x14ac:dyDescent="0.2">
      <c r="A26" s="135" t="s">
        <v>208</v>
      </c>
      <c r="B26" s="142">
        <v>2307</v>
      </c>
      <c r="C26" s="142">
        <v>757</v>
      </c>
      <c r="D26" s="142">
        <v>805</v>
      </c>
      <c r="E26" s="142">
        <v>658</v>
      </c>
    </row>
    <row r="27" spans="1:5" ht="14.25" customHeight="1" x14ac:dyDescent="0.25">
      <c r="A27" s="139" t="s">
        <v>209</v>
      </c>
      <c r="B27" s="142">
        <v>265</v>
      </c>
      <c r="C27" s="142">
        <v>24</v>
      </c>
      <c r="D27" s="142">
        <v>23</v>
      </c>
      <c r="E27" s="142">
        <v>11</v>
      </c>
    </row>
    <row r="28" spans="1:5" ht="14.25" customHeight="1" x14ac:dyDescent="0.2">
      <c r="A28" s="135" t="s">
        <v>210</v>
      </c>
      <c r="B28" s="142">
        <v>132</v>
      </c>
      <c r="C28" s="142">
        <v>64</v>
      </c>
      <c r="D28" s="142">
        <v>108</v>
      </c>
      <c r="E28" s="142">
        <v>93</v>
      </c>
    </row>
    <row r="29" spans="1:5" ht="14.25" customHeight="1" x14ac:dyDescent="0.25">
      <c r="A29" s="135" t="s">
        <v>211</v>
      </c>
      <c r="B29" s="142">
        <v>44</v>
      </c>
      <c r="C29" s="142">
        <v>20</v>
      </c>
      <c r="D29" s="142">
        <v>68</v>
      </c>
      <c r="E29" s="142">
        <v>53</v>
      </c>
    </row>
    <row r="30" spans="1:5" ht="14.25" customHeight="1" x14ac:dyDescent="0.25">
      <c r="A30" s="139" t="s">
        <v>212</v>
      </c>
      <c r="B30" s="142">
        <v>80</v>
      </c>
      <c r="C30" s="142">
        <v>35</v>
      </c>
      <c r="D30" s="142">
        <v>115</v>
      </c>
      <c r="E30" s="142">
        <v>77</v>
      </c>
    </row>
    <row r="31" spans="1:5" ht="25.5" customHeight="1" x14ac:dyDescent="0.25">
      <c r="A31" s="140" t="s">
        <v>213</v>
      </c>
      <c r="B31" s="142">
        <v>48</v>
      </c>
      <c r="C31" s="142">
        <v>35</v>
      </c>
      <c r="D31" s="142">
        <v>37</v>
      </c>
      <c r="E31" s="142">
        <v>35</v>
      </c>
    </row>
    <row r="32" spans="1:5" ht="14.25" customHeight="1" x14ac:dyDescent="0.25">
      <c r="A32" s="140" t="s">
        <v>214</v>
      </c>
      <c r="B32" s="142">
        <v>6</v>
      </c>
      <c r="C32" s="142">
        <v>3</v>
      </c>
      <c r="D32" s="142">
        <v>4</v>
      </c>
      <c r="E32" s="142">
        <v>2</v>
      </c>
    </row>
    <row r="33" spans="1:5" ht="14.25" customHeight="1" x14ac:dyDescent="0.2">
      <c r="A33" s="135" t="s">
        <v>215</v>
      </c>
      <c r="B33" s="142">
        <v>8</v>
      </c>
      <c r="C33" s="142">
        <v>6</v>
      </c>
      <c r="D33" s="142">
        <v>6</v>
      </c>
      <c r="E33" s="142">
        <v>6</v>
      </c>
    </row>
    <row r="34" spans="1:5" ht="14.25" customHeight="1" x14ac:dyDescent="0.2">
      <c r="A34" s="135" t="s">
        <v>216</v>
      </c>
      <c r="B34" s="142">
        <v>15</v>
      </c>
      <c r="C34" s="142">
        <v>4</v>
      </c>
      <c r="D34" s="142">
        <v>6</v>
      </c>
      <c r="E34" s="142">
        <v>4</v>
      </c>
    </row>
    <row r="35" spans="1:5" ht="14.25" customHeight="1" x14ac:dyDescent="0.25">
      <c r="A35" s="135" t="s">
        <v>217</v>
      </c>
      <c r="B35" s="142">
        <v>36</v>
      </c>
      <c r="C35" s="142">
        <v>14</v>
      </c>
      <c r="D35" s="142">
        <v>30</v>
      </c>
      <c r="E35" s="142">
        <v>25</v>
      </c>
    </row>
    <row r="36" spans="1:5" ht="25.5" customHeight="1" x14ac:dyDescent="0.25">
      <c r="A36" s="135" t="s">
        <v>218</v>
      </c>
      <c r="B36" s="142">
        <v>1</v>
      </c>
      <c r="C36" s="142">
        <v>1</v>
      </c>
      <c r="D36" s="142">
        <v>3</v>
      </c>
      <c r="E36" s="142">
        <v>2</v>
      </c>
    </row>
    <row r="37" spans="1:5" ht="14.25" customHeight="1" x14ac:dyDescent="0.25">
      <c r="A37" s="139" t="s">
        <v>219</v>
      </c>
      <c r="B37" s="142">
        <v>13</v>
      </c>
      <c r="C37" s="142">
        <v>8</v>
      </c>
      <c r="D37" s="142">
        <v>6</v>
      </c>
      <c r="E37" s="142">
        <v>4</v>
      </c>
    </row>
    <row r="38" spans="1:5" ht="14.25" customHeight="1" x14ac:dyDescent="0.2">
      <c r="A38" s="139" t="s">
        <v>220</v>
      </c>
      <c r="B38" s="142">
        <v>1</v>
      </c>
      <c r="C38" s="142">
        <v>1</v>
      </c>
      <c r="D38" s="142">
        <v>0</v>
      </c>
      <c r="E38" s="142">
        <v>0</v>
      </c>
    </row>
    <row r="39" spans="1:5" ht="14.25" customHeight="1" x14ac:dyDescent="0.25">
      <c r="A39" s="143" t="s">
        <v>221</v>
      </c>
      <c r="B39" s="144">
        <v>21</v>
      </c>
      <c r="C39" s="144">
        <v>9</v>
      </c>
      <c r="D39" s="144">
        <v>8</v>
      </c>
      <c r="E39" s="144">
        <v>7</v>
      </c>
    </row>
  </sheetData>
  <mergeCells count="4">
    <mergeCell ref="B3:E3"/>
    <mergeCell ref="B4:C4"/>
    <mergeCell ref="D4:E4"/>
    <mergeCell ref="A3:A5"/>
  </mergeCells>
  <conditionalFormatting sqref="A6:E3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9" zoomScaleNormal="100" workbookViewId="0">
      <selection activeCell="A37" sqref="A37"/>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31" sqref="A3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49" zoomScaleNormal="100" workbookViewId="0">
      <selection activeCell="E57" sqref="E5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94" t="s">
        <v>0</v>
      </c>
      <c r="B1" s="194"/>
      <c r="C1" s="194"/>
      <c r="D1" s="194"/>
      <c r="E1" s="194"/>
      <c r="F1" s="194"/>
      <c r="G1" s="194"/>
    </row>
    <row r="2" spans="1:7" s="52" customFormat="1" ht="15.6" x14ac:dyDescent="0.3">
      <c r="A2" s="158"/>
      <c r="B2" s="158"/>
      <c r="C2" s="158"/>
      <c r="D2" s="158"/>
      <c r="E2" s="158"/>
      <c r="F2" s="158"/>
      <c r="G2" s="158"/>
    </row>
    <row r="3" spans="1:7" s="52" customFormat="1" x14ac:dyDescent="0.25"/>
    <row r="4" spans="1:7" s="52" customFormat="1" ht="15.6" x14ac:dyDescent="0.3">
      <c r="A4" s="195" t="s">
        <v>1</v>
      </c>
      <c r="B4" s="196"/>
      <c r="C4" s="196"/>
      <c r="D4" s="196"/>
      <c r="E4" s="196"/>
      <c r="F4" s="196"/>
      <c r="G4" s="196"/>
    </row>
    <row r="5" spans="1:7" s="52" customFormat="1" x14ac:dyDescent="0.25">
      <c r="A5" s="185"/>
      <c r="B5" s="185"/>
      <c r="C5" s="185"/>
      <c r="D5" s="185"/>
      <c r="E5" s="185"/>
      <c r="F5" s="185"/>
      <c r="G5" s="185"/>
    </row>
    <row r="6" spans="1:7" s="52" customFormat="1" x14ac:dyDescent="0.25">
      <c r="A6" s="54" t="s">
        <v>70</v>
      </c>
    </row>
    <row r="7" spans="1:7" s="52" customFormat="1" ht="5.25" customHeight="1" x14ac:dyDescent="0.25">
      <c r="A7" s="54"/>
    </row>
    <row r="8" spans="1:7" s="52" customFormat="1" ht="12.75" customHeight="1" x14ac:dyDescent="0.2">
      <c r="A8" s="188" t="s">
        <v>49</v>
      </c>
      <c r="B8" s="187"/>
      <c r="C8" s="187"/>
      <c r="D8" s="187"/>
      <c r="E8" s="187"/>
      <c r="F8" s="187"/>
      <c r="G8" s="187"/>
    </row>
    <row r="9" spans="1:7" s="52" customFormat="1" x14ac:dyDescent="0.2">
      <c r="A9" s="186" t="s">
        <v>4</v>
      </c>
      <c r="B9" s="187"/>
      <c r="C9" s="187"/>
      <c r="D9" s="187"/>
      <c r="E9" s="187"/>
      <c r="F9" s="187"/>
      <c r="G9" s="187"/>
    </row>
    <row r="10" spans="1:7" s="52" customFormat="1" ht="5.25" customHeight="1" x14ac:dyDescent="0.25">
      <c r="A10" s="58"/>
    </row>
    <row r="11" spans="1:7" s="52" customFormat="1" ht="12.75" customHeight="1" x14ac:dyDescent="0.2">
      <c r="A11" s="193" t="s">
        <v>2</v>
      </c>
      <c r="B11" s="193"/>
      <c r="C11" s="193"/>
      <c r="D11" s="193"/>
      <c r="E11" s="193"/>
      <c r="F11" s="193"/>
      <c r="G11" s="193"/>
    </row>
    <row r="12" spans="1:7" s="52" customFormat="1" x14ac:dyDescent="0.25">
      <c r="A12" s="186" t="s">
        <v>3</v>
      </c>
      <c r="B12" s="187"/>
      <c r="C12" s="187"/>
      <c r="D12" s="187"/>
      <c r="E12" s="187"/>
      <c r="F12" s="187"/>
      <c r="G12" s="187"/>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88" t="s">
        <v>50</v>
      </c>
      <c r="B15" s="187"/>
      <c r="C15" s="187"/>
      <c r="D15" s="55"/>
      <c r="E15" s="55"/>
      <c r="F15" s="55"/>
      <c r="G15" s="55"/>
    </row>
    <row r="16" spans="1:7" s="52" customFormat="1" ht="5.25" customHeight="1" x14ac:dyDescent="0.25">
      <c r="A16" s="55"/>
      <c r="B16" s="56"/>
      <c r="C16" s="56"/>
      <c r="D16" s="55"/>
      <c r="E16" s="55"/>
      <c r="F16" s="55"/>
      <c r="G16" s="55"/>
    </row>
    <row r="17" spans="1:7" s="52" customFormat="1" ht="12.75" customHeight="1" x14ac:dyDescent="0.25">
      <c r="A17" s="189" t="s">
        <v>82</v>
      </c>
      <c r="B17" s="187"/>
      <c r="C17" s="187"/>
      <c r="D17" s="57"/>
      <c r="E17" s="57"/>
      <c r="F17" s="57"/>
      <c r="G17" s="57"/>
    </row>
    <row r="18" spans="1:7" s="52" customFormat="1" x14ac:dyDescent="0.25">
      <c r="A18" s="59" t="s">
        <v>62</v>
      </c>
      <c r="B18" s="191" t="s">
        <v>83</v>
      </c>
      <c r="C18" s="192"/>
      <c r="D18" s="192"/>
      <c r="E18" s="192"/>
      <c r="F18" s="57"/>
      <c r="G18" s="57"/>
    </row>
    <row r="19" spans="1:7" s="52" customFormat="1" ht="12.75" customHeight="1" x14ac:dyDescent="0.25">
      <c r="A19" s="57" t="s">
        <v>63</v>
      </c>
      <c r="B19" s="190" t="s">
        <v>84</v>
      </c>
      <c r="C19" s="187"/>
      <c r="D19" s="187"/>
      <c r="E19" s="57"/>
      <c r="F19" s="57"/>
      <c r="G19" s="57"/>
    </row>
    <row r="20" spans="1:7" s="52" customFormat="1" ht="12.75" customHeight="1" x14ac:dyDescent="0.25">
      <c r="A20" s="155"/>
      <c r="B20" s="157"/>
      <c r="C20" s="156"/>
      <c r="D20" s="156"/>
      <c r="E20" s="155"/>
      <c r="F20" s="155"/>
      <c r="G20" s="155"/>
    </row>
    <row r="21" spans="1:7" s="52" customFormat="1" ht="12.75" customHeight="1" x14ac:dyDescent="0.25">
      <c r="A21" s="57"/>
      <c r="B21" s="56"/>
      <c r="C21" s="56"/>
      <c r="D21" s="56"/>
      <c r="E21" s="56"/>
      <c r="F21" s="56"/>
      <c r="G21" s="56"/>
    </row>
    <row r="22" spans="1:7" s="52" customFormat="1" ht="12.75" customHeight="1" x14ac:dyDescent="0.25">
      <c r="A22" s="188" t="s">
        <v>71</v>
      </c>
      <c r="B22" s="187"/>
      <c r="C22" s="55"/>
      <c r="D22" s="55"/>
      <c r="E22" s="55"/>
      <c r="F22" s="55"/>
      <c r="G22" s="55"/>
    </row>
    <row r="23" spans="1:7" s="52" customFormat="1" ht="5.25" customHeight="1" x14ac:dyDescent="0.25">
      <c r="A23" s="55"/>
      <c r="B23" s="56"/>
      <c r="C23" s="55"/>
      <c r="D23" s="55"/>
      <c r="E23" s="64"/>
      <c r="F23" s="55"/>
      <c r="G23" s="55"/>
    </row>
    <row r="24" spans="1:7" s="52" customFormat="1" x14ac:dyDescent="0.25">
      <c r="A24" s="59" t="s">
        <v>64</v>
      </c>
      <c r="B24" s="186" t="s">
        <v>65</v>
      </c>
      <c r="C24" s="187"/>
      <c r="D24" s="57"/>
      <c r="E24" s="57"/>
      <c r="F24" s="57"/>
      <c r="G24" s="57"/>
    </row>
    <row r="25" spans="1:7" s="52" customFormat="1" ht="12.75" customHeight="1" x14ac:dyDescent="0.2">
      <c r="A25" s="57" t="s">
        <v>66</v>
      </c>
      <c r="B25" s="186" t="s">
        <v>67</v>
      </c>
      <c r="C25" s="187"/>
      <c r="D25" s="57"/>
      <c r="E25" s="57"/>
      <c r="F25" s="57"/>
      <c r="G25" s="57"/>
    </row>
    <row r="26" spans="1:7" s="52" customFormat="1" x14ac:dyDescent="0.25">
      <c r="A26" s="57"/>
      <c r="B26" s="187" t="s">
        <v>68</v>
      </c>
      <c r="C26" s="187"/>
      <c r="D26" s="56"/>
      <c r="E26" s="56"/>
      <c r="F26" s="56"/>
      <c r="G26" s="56"/>
    </row>
    <row r="27" spans="1:7" s="52" customFormat="1" ht="12.75" customHeight="1" x14ac:dyDescent="0.25">
      <c r="A27" s="58"/>
    </row>
    <row r="28" spans="1:7" s="52" customFormat="1" x14ac:dyDescent="0.25">
      <c r="A28" s="60" t="s">
        <v>72</v>
      </c>
      <c r="B28" s="52" t="s">
        <v>73</v>
      </c>
    </row>
    <row r="29" spans="1:7" s="52" customFormat="1" x14ac:dyDescent="0.25">
      <c r="A29" s="60"/>
    </row>
    <row r="30" spans="1:7" s="52" customFormat="1" ht="12.75" customHeight="1" x14ac:dyDescent="0.25">
      <c r="A30" s="58"/>
    </row>
    <row r="31" spans="1:7" s="52" customFormat="1" ht="14.1" customHeight="1" x14ac:dyDescent="0.2">
      <c r="A31" s="189" t="s">
        <v>226</v>
      </c>
      <c r="B31" s="187"/>
      <c r="C31" s="187"/>
      <c r="D31" s="187"/>
      <c r="E31" s="187"/>
      <c r="F31" s="187"/>
      <c r="G31" s="187"/>
    </row>
    <row r="32" spans="1:7" s="52" customFormat="1" x14ac:dyDescent="0.2">
      <c r="A32" s="53" t="s">
        <v>61</v>
      </c>
      <c r="B32" s="56"/>
      <c r="C32" s="56"/>
      <c r="D32" s="56"/>
      <c r="E32" s="56"/>
      <c r="F32" s="56"/>
      <c r="G32" s="56"/>
    </row>
    <row r="33" spans="1:7" s="52" customFormat="1" ht="45.4" customHeight="1" x14ac:dyDescent="0.2">
      <c r="A33" s="189" t="s">
        <v>251</v>
      </c>
      <c r="B33" s="187"/>
      <c r="C33" s="187"/>
      <c r="D33" s="187"/>
      <c r="E33" s="187"/>
      <c r="F33" s="187"/>
      <c r="G33" s="187"/>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85" t="s">
        <v>74</v>
      </c>
      <c r="B43" s="185"/>
    </row>
    <row r="44" spans="1:7" s="52" customFormat="1" ht="5.25" customHeight="1" x14ac:dyDescent="0.25"/>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5">
      <c r="A51" s="7" t="s">
        <v>16</v>
      </c>
      <c r="B51" s="7" t="s">
        <v>11</v>
      </c>
    </row>
    <row r="52" spans="1:7" s="52" customFormat="1" x14ac:dyDescent="0.2">
      <c r="A52" s="7" t="s">
        <v>17</v>
      </c>
      <c r="B52" s="7" t="s">
        <v>12</v>
      </c>
    </row>
    <row r="53" spans="1:7" s="52" customFormat="1" x14ac:dyDescent="0.25">
      <c r="A53" s="7" t="s">
        <v>75</v>
      </c>
      <c r="B53" s="7" t="s">
        <v>13</v>
      </c>
    </row>
    <row r="54" spans="1:7" s="52" customFormat="1" x14ac:dyDescent="0.25">
      <c r="A54" s="7" t="s">
        <v>60</v>
      </c>
      <c r="B54" s="7" t="s">
        <v>14</v>
      </c>
    </row>
    <row r="55" spans="1:7" s="52" customFormat="1" x14ac:dyDescent="0.2">
      <c r="A55" s="52" t="s">
        <v>76</v>
      </c>
      <c r="B55" s="52" t="s">
        <v>77</v>
      </c>
    </row>
    <row r="56" spans="1:7" x14ac:dyDescent="0.25">
      <c r="A56" s="7" t="s">
        <v>78</v>
      </c>
      <c r="B56" s="51" t="s">
        <v>79</v>
      </c>
      <c r="C56" s="51"/>
      <c r="D56" s="51"/>
      <c r="E56" s="51"/>
      <c r="F56" s="51"/>
      <c r="G56" s="51"/>
    </row>
    <row r="57" spans="1:7" x14ac:dyDescent="0.25">
      <c r="A57" s="51"/>
      <c r="B57" s="51"/>
      <c r="C57" s="51"/>
      <c r="D57" s="51"/>
      <c r="E57" s="51"/>
      <c r="F57" s="51"/>
      <c r="G57" s="51"/>
    </row>
    <row r="58" spans="1:7" x14ac:dyDescent="0.25">
      <c r="A58" s="51"/>
      <c r="B58" s="51"/>
      <c r="C58" s="51"/>
      <c r="D58" s="51"/>
      <c r="E58" s="51"/>
      <c r="F58" s="51"/>
      <c r="G58" s="51"/>
    </row>
    <row r="59" spans="1:7" x14ac:dyDescent="0.25">
      <c r="A59" s="51"/>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5">
      <c r="A68" s="51"/>
      <c r="B68" s="51"/>
      <c r="C68" s="51"/>
      <c r="D68" s="51"/>
      <c r="E68" s="51"/>
      <c r="F68" s="51"/>
      <c r="G68" s="51"/>
    </row>
    <row r="69" spans="1:7" x14ac:dyDescent="0.25">
      <c r="A69" s="51"/>
      <c r="B69" s="51"/>
      <c r="C69" s="51"/>
      <c r="D69" s="51"/>
      <c r="E69" s="51"/>
      <c r="F69" s="51"/>
      <c r="G69" s="51"/>
    </row>
    <row r="70" spans="1:7" x14ac:dyDescent="0.25">
      <c r="A70" s="51"/>
      <c r="B70" s="51"/>
      <c r="C70" s="51"/>
      <c r="D70" s="51"/>
      <c r="E70" s="51"/>
      <c r="F70" s="51"/>
      <c r="G70" s="51"/>
    </row>
    <row r="71" spans="1:7" x14ac:dyDescent="0.25">
      <c r="A71" s="51"/>
      <c r="B71" s="51"/>
      <c r="C71" s="51"/>
      <c r="D71" s="51"/>
      <c r="E71" s="51"/>
      <c r="F71" s="51"/>
      <c r="G71" s="51"/>
    </row>
    <row r="72" spans="1:7" x14ac:dyDescent="0.25">
      <c r="A72" s="51"/>
      <c r="B72" s="51"/>
      <c r="C72" s="51"/>
      <c r="D72" s="51"/>
      <c r="E72" s="51"/>
      <c r="F72" s="51"/>
      <c r="G72" s="51"/>
    </row>
    <row r="73" spans="1:7" x14ac:dyDescent="0.25">
      <c r="A73" s="51"/>
      <c r="B73" s="51"/>
      <c r="C73" s="51"/>
      <c r="D73" s="51"/>
      <c r="E73" s="51"/>
      <c r="F73" s="51"/>
      <c r="G73" s="51"/>
    </row>
    <row r="74" spans="1:7" x14ac:dyDescent="0.25">
      <c r="A74" s="51"/>
      <c r="B74" s="51"/>
      <c r="C74" s="51"/>
      <c r="D74" s="51"/>
      <c r="E74" s="51"/>
      <c r="F74" s="51"/>
      <c r="G74" s="51"/>
    </row>
    <row r="75" spans="1:7" x14ac:dyDescent="0.25">
      <c r="A75" s="51"/>
      <c r="B75" s="51"/>
      <c r="C75" s="51"/>
      <c r="D75" s="51"/>
      <c r="E75" s="51"/>
      <c r="F75" s="51"/>
      <c r="G75" s="51"/>
    </row>
    <row r="76" spans="1:7" x14ac:dyDescent="0.25">
      <c r="A76" s="51"/>
      <c r="B76" s="51"/>
      <c r="C76" s="51"/>
      <c r="D76" s="51"/>
      <c r="E76" s="51"/>
      <c r="F76" s="51"/>
      <c r="G76" s="51"/>
    </row>
    <row r="77" spans="1:7" x14ac:dyDescent="0.25">
      <c r="A77" s="51"/>
      <c r="B77" s="51"/>
      <c r="C77" s="51"/>
      <c r="D77" s="51"/>
      <c r="E77" s="51"/>
      <c r="F77" s="51"/>
      <c r="G77" s="51"/>
    </row>
    <row r="78" spans="1:7" x14ac:dyDescent="0.25">
      <c r="A78" s="51"/>
      <c r="B78" s="51"/>
      <c r="C78" s="51"/>
      <c r="D78" s="51"/>
      <c r="E78" s="51"/>
      <c r="F78" s="51"/>
      <c r="G78" s="51"/>
    </row>
    <row r="79" spans="1:7" x14ac:dyDescent="0.25">
      <c r="A79" s="51"/>
      <c r="B79" s="51"/>
      <c r="C79" s="51"/>
      <c r="D79" s="51"/>
      <c r="E79" s="51"/>
      <c r="F79" s="51"/>
      <c r="G79" s="51"/>
    </row>
    <row r="80" spans="1:7" x14ac:dyDescent="0.25">
      <c r="A80" s="51"/>
      <c r="B80" s="51"/>
      <c r="C80" s="51"/>
      <c r="D80" s="51"/>
      <c r="E80" s="51"/>
      <c r="F80" s="51"/>
      <c r="G80" s="51"/>
    </row>
    <row r="81" spans="1:7" x14ac:dyDescent="0.25">
      <c r="A81" s="51"/>
      <c r="B81" s="51"/>
      <c r="C81" s="51"/>
      <c r="D81" s="51"/>
      <c r="E81" s="51"/>
      <c r="F81" s="51"/>
      <c r="G81" s="51"/>
    </row>
    <row r="82" spans="1:7" x14ac:dyDescent="0.25">
      <c r="A82" s="51"/>
      <c r="B82" s="51"/>
      <c r="C82" s="51"/>
      <c r="D82" s="51"/>
      <c r="E82" s="51"/>
      <c r="F82" s="51"/>
      <c r="G82" s="51"/>
    </row>
    <row r="83" spans="1:7" x14ac:dyDescent="0.25">
      <c r="A83" s="51"/>
      <c r="B83" s="51"/>
      <c r="C83" s="51"/>
      <c r="D83" s="51"/>
      <c r="E83" s="51"/>
      <c r="F83" s="51"/>
      <c r="G83" s="51"/>
    </row>
    <row r="84" spans="1:7" x14ac:dyDescent="0.25">
      <c r="A84" s="51"/>
      <c r="B84" s="51"/>
      <c r="C84" s="51"/>
      <c r="D84" s="51"/>
      <c r="E84" s="51"/>
      <c r="F84" s="51"/>
      <c r="G84" s="51"/>
    </row>
    <row r="85" spans="1:7" x14ac:dyDescent="0.25">
      <c r="A85" s="51"/>
      <c r="B85" s="51"/>
      <c r="C85" s="51"/>
      <c r="D85" s="51"/>
      <c r="E85" s="51"/>
      <c r="F85" s="51"/>
      <c r="G85" s="51"/>
    </row>
    <row r="86" spans="1:7" x14ac:dyDescent="0.25">
      <c r="A86" s="51"/>
      <c r="B86" s="51"/>
      <c r="C86" s="51"/>
      <c r="D86" s="51"/>
      <c r="E86" s="51"/>
      <c r="F86" s="51"/>
      <c r="G86" s="51"/>
    </row>
    <row r="87" spans="1:7" x14ac:dyDescent="0.25">
      <c r="A87" s="51"/>
      <c r="B87" s="51"/>
      <c r="C87" s="51"/>
      <c r="D87" s="51"/>
      <c r="E87" s="51"/>
      <c r="F87" s="51"/>
      <c r="G87" s="51"/>
    </row>
    <row r="88" spans="1:7" x14ac:dyDescent="0.25">
      <c r="A88" s="51"/>
      <c r="B88" s="51"/>
      <c r="C88" s="51"/>
      <c r="D88" s="51"/>
      <c r="E88" s="51"/>
      <c r="F88" s="51"/>
      <c r="G88" s="51"/>
    </row>
    <row r="89" spans="1:7" x14ac:dyDescent="0.25">
      <c r="A89" s="51"/>
      <c r="B89" s="51"/>
      <c r="C89" s="51"/>
      <c r="D89" s="51"/>
      <c r="E89" s="51"/>
      <c r="F89" s="51"/>
      <c r="G89" s="51"/>
    </row>
    <row r="90" spans="1:7" x14ac:dyDescent="0.25">
      <c r="A90" s="51"/>
      <c r="B90" s="51"/>
      <c r="C90" s="51"/>
      <c r="D90" s="51"/>
      <c r="E90" s="51"/>
      <c r="F90" s="51"/>
      <c r="G90" s="51"/>
    </row>
    <row r="91" spans="1:7" x14ac:dyDescent="0.25">
      <c r="A91" s="51"/>
      <c r="B91" s="51"/>
      <c r="C91" s="51"/>
      <c r="D91" s="51"/>
      <c r="E91" s="51"/>
      <c r="F91" s="51"/>
      <c r="G91" s="51"/>
    </row>
    <row r="92" spans="1:7" x14ac:dyDescent="0.25">
      <c r="A92" s="51"/>
      <c r="B92" s="51"/>
      <c r="C92" s="51"/>
      <c r="D92" s="51"/>
      <c r="E92" s="51"/>
      <c r="F92" s="51"/>
      <c r="G92" s="51"/>
    </row>
    <row r="93" spans="1:7" x14ac:dyDescent="0.25">
      <c r="A93" s="51"/>
      <c r="B93" s="51"/>
      <c r="C93" s="51"/>
      <c r="D93" s="51"/>
      <c r="E93" s="51"/>
      <c r="F93" s="51"/>
      <c r="G93" s="51"/>
    </row>
    <row r="94" spans="1:7" x14ac:dyDescent="0.25">
      <c r="A94" s="51"/>
      <c r="B94" s="51"/>
      <c r="C94" s="51"/>
      <c r="D94" s="51"/>
      <c r="E94" s="51"/>
      <c r="F94" s="51"/>
      <c r="G94" s="51"/>
    </row>
    <row r="95" spans="1:7" x14ac:dyDescent="0.25">
      <c r="A95" s="51"/>
      <c r="B95" s="51"/>
      <c r="C95" s="51"/>
      <c r="D95" s="51"/>
      <c r="E95" s="51"/>
      <c r="F95" s="51"/>
      <c r="G95" s="51"/>
    </row>
    <row r="96" spans="1:7" x14ac:dyDescent="0.25">
      <c r="A96" s="51"/>
      <c r="B96" s="51"/>
      <c r="C96" s="51"/>
      <c r="D96" s="51"/>
      <c r="E96" s="51"/>
      <c r="F96" s="51"/>
      <c r="G96" s="51"/>
    </row>
    <row r="97" spans="1:7" x14ac:dyDescent="0.25">
      <c r="A97" s="51"/>
      <c r="B97" s="51"/>
      <c r="C97" s="51"/>
      <c r="D97" s="51"/>
      <c r="E97" s="51"/>
      <c r="F97" s="51"/>
      <c r="G97" s="51"/>
    </row>
    <row r="98" spans="1:7" x14ac:dyDescent="0.25">
      <c r="A98" s="51"/>
      <c r="B98" s="51"/>
      <c r="C98" s="51"/>
      <c r="D98" s="51"/>
      <c r="E98" s="51"/>
      <c r="F98" s="51"/>
      <c r="G98" s="51"/>
    </row>
    <row r="99" spans="1:7" x14ac:dyDescent="0.25">
      <c r="A99" s="51"/>
      <c r="B99" s="51"/>
      <c r="C99" s="51"/>
      <c r="D99" s="51"/>
      <c r="E99" s="51"/>
      <c r="F99" s="51"/>
      <c r="G99" s="51"/>
    </row>
    <row r="100" spans="1:7" x14ac:dyDescent="0.25">
      <c r="A100" s="51"/>
      <c r="B100" s="51"/>
      <c r="C100" s="51"/>
      <c r="D100" s="51"/>
      <c r="E100" s="51"/>
      <c r="F100" s="51"/>
      <c r="G100" s="51"/>
    </row>
    <row r="101" spans="1:7" x14ac:dyDescent="0.25">
      <c r="A101" s="51"/>
      <c r="B101" s="51"/>
      <c r="C101" s="51"/>
      <c r="D101" s="51"/>
      <c r="E101" s="51"/>
      <c r="F101" s="51"/>
      <c r="G101" s="51"/>
    </row>
    <row r="102" spans="1:7" x14ac:dyDescent="0.25">
      <c r="A102" s="51"/>
      <c r="B102" s="51"/>
      <c r="C102" s="51"/>
      <c r="D102" s="51"/>
      <c r="E102" s="51"/>
      <c r="F102" s="51"/>
      <c r="G102" s="51"/>
    </row>
    <row r="103" spans="1:7" x14ac:dyDescent="0.25">
      <c r="A103" s="51"/>
      <c r="B103" s="51"/>
      <c r="C103" s="51"/>
      <c r="D103" s="51"/>
      <c r="E103" s="51"/>
      <c r="F103" s="51"/>
      <c r="G103" s="51"/>
    </row>
    <row r="104" spans="1:7" x14ac:dyDescent="0.25">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9:D19"/>
    <mergeCell ref="A22:B22"/>
    <mergeCell ref="B24:C24"/>
    <mergeCell ref="B25:C25"/>
    <mergeCell ref="B26:C26"/>
    <mergeCell ref="A31:G31"/>
    <mergeCell ref="A33:G33"/>
    <mergeCell ref="B18:E18"/>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B II 2 - j 13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7" t="s">
        <v>32</v>
      </c>
      <c r="B3" s="202" t="s">
        <v>33</v>
      </c>
      <c r="C3" s="203"/>
      <c r="D3" s="10"/>
      <c r="E3" s="10"/>
      <c r="F3" s="10"/>
      <c r="G3" s="10"/>
      <c r="H3" s="10"/>
      <c r="I3" s="10"/>
      <c r="J3" s="10"/>
      <c r="K3" s="10"/>
      <c r="L3" s="10"/>
      <c r="M3" s="10"/>
      <c r="N3" s="10"/>
      <c r="O3" s="10"/>
      <c r="P3" s="12"/>
      <c r="Q3" s="12"/>
      <c r="R3" s="13"/>
      <c r="S3" s="13"/>
      <c r="T3" s="13"/>
      <c r="U3" s="13"/>
      <c r="V3" s="13"/>
      <c r="W3" s="13"/>
      <c r="X3" s="13"/>
      <c r="Y3" s="13"/>
      <c r="Z3" s="13"/>
    </row>
    <row r="4" spans="1:26" x14ac:dyDescent="0.2">
      <c r="A4" s="198"/>
      <c r="B4" s="204" t="s">
        <v>51</v>
      </c>
      <c r="C4" s="205"/>
      <c r="D4" s="10"/>
      <c r="E4" s="10"/>
      <c r="F4" s="10"/>
      <c r="G4" s="10"/>
      <c r="H4" s="10"/>
      <c r="I4" s="10"/>
      <c r="J4" s="10"/>
      <c r="K4" s="10"/>
      <c r="L4" s="10"/>
      <c r="M4" s="10"/>
      <c r="N4" s="10"/>
      <c r="O4" s="10"/>
      <c r="P4" s="12"/>
      <c r="Q4" s="12"/>
      <c r="R4" s="13"/>
      <c r="S4" s="13"/>
      <c r="T4" s="13"/>
      <c r="U4" s="13"/>
      <c r="V4" s="13"/>
      <c r="W4" s="13"/>
      <c r="X4" s="13"/>
      <c r="Y4" s="13"/>
      <c r="Z4" s="13"/>
    </row>
    <row r="5" spans="1:26" x14ac:dyDescent="0.2">
      <c r="A5" s="198"/>
      <c r="B5" s="200"/>
      <c r="C5" s="201"/>
      <c r="D5" s="10"/>
      <c r="E5" s="10"/>
      <c r="F5" s="10"/>
      <c r="G5" s="10"/>
      <c r="H5" s="10"/>
      <c r="I5" s="10"/>
      <c r="J5" s="10"/>
      <c r="K5" s="10"/>
      <c r="L5" s="10"/>
      <c r="M5" s="10"/>
      <c r="N5" s="10"/>
      <c r="O5" s="10"/>
      <c r="P5" s="10"/>
      <c r="Q5" s="10"/>
      <c r="R5" s="10"/>
      <c r="S5" s="10"/>
      <c r="T5" s="10"/>
      <c r="U5" s="10"/>
      <c r="V5" s="10"/>
      <c r="W5" s="10"/>
      <c r="X5" s="10"/>
      <c r="Y5" s="10"/>
      <c r="Z5" s="13"/>
    </row>
    <row r="6" spans="1:26" x14ac:dyDescent="0.2">
      <c r="A6" s="199"/>
      <c r="B6" s="200"/>
      <c r="C6" s="201"/>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view="pageLayout" topLeftCell="A28" zoomScaleNormal="100" workbookViewId="0">
      <selection activeCell="B6" sqref="B6"/>
    </sheetView>
  </sheetViews>
  <sheetFormatPr baseColWidth="10" defaultRowHeight="12.75" x14ac:dyDescent="0.2"/>
  <cols>
    <col min="1" max="1" width="5.140625" customWidth="1"/>
    <col min="2" max="2" width="79.140625" customWidth="1"/>
    <col min="3" max="3" width="6.140625" customWidth="1"/>
  </cols>
  <sheetData>
    <row r="1" spans="1:3" x14ac:dyDescent="0.25">
      <c r="A1" s="159" t="s">
        <v>85</v>
      </c>
      <c r="B1" s="128"/>
    </row>
    <row r="2" spans="1:3" x14ac:dyDescent="0.25">
      <c r="A2" s="127"/>
      <c r="B2" s="145"/>
      <c r="C2" s="129" t="s">
        <v>102</v>
      </c>
    </row>
    <row r="3" spans="1:3" x14ac:dyDescent="0.25">
      <c r="A3" s="128"/>
      <c r="B3" s="128"/>
      <c r="C3" s="128"/>
    </row>
    <row r="4" spans="1:3" x14ac:dyDescent="0.2">
      <c r="A4" s="206" t="s">
        <v>224</v>
      </c>
      <c r="B4" s="206"/>
      <c r="C4" s="130">
        <v>3</v>
      </c>
    </row>
    <row r="5" spans="1:3" x14ac:dyDescent="0.25">
      <c r="A5" s="146"/>
      <c r="B5" s="147"/>
      <c r="C5" s="128"/>
    </row>
    <row r="6" spans="1:3" x14ac:dyDescent="0.25">
      <c r="A6" s="146"/>
      <c r="B6" s="147"/>
      <c r="C6" s="128"/>
    </row>
    <row r="7" spans="1:3" x14ac:dyDescent="0.25">
      <c r="A7" s="146" t="s">
        <v>86</v>
      </c>
      <c r="B7" s="147"/>
      <c r="C7" s="128"/>
    </row>
    <row r="8" spans="1:3" x14ac:dyDescent="0.25">
      <c r="A8" s="148"/>
      <c r="B8" s="147"/>
      <c r="C8" s="128"/>
    </row>
    <row r="9" spans="1:3" x14ac:dyDescent="0.25">
      <c r="A9" s="148" t="s">
        <v>87</v>
      </c>
      <c r="B9" s="148" t="s">
        <v>88</v>
      </c>
      <c r="C9" s="128"/>
    </row>
    <row r="10" spans="1:3" ht="16.899999999999999" customHeight="1" x14ac:dyDescent="0.25">
      <c r="A10" s="149" t="s">
        <v>95</v>
      </c>
      <c r="B10" s="148" t="s">
        <v>227</v>
      </c>
      <c r="C10" s="130">
        <v>5</v>
      </c>
    </row>
    <row r="11" spans="1:3" ht="16.899999999999999" customHeight="1" x14ac:dyDescent="0.25">
      <c r="A11" s="149" t="s">
        <v>96</v>
      </c>
      <c r="B11" s="148" t="s">
        <v>228</v>
      </c>
      <c r="C11" s="130">
        <v>6</v>
      </c>
    </row>
    <row r="12" spans="1:3" ht="16.899999999999999" customHeight="1" x14ac:dyDescent="0.25">
      <c r="A12" s="149" t="s">
        <v>97</v>
      </c>
      <c r="B12" s="148" t="s">
        <v>229</v>
      </c>
      <c r="C12" s="130">
        <v>7</v>
      </c>
    </row>
    <row r="13" spans="1:3" ht="16.899999999999999" customHeight="1" x14ac:dyDescent="0.25">
      <c r="A13" s="149" t="s">
        <v>98</v>
      </c>
      <c r="B13" s="148" t="s">
        <v>230</v>
      </c>
      <c r="C13" s="130">
        <v>8</v>
      </c>
    </row>
    <row r="14" spans="1:3" ht="16.899999999999999" customHeight="1" x14ac:dyDescent="0.25">
      <c r="A14" s="148"/>
      <c r="B14" s="147"/>
      <c r="C14" s="128"/>
    </row>
    <row r="15" spans="1:3" x14ac:dyDescent="0.25">
      <c r="A15" s="148" t="s">
        <v>89</v>
      </c>
      <c r="B15" s="148" t="s">
        <v>231</v>
      </c>
      <c r="C15" s="128"/>
    </row>
    <row r="16" spans="1:3" ht="16.899999999999999" customHeight="1" x14ac:dyDescent="0.2">
      <c r="A16" s="149" t="s">
        <v>99</v>
      </c>
      <c r="B16" s="148" t="s">
        <v>104</v>
      </c>
      <c r="C16" s="130">
        <v>9</v>
      </c>
    </row>
    <row r="17" spans="1:3" ht="16.899999999999999" customHeight="1" x14ac:dyDescent="0.2">
      <c r="A17" s="149" t="s">
        <v>100</v>
      </c>
      <c r="B17" s="148" t="s">
        <v>103</v>
      </c>
      <c r="C17" s="130">
        <v>10</v>
      </c>
    </row>
    <row r="18" spans="1:3" ht="16.899999999999999" customHeight="1" x14ac:dyDescent="0.25">
      <c r="A18" s="150"/>
      <c r="B18" s="147"/>
      <c r="C18" s="128"/>
    </row>
    <row r="19" spans="1:3" ht="24" x14ac:dyDescent="0.2">
      <c r="A19" s="152" t="s">
        <v>90</v>
      </c>
      <c r="B19" s="160" t="s">
        <v>252</v>
      </c>
      <c r="C19" s="130">
        <v>11</v>
      </c>
    </row>
    <row r="20" spans="1:3" ht="16.899999999999999" customHeight="1" x14ac:dyDescent="0.25">
      <c r="A20" s="150"/>
      <c r="B20" s="147"/>
      <c r="C20" s="128"/>
    </row>
    <row r="21" spans="1:3" x14ac:dyDescent="0.25">
      <c r="A21" s="150" t="s">
        <v>91</v>
      </c>
      <c r="B21" s="148" t="s">
        <v>92</v>
      </c>
      <c r="C21" s="128"/>
    </row>
    <row r="22" spans="1:3" ht="16.899999999999999" customHeight="1" x14ac:dyDescent="0.25">
      <c r="A22" s="149" t="s">
        <v>101</v>
      </c>
      <c r="B22" s="148" t="s">
        <v>232</v>
      </c>
      <c r="C22" s="130">
        <v>12</v>
      </c>
    </row>
    <row r="23" spans="1:3" ht="16.899999999999999" customHeight="1" x14ac:dyDescent="0.25">
      <c r="A23" s="150"/>
      <c r="B23" s="147"/>
      <c r="C23" s="128"/>
    </row>
    <row r="24" spans="1:3" x14ac:dyDescent="0.25">
      <c r="A24" s="150" t="s">
        <v>93</v>
      </c>
      <c r="B24" s="148" t="s">
        <v>233</v>
      </c>
      <c r="C24" s="130">
        <v>13</v>
      </c>
    </row>
    <row r="25" spans="1:3" x14ac:dyDescent="0.25">
      <c r="A25" s="150"/>
      <c r="B25" s="148"/>
      <c r="C25" s="130"/>
    </row>
    <row r="26" spans="1:3" x14ac:dyDescent="0.25">
      <c r="A26" s="148"/>
      <c r="B26" s="147"/>
      <c r="C26" s="128"/>
    </row>
    <row r="27" spans="1:3" x14ac:dyDescent="0.25">
      <c r="A27" s="146" t="s">
        <v>94</v>
      </c>
      <c r="B27" s="147"/>
      <c r="C27" s="128"/>
    </row>
    <row r="28" spans="1:3" x14ac:dyDescent="0.25">
      <c r="A28" s="148"/>
      <c r="B28" s="147"/>
      <c r="C28" s="128"/>
    </row>
    <row r="29" spans="1:3" ht="24" x14ac:dyDescent="0.2">
      <c r="A29" s="153" t="s">
        <v>87</v>
      </c>
      <c r="B29" s="160" t="s">
        <v>253</v>
      </c>
      <c r="C29" s="128">
        <v>4</v>
      </c>
    </row>
    <row r="30" spans="1:3" ht="16.899999999999999" customHeight="1" x14ac:dyDescent="0.25">
      <c r="A30" s="148"/>
      <c r="B30" s="147"/>
      <c r="C30" s="128"/>
    </row>
    <row r="31" spans="1:3" ht="24" x14ac:dyDescent="0.2">
      <c r="A31" s="153" t="s">
        <v>89</v>
      </c>
      <c r="B31" s="160" t="s">
        <v>254</v>
      </c>
      <c r="C31" s="128">
        <v>14</v>
      </c>
    </row>
    <row r="32" spans="1:3" ht="16.899999999999999" customHeight="1" x14ac:dyDescent="0.25">
      <c r="A32" s="148"/>
      <c r="B32" s="147"/>
      <c r="C32" s="128"/>
    </row>
    <row r="33" spans="1:3" ht="24" x14ac:dyDescent="0.2">
      <c r="A33" s="153" t="s">
        <v>90</v>
      </c>
      <c r="B33" s="160" t="s">
        <v>255</v>
      </c>
      <c r="C33" s="128">
        <v>14</v>
      </c>
    </row>
    <row r="34" spans="1:3" ht="16.899999999999999" customHeight="1" x14ac:dyDescent="0.25">
      <c r="A34" s="148"/>
      <c r="B34" s="147"/>
      <c r="C34" s="128"/>
    </row>
    <row r="35" spans="1:3" x14ac:dyDescent="0.2">
      <c r="A35" s="151" t="s">
        <v>91</v>
      </c>
      <c r="B35" s="148" t="s">
        <v>234</v>
      </c>
      <c r="C35" s="130">
        <v>15</v>
      </c>
    </row>
    <row r="36" spans="1:3" x14ac:dyDescent="0.25">
      <c r="A36" s="128"/>
      <c r="B36" s="128"/>
      <c r="C36" s="128"/>
    </row>
    <row r="37" spans="1:3" x14ac:dyDescent="0.25">
      <c r="A37" s="128"/>
      <c r="B37" s="128"/>
      <c r="C37" s="128"/>
    </row>
    <row r="38" spans="1:3" x14ac:dyDescent="0.25">
      <c r="A38" s="128"/>
      <c r="B38" s="128"/>
      <c r="C38" s="128"/>
    </row>
    <row r="39" spans="1:3" x14ac:dyDescent="0.25">
      <c r="A39" s="128"/>
      <c r="B39" s="128"/>
      <c r="C39" s="128"/>
    </row>
    <row r="40" spans="1:3" x14ac:dyDescent="0.25">
      <c r="A40" s="128"/>
      <c r="B40" s="128"/>
      <c r="C40" s="128"/>
    </row>
    <row r="41" spans="1:3" x14ac:dyDescent="0.25">
      <c r="A41" s="128"/>
      <c r="B41" s="128"/>
      <c r="C41" s="128"/>
    </row>
    <row r="42" spans="1:3" x14ac:dyDescent="0.25">
      <c r="A42" s="128"/>
      <c r="B42" s="128"/>
      <c r="C42" s="128"/>
    </row>
    <row r="43" spans="1:3" x14ac:dyDescent="0.25">
      <c r="A43" s="207"/>
      <c r="B43" s="207"/>
      <c r="C43" s="207"/>
    </row>
    <row r="44" spans="1:3" x14ac:dyDescent="0.25">
      <c r="A44" s="207"/>
      <c r="B44" s="207"/>
      <c r="C44" s="207"/>
    </row>
    <row r="45" spans="1:3" x14ac:dyDescent="0.25">
      <c r="A45" s="207"/>
      <c r="B45" s="207"/>
      <c r="C45" s="207"/>
    </row>
    <row r="46" spans="1:3" x14ac:dyDescent="0.25">
      <c r="A46" s="207"/>
      <c r="B46" s="207"/>
      <c r="C46" s="207"/>
    </row>
    <row r="47" spans="1:3" x14ac:dyDescent="0.25">
      <c r="A47" s="207"/>
      <c r="B47" s="207"/>
      <c r="C47" s="207"/>
    </row>
    <row r="48" spans="1:3" x14ac:dyDescent="0.25">
      <c r="A48" s="128"/>
      <c r="B48" s="128"/>
      <c r="C48" s="128"/>
    </row>
    <row r="49" spans="1:3" x14ac:dyDescent="0.25">
      <c r="A49" s="128"/>
      <c r="B49" s="128"/>
      <c r="C49" s="128"/>
    </row>
    <row r="50" spans="1:3" x14ac:dyDescent="0.25">
      <c r="A50" s="128"/>
      <c r="B50" s="128"/>
      <c r="C50" s="128"/>
    </row>
  </sheetData>
  <mergeCells count="6">
    <mergeCell ref="A4:B4"/>
    <mergeCell ref="A47:C47"/>
    <mergeCell ref="A43:C43"/>
    <mergeCell ref="A44:C44"/>
    <mergeCell ref="A45:C45"/>
    <mergeCell ref="A46:C46"/>
  </mergeCells>
  <conditionalFormatting sqref="A4:C3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11" sqref="A1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Layout" topLeftCell="A16" zoomScaleNormal="100" workbookViewId="0">
      <selection activeCell="E38" sqref="E38"/>
    </sheetView>
  </sheetViews>
  <sheetFormatPr baseColWidth="10" defaultRowHeight="12.75" x14ac:dyDescent="0.2"/>
  <cols>
    <col min="1" max="6" width="9.140625" customWidth="1"/>
    <col min="7" max="8" width="8.7109375" customWidth="1"/>
    <col min="9" max="10" width="9.140625" customWidth="1"/>
  </cols>
  <sheetData>
    <row r="1" spans="1:13" ht="14.25" customHeight="1" x14ac:dyDescent="0.25">
      <c r="A1" s="208" t="s">
        <v>105</v>
      </c>
      <c r="B1" s="208"/>
      <c r="C1" s="208"/>
      <c r="D1" s="208"/>
      <c r="E1" s="208"/>
      <c r="F1" s="208"/>
      <c r="G1" s="208"/>
      <c r="H1" s="208"/>
      <c r="I1" s="208"/>
      <c r="J1" s="208"/>
    </row>
    <row r="2" spans="1:13" ht="25.5" customHeight="1" x14ac:dyDescent="0.25">
      <c r="A2" s="208" t="s">
        <v>235</v>
      </c>
      <c r="B2" s="208"/>
      <c r="C2" s="208"/>
      <c r="D2" s="208"/>
      <c r="E2" s="208"/>
      <c r="F2" s="208"/>
      <c r="G2" s="208"/>
      <c r="H2" s="208"/>
      <c r="I2" s="208"/>
      <c r="J2" s="208"/>
    </row>
    <row r="3" spans="1:13" x14ac:dyDescent="0.25">
      <c r="A3" s="66"/>
      <c r="B3" s="67"/>
      <c r="C3" s="67"/>
      <c r="D3" s="67"/>
      <c r="E3" s="67"/>
      <c r="F3" s="67"/>
      <c r="G3" s="67"/>
      <c r="H3" s="67"/>
      <c r="I3" s="67"/>
      <c r="J3" s="67"/>
    </row>
    <row r="4" spans="1:13" ht="25.5" customHeight="1" x14ac:dyDescent="0.2">
      <c r="A4" s="211" t="s">
        <v>110</v>
      </c>
      <c r="B4" s="209" t="s">
        <v>106</v>
      </c>
      <c r="C4" s="209"/>
      <c r="D4" s="209"/>
      <c r="E4" s="209"/>
      <c r="F4" s="209"/>
      <c r="G4" s="209"/>
      <c r="H4" s="209"/>
      <c r="I4" s="209"/>
      <c r="J4" s="210"/>
    </row>
    <row r="5" spans="1:13" ht="31.15" customHeight="1" x14ac:dyDescent="0.2">
      <c r="A5" s="211"/>
      <c r="B5" s="209" t="s">
        <v>113</v>
      </c>
      <c r="C5" s="87" t="s">
        <v>107</v>
      </c>
      <c r="D5" s="87"/>
      <c r="E5" s="87"/>
      <c r="F5" s="88" t="s">
        <v>108</v>
      </c>
      <c r="G5" s="88"/>
      <c r="H5" s="88"/>
      <c r="I5" s="88" t="s">
        <v>256</v>
      </c>
      <c r="J5" s="89"/>
    </row>
    <row r="6" spans="1:13" ht="19.899999999999999" customHeight="1" x14ac:dyDescent="0.2">
      <c r="A6" s="211"/>
      <c r="B6" s="209"/>
      <c r="C6" s="209" t="s">
        <v>127</v>
      </c>
      <c r="D6" s="88" t="s">
        <v>111</v>
      </c>
      <c r="E6" s="88"/>
      <c r="F6" s="209" t="s">
        <v>127</v>
      </c>
      <c r="G6" s="88" t="s">
        <v>111</v>
      </c>
      <c r="H6" s="88"/>
      <c r="I6" s="209" t="s">
        <v>127</v>
      </c>
      <c r="J6" s="210" t="s">
        <v>129</v>
      </c>
    </row>
    <row r="7" spans="1:13" ht="45.4" customHeight="1" x14ac:dyDescent="0.2">
      <c r="A7" s="211"/>
      <c r="B7" s="209"/>
      <c r="C7" s="209"/>
      <c r="D7" s="90" t="s">
        <v>114</v>
      </c>
      <c r="E7" s="90" t="s">
        <v>128</v>
      </c>
      <c r="F7" s="209"/>
      <c r="G7" s="90" t="s">
        <v>114</v>
      </c>
      <c r="H7" s="90" t="s">
        <v>128</v>
      </c>
      <c r="I7" s="209"/>
      <c r="J7" s="210"/>
    </row>
    <row r="8" spans="1:13" ht="12.75" customHeight="1" x14ac:dyDescent="0.25">
      <c r="A8" s="91"/>
      <c r="B8" s="68"/>
      <c r="C8" s="68"/>
      <c r="D8" s="68"/>
      <c r="E8" s="68"/>
      <c r="F8" s="68"/>
      <c r="G8" s="68"/>
      <c r="H8" s="68"/>
      <c r="I8" s="68"/>
      <c r="J8" s="68"/>
    </row>
    <row r="9" spans="1:13" ht="12.75" customHeight="1" x14ac:dyDescent="0.2">
      <c r="A9" s="92"/>
      <c r="B9" s="69" t="s">
        <v>115</v>
      </c>
      <c r="C9" s="70"/>
      <c r="D9" s="70"/>
      <c r="E9" s="70"/>
      <c r="F9" s="70"/>
      <c r="G9" s="70"/>
      <c r="H9" s="70"/>
      <c r="I9" s="70"/>
      <c r="J9" s="70"/>
    </row>
    <row r="10" spans="1:13" ht="12.75" customHeight="1" x14ac:dyDescent="0.25">
      <c r="A10" s="92"/>
      <c r="B10" s="69"/>
      <c r="C10" s="70"/>
      <c r="D10" s="70"/>
      <c r="E10" s="70"/>
      <c r="F10" s="70"/>
      <c r="G10" s="70"/>
      <c r="H10" s="70"/>
      <c r="I10" s="70"/>
      <c r="J10" s="70"/>
    </row>
    <row r="11" spans="1:13" ht="12.75" customHeight="1" x14ac:dyDescent="0.25">
      <c r="A11" s="93" t="s">
        <v>116</v>
      </c>
      <c r="B11" s="72">
        <v>4377</v>
      </c>
      <c r="C11" s="72">
        <v>2615</v>
      </c>
      <c r="D11" s="72">
        <v>2408</v>
      </c>
      <c r="E11" s="72">
        <v>207</v>
      </c>
      <c r="F11" s="72">
        <v>1203</v>
      </c>
      <c r="G11" s="72">
        <v>941</v>
      </c>
      <c r="H11" s="72">
        <v>262</v>
      </c>
      <c r="I11" s="72">
        <v>559</v>
      </c>
      <c r="J11" s="72">
        <v>200</v>
      </c>
    </row>
    <row r="12" spans="1:13" ht="14.25" customHeight="1" x14ac:dyDescent="0.25">
      <c r="A12" s="93" t="s">
        <v>117</v>
      </c>
      <c r="B12" s="72">
        <v>4414</v>
      </c>
      <c r="C12" s="72">
        <v>2628</v>
      </c>
      <c r="D12" s="72">
        <v>2402</v>
      </c>
      <c r="E12" s="72">
        <v>226</v>
      </c>
      <c r="F12" s="72">
        <v>1238</v>
      </c>
      <c r="G12" s="72">
        <v>929</v>
      </c>
      <c r="H12" s="72">
        <v>309</v>
      </c>
      <c r="I12" s="72">
        <v>548</v>
      </c>
      <c r="J12" s="72">
        <v>224</v>
      </c>
    </row>
    <row r="13" spans="1:13" ht="14.25" customHeight="1" x14ac:dyDescent="0.25">
      <c r="A13" s="93" t="s">
        <v>118</v>
      </c>
      <c r="B13" s="72">
        <v>4486</v>
      </c>
      <c r="C13" s="72">
        <v>2678</v>
      </c>
      <c r="D13" s="72">
        <v>2427</v>
      </c>
      <c r="E13" s="72">
        <v>251</v>
      </c>
      <c r="F13" s="72">
        <v>1230</v>
      </c>
      <c r="G13" s="72">
        <v>915</v>
      </c>
      <c r="H13" s="72">
        <v>315</v>
      </c>
      <c r="I13" s="72">
        <v>578</v>
      </c>
      <c r="J13" s="72">
        <v>207</v>
      </c>
      <c r="M13" s="72"/>
    </row>
    <row r="14" spans="1:13" ht="14.25" customHeight="1" x14ac:dyDescent="0.25">
      <c r="A14" s="93" t="s">
        <v>119</v>
      </c>
      <c r="B14" s="72">
        <v>4536</v>
      </c>
      <c r="C14" s="72">
        <v>2762</v>
      </c>
      <c r="D14" s="72">
        <v>2499</v>
      </c>
      <c r="E14" s="72">
        <v>263</v>
      </c>
      <c r="F14" s="72">
        <v>1166</v>
      </c>
      <c r="G14" s="72">
        <v>885</v>
      </c>
      <c r="H14" s="72">
        <v>281</v>
      </c>
      <c r="I14" s="72">
        <v>608</v>
      </c>
      <c r="J14" s="72">
        <v>202</v>
      </c>
      <c r="M14" s="72"/>
    </row>
    <row r="15" spans="1:13" ht="14.25" customHeight="1" x14ac:dyDescent="0.25">
      <c r="A15" s="93" t="s">
        <v>120</v>
      </c>
      <c r="B15" s="72">
        <v>4648</v>
      </c>
      <c r="C15" s="72">
        <v>2831</v>
      </c>
      <c r="D15" s="72">
        <v>2557</v>
      </c>
      <c r="E15" s="72">
        <v>274</v>
      </c>
      <c r="F15" s="72">
        <v>1252</v>
      </c>
      <c r="G15" s="72">
        <v>923</v>
      </c>
      <c r="H15" s="72">
        <v>329</v>
      </c>
      <c r="I15" s="72">
        <v>565</v>
      </c>
      <c r="J15" s="72">
        <v>207</v>
      </c>
      <c r="M15" s="72"/>
    </row>
    <row r="16" spans="1:13" ht="14.25" customHeight="1" x14ac:dyDescent="0.25">
      <c r="A16" s="94" t="s">
        <v>121</v>
      </c>
      <c r="B16" s="73">
        <v>4737</v>
      </c>
      <c r="C16" s="73">
        <v>2870</v>
      </c>
      <c r="D16" s="73">
        <v>2569</v>
      </c>
      <c r="E16" s="74">
        <v>301</v>
      </c>
      <c r="F16" s="73">
        <v>1211</v>
      </c>
      <c r="G16" s="74">
        <v>896</v>
      </c>
      <c r="H16" s="74">
        <v>315</v>
      </c>
      <c r="I16" s="74">
        <v>656</v>
      </c>
      <c r="J16" s="74">
        <v>252</v>
      </c>
    </row>
    <row r="17" spans="1:13" ht="14.25" customHeight="1" x14ac:dyDescent="0.25">
      <c r="A17" s="94" t="s">
        <v>122</v>
      </c>
      <c r="B17" s="73">
        <v>4867</v>
      </c>
      <c r="C17" s="73">
        <v>2946</v>
      </c>
      <c r="D17" s="73">
        <v>2623</v>
      </c>
      <c r="E17" s="74">
        <v>323</v>
      </c>
      <c r="F17" s="73">
        <v>1283</v>
      </c>
      <c r="G17" s="74">
        <v>903</v>
      </c>
      <c r="H17" s="74">
        <v>380</v>
      </c>
      <c r="I17" s="74">
        <v>638</v>
      </c>
      <c r="J17" s="74">
        <v>253</v>
      </c>
    </row>
    <row r="18" spans="1:13" ht="14.25" customHeight="1" x14ac:dyDescent="0.25">
      <c r="A18" s="94" t="s">
        <v>123</v>
      </c>
      <c r="B18" s="73">
        <v>4915</v>
      </c>
      <c r="C18" s="73">
        <v>2952</v>
      </c>
      <c r="D18" s="73">
        <v>2634</v>
      </c>
      <c r="E18" s="74">
        <v>318</v>
      </c>
      <c r="F18" s="73">
        <v>1291</v>
      </c>
      <c r="G18" s="74">
        <v>932</v>
      </c>
      <c r="H18" s="74">
        <v>359</v>
      </c>
      <c r="I18" s="74">
        <v>672</v>
      </c>
      <c r="J18" s="74">
        <v>261</v>
      </c>
    </row>
    <row r="19" spans="1:13" ht="14.25" customHeight="1" x14ac:dyDescent="0.25">
      <c r="A19" s="94" t="s">
        <v>124</v>
      </c>
      <c r="B19" s="73">
        <v>4910</v>
      </c>
      <c r="C19" s="73">
        <v>3001</v>
      </c>
      <c r="D19" s="73">
        <v>2680</v>
      </c>
      <c r="E19" s="74">
        <v>321</v>
      </c>
      <c r="F19" s="73">
        <v>1292</v>
      </c>
      <c r="G19" s="74">
        <v>925</v>
      </c>
      <c r="H19" s="74">
        <v>367</v>
      </c>
      <c r="I19" s="74">
        <v>617</v>
      </c>
      <c r="J19" s="74">
        <v>244</v>
      </c>
      <c r="M19" s="74"/>
    </row>
    <row r="20" spans="1:13" ht="14.25" customHeight="1" x14ac:dyDescent="0.25">
      <c r="A20" s="95" t="s">
        <v>236</v>
      </c>
      <c r="B20" s="77">
        <f>SUM(C20+F20+I20)</f>
        <v>4877</v>
      </c>
      <c r="C20" s="77">
        <f>SUM(D20:E20)</f>
        <v>3036</v>
      </c>
      <c r="D20" s="77">
        <v>2714</v>
      </c>
      <c r="E20" s="78">
        <v>322</v>
      </c>
      <c r="F20" s="77">
        <f>SUM(G20:H20)</f>
        <v>1313</v>
      </c>
      <c r="G20" s="78">
        <v>927</v>
      </c>
      <c r="H20" s="115">
        <v>386</v>
      </c>
      <c r="I20" s="78">
        <v>528</v>
      </c>
      <c r="J20" s="78">
        <v>198</v>
      </c>
    </row>
    <row r="21" spans="1:13" ht="12.75" customHeight="1" x14ac:dyDescent="0.25">
      <c r="A21" s="95"/>
      <c r="B21" s="73"/>
      <c r="C21" s="73"/>
      <c r="D21" s="73"/>
      <c r="E21" s="74"/>
      <c r="F21" s="73"/>
      <c r="G21" s="74"/>
      <c r="H21" s="75"/>
      <c r="I21" s="74"/>
      <c r="J21" s="74"/>
    </row>
    <row r="22" spans="1:13" ht="12.75" customHeight="1" x14ac:dyDescent="0.2">
      <c r="A22" s="95"/>
      <c r="B22" s="84" t="s">
        <v>125</v>
      </c>
      <c r="C22" s="70"/>
      <c r="D22" s="70"/>
      <c r="E22" s="70"/>
      <c r="F22" s="70"/>
      <c r="G22" s="70"/>
      <c r="H22" s="70"/>
      <c r="I22" s="70"/>
      <c r="J22" s="70"/>
    </row>
    <row r="23" spans="1:13" ht="12.75" customHeight="1" x14ac:dyDescent="0.25">
      <c r="A23" s="95"/>
      <c r="B23" s="69"/>
      <c r="C23" s="70"/>
      <c r="D23" s="70"/>
      <c r="E23" s="70"/>
      <c r="F23" s="70"/>
      <c r="G23" s="70"/>
      <c r="H23" s="70"/>
      <c r="I23" s="70"/>
      <c r="J23" s="70"/>
    </row>
    <row r="24" spans="1:13" ht="12.75" customHeight="1" x14ac:dyDescent="0.25">
      <c r="A24" s="94" t="s">
        <v>116</v>
      </c>
      <c r="B24" s="76">
        <v>4116</v>
      </c>
      <c r="C24" s="76">
        <v>2558</v>
      </c>
      <c r="D24" s="73">
        <v>2406</v>
      </c>
      <c r="E24" s="74">
        <v>152</v>
      </c>
      <c r="F24" s="76">
        <v>1154</v>
      </c>
      <c r="G24" s="74">
        <v>941</v>
      </c>
      <c r="H24" s="74">
        <v>213</v>
      </c>
      <c r="I24" s="74">
        <v>404</v>
      </c>
      <c r="J24" s="74">
        <v>199</v>
      </c>
    </row>
    <row r="25" spans="1:13" ht="14.25" customHeight="1" x14ac:dyDescent="0.25">
      <c r="A25" s="94" t="s">
        <v>126</v>
      </c>
      <c r="B25" s="76">
        <v>4163</v>
      </c>
      <c r="C25" s="76">
        <v>2574</v>
      </c>
      <c r="D25" s="73">
        <v>2401</v>
      </c>
      <c r="E25" s="74">
        <v>173</v>
      </c>
      <c r="F25" s="76">
        <v>1176</v>
      </c>
      <c r="G25" s="74">
        <v>929</v>
      </c>
      <c r="H25" s="74">
        <v>247</v>
      </c>
      <c r="I25" s="74">
        <v>413</v>
      </c>
      <c r="J25" s="74">
        <v>223</v>
      </c>
    </row>
    <row r="26" spans="1:13" ht="14.25" customHeight="1" x14ac:dyDescent="0.25">
      <c r="A26" s="94" t="s">
        <v>118</v>
      </c>
      <c r="B26" s="76">
        <v>4208</v>
      </c>
      <c r="C26" s="76">
        <v>2620</v>
      </c>
      <c r="D26" s="73">
        <v>2427</v>
      </c>
      <c r="E26" s="74">
        <v>193</v>
      </c>
      <c r="F26" s="76">
        <v>1165</v>
      </c>
      <c r="G26" s="74">
        <v>914</v>
      </c>
      <c r="H26" s="74">
        <v>251</v>
      </c>
      <c r="I26" s="74">
        <v>423</v>
      </c>
      <c r="J26" s="74">
        <v>206</v>
      </c>
      <c r="L26" s="74"/>
    </row>
    <row r="27" spans="1:13" ht="14.25" customHeight="1" x14ac:dyDescent="0.25">
      <c r="A27" s="93" t="s">
        <v>119</v>
      </c>
      <c r="B27" s="76">
        <v>4255</v>
      </c>
      <c r="C27" s="76">
        <v>2700</v>
      </c>
      <c r="D27" s="73">
        <v>2498</v>
      </c>
      <c r="E27" s="76">
        <v>202</v>
      </c>
      <c r="F27" s="76">
        <v>1115</v>
      </c>
      <c r="G27" s="76">
        <v>883</v>
      </c>
      <c r="H27" s="76">
        <v>232</v>
      </c>
      <c r="I27" s="76">
        <v>440</v>
      </c>
      <c r="J27" s="76">
        <v>202</v>
      </c>
      <c r="L27" s="76"/>
    </row>
    <row r="28" spans="1:13" ht="14.25" customHeight="1" x14ac:dyDescent="0.25">
      <c r="A28" s="96" t="s">
        <v>120</v>
      </c>
      <c r="B28" s="73">
        <v>4375</v>
      </c>
      <c r="C28" s="73">
        <v>2770</v>
      </c>
      <c r="D28" s="73">
        <v>2556</v>
      </c>
      <c r="E28" s="74">
        <v>214</v>
      </c>
      <c r="F28" s="73">
        <v>1186</v>
      </c>
      <c r="G28" s="74">
        <v>922</v>
      </c>
      <c r="H28" s="74">
        <v>264</v>
      </c>
      <c r="I28" s="74">
        <v>419</v>
      </c>
      <c r="J28" s="74">
        <v>207</v>
      </c>
      <c r="L28" s="154"/>
    </row>
    <row r="29" spans="1:13" ht="14.25" customHeight="1" x14ac:dyDescent="0.25">
      <c r="A29" s="94" t="s">
        <v>121</v>
      </c>
      <c r="B29" s="76">
        <v>4458</v>
      </c>
      <c r="C29" s="76">
        <v>2808</v>
      </c>
      <c r="D29" s="73">
        <v>2568</v>
      </c>
      <c r="E29" s="74">
        <v>240</v>
      </c>
      <c r="F29" s="73">
        <v>1143</v>
      </c>
      <c r="G29" s="74">
        <v>896</v>
      </c>
      <c r="H29" s="74">
        <v>247</v>
      </c>
      <c r="I29" s="74">
        <v>507</v>
      </c>
      <c r="J29" s="74">
        <v>252</v>
      </c>
    </row>
    <row r="30" spans="1:13" ht="14.25" customHeight="1" x14ac:dyDescent="0.25">
      <c r="A30" s="96" t="s">
        <v>122</v>
      </c>
      <c r="B30" s="73">
        <v>4587</v>
      </c>
      <c r="C30" s="73">
        <v>2882</v>
      </c>
      <c r="D30" s="73">
        <v>2622</v>
      </c>
      <c r="E30" s="74">
        <v>260</v>
      </c>
      <c r="F30" s="73">
        <v>1197</v>
      </c>
      <c r="G30" s="74">
        <v>903</v>
      </c>
      <c r="H30" s="74">
        <v>294</v>
      </c>
      <c r="I30" s="74">
        <v>508</v>
      </c>
      <c r="J30" s="74">
        <v>253</v>
      </c>
    </row>
    <row r="31" spans="1:13" ht="14.25" customHeight="1" x14ac:dyDescent="0.25">
      <c r="A31" s="96" t="s">
        <v>123</v>
      </c>
      <c r="B31" s="73">
        <v>4635</v>
      </c>
      <c r="C31" s="73">
        <v>2885</v>
      </c>
      <c r="D31" s="73">
        <v>2632</v>
      </c>
      <c r="E31" s="74">
        <v>253</v>
      </c>
      <c r="F31" s="73">
        <v>1207</v>
      </c>
      <c r="G31" s="74">
        <v>932</v>
      </c>
      <c r="H31" s="74">
        <v>275</v>
      </c>
      <c r="I31" s="74">
        <v>543</v>
      </c>
      <c r="J31" s="74">
        <v>261</v>
      </c>
    </row>
    <row r="32" spans="1:13" ht="14.25" customHeight="1" x14ac:dyDescent="0.25">
      <c r="A32" s="96" t="s">
        <v>124</v>
      </c>
      <c r="B32" s="73">
        <v>4627</v>
      </c>
      <c r="C32" s="73">
        <v>2935</v>
      </c>
      <c r="D32" s="73">
        <v>2680</v>
      </c>
      <c r="E32" s="74">
        <v>255</v>
      </c>
      <c r="F32" s="73">
        <v>1205</v>
      </c>
      <c r="G32" s="74">
        <v>925</v>
      </c>
      <c r="H32" s="74">
        <v>280</v>
      </c>
      <c r="I32" s="74">
        <v>487</v>
      </c>
      <c r="J32" s="74">
        <v>244</v>
      </c>
    </row>
    <row r="33" spans="1:10" ht="14.25" customHeight="1" x14ac:dyDescent="0.25">
      <c r="A33" s="107" t="s">
        <v>236</v>
      </c>
      <c r="B33" s="108">
        <f>SUM(C33+F33+I33)</f>
        <v>4595</v>
      </c>
      <c r="C33" s="108">
        <f>SUM(D33:E33)</f>
        <v>2977</v>
      </c>
      <c r="D33" s="108">
        <v>2710</v>
      </c>
      <c r="E33" s="109">
        <v>267</v>
      </c>
      <c r="F33" s="108">
        <f>SUM(G33:H33)</f>
        <v>1219</v>
      </c>
      <c r="G33" s="109">
        <v>926</v>
      </c>
      <c r="H33" s="109">
        <v>293</v>
      </c>
      <c r="I33" s="109">
        <v>399</v>
      </c>
      <c r="J33" s="109">
        <v>198</v>
      </c>
    </row>
  </sheetData>
  <mergeCells count="9">
    <mergeCell ref="A2:J2"/>
    <mergeCell ref="A1:J1"/>
    <mergeCell ref="B4:J4"/>
    <mergeCell ref="B5:B7"/>
    <mergeCell ref="C6:C7"/>
    <mergeCell ref="F6:F7"/>
    <mergeCell ref="I6:I7"/>
    <mergeCell ref="J6:J7"/>
    <mergeCell ref="A4:A7"/>
  </mergeCells>
  <conditionalFormatting sqref="A8:J33 L26:L27 M19 M13:M15">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ignoredErrors>
    <ignoredError sqref="F33 F2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Layout" topLeftCell="A28" zoomScaleNormal="100" workbookViewId="0">
      <selection activeCell="D26" sqref="D26"/>
    </sheetView>
  </sheetViews>
  <sheetFormatPr baseColWidth="10" defaultRowHeight="12.75" x14ac:dyDescent="0.2"/>
  <cols>
    <col min="1" max="6" width="9.140625" customWidth="1"/>
    <col min="7" max="8" width="8.7109375" customWidth="1"/>
    <col min="9" max="10" width="9.140625" customWidth="1"/>
  </cols>
  <sheetData>
    <row r="1" spans="1:10" x14ac:dyDescent="0.25">
      <c r="A1" s="208" t="s">
        <v>130</v>
      </c>
      <c r="B1" s="208"/>
      <c r="C1" s="208"/>
      <c r="D1" s="208"/>
      <c r="E1" s="208"/>
      <c r="F1" s="208"/>
      <c r="G1" s="208"/>
      <c r="H1" s="208"/>
      <c r="I1" s="208"/>
      <c r="J1" s="208"/>
    </row>
    <row r="2" spans="1:10" ht="25.5" customHeight="1" x14ac:dyDescent="0.25">
      <c r="A2" s="208" t="s">
        <v>237</v>
      </c>
      <c r="B2" s="208"/>
      <c r="C2" s="208"/>
      <c r="D2" s="208"/>
      <c r="E2" s="208"/>
      <c r="F2" s="208"/>
      <c r="G2" s="208"/>
      <c r="H2" s="208"/>
      <c r="I2" s="208"/>
      <c r="J2" s="208"/>
    </row>
    <row r="3" spans="1:10" x14ac:dyDescent="0.25">
      <c r="A3" s="66"/>
      <c r="B3" s="67"/>
      <c r="C3" s="67"/>
      <c r="D3" s="67"/>
      <c r="E3" s="67"/>
      <c r="F3" s="67"/>
      <c r="G3" s="67"/>
      <c r="H3" s="67"/>
      <c r="I3" s="67"/>
      <c r="J3" s="67"/>
    </row>
    <row r="4" spans="1:10" ht="25.5" customHeight="1" x14ac:dyDescent="0.2">
      <c r="A4" s="211" t="s">
        <v>110</v>
      </c>
      <c r="B4" s="209" t="s">
        <v>106</v>
      </c>
      <c r="C4" s="209"/>
      <c r="D4" s="209"/>
      <c r="E4" s="209"/>
      <c r="F4" s="209"/>
      <c r="G4" s="209"/>
      <c r="H4" s="209"/>
      <c r="I4" s="209"/>
      <c r="J4" s="210"/>
    </row>
    <row r="5" spans="1:10" ht="34.15" customHeight="1" x14ac:dyDescent="0.2">
      <c r="A5" s="211"/>
      <c r="B5" s="209" t="s">
        <v>113</v>
      </c>
      <c r="C5" s="87" t="s">
        <v>107</v>
      </c>
      <c r="D5" s="87"/>
      <c r="E5" s="87"/>
      <c r="F5" s="88" t="s">
        <v>108</v>
      </c>
      <c r="G5" s="88"/>
      <c r="H5" s="88"/>
      <c r="I5" s="88" t="s">
        <v>256</v>
      </c>
      <c r="J5" s="89"/>
    </row>
    <row r="6" spans="1:10" ht="19.899999999999999" customHeight="1" x14ac:dyDescent="0.2">
      <c r="A6" s="211"/>
      <c r="B6" s="209"/>
      <c r="C6" s="209" t="s">
        <v>127</v>
      </c>
      <c r="D6" s="88" t="s">
        <v>111</v>
      </c>
      <c r="E6" s="88"/>
      <c r="F6" s="209" t="s">
        <v>127</v>
      </c>
      <c r="G6" s="88" t="s">
        <v>111</v>
      </c>
      <c r="H6" s="88"/>
      <c r="I6" s="209" t="s">
        <v>127</v>
      </c>
      <c r="J6" s="210" t="s">
        <v>129</v>
      </c>
    </row>
    <row r="7" spans="1:10" ht="34.15" customHeight="1" x14ac:dyDescent="0.2">
      <c r="A7" s="211"/>
      <c r="B7" s="209"/>
      <c r="C7" s="209"/>
      <c r="D7" s="90" t="s">
        <v>114</v>
      </c>
      <c r="E7" s="90" t="s">
        <v>128</v>
      </c>
      <c r="F7" s="209"/>
      <c r="G7" s="90" t="s">
        <v>114</v>
      </c>
      <c r="H7" s="90" t="s">
        <v>128</v>
      </c>
      <c r="I7" s="209"/>
      <c r="J7" s="210"/>
    </row>
    <row r="8" spans="1:10" x14ac:dyDescent="0.25">
      <c r="A8" s="91"/>
      <c r="B8" s="68"/>
      <c r="C8" s="68"/>
      <c r="D8" s="68"/>
      <c r="E8" s="68"/>
      <c r="F8" s="68"/>
      <c r="G8" s="68"/>
      <c r="H8" s="68"/>
      <c r="I8" s="68"/>
      <c r="J8" s="68"/>
    </row>
    <row r="9" spans="1:10" x14ac:dyDescent="0.2">
      <c r="A9" s="92"/>
      <c r="B9" s="69" t="s">
        <v>115</v>
      </c>
      <c r="C9" s="70"/>
      <c r="D9" s="70"/>
      <c r="E9" s="70"/>
      <c r="F9" s="70"/>
      <c r="G9" s="70"/>
      <c r="H9" s="70"/>
      <c r="I9" s="70"/>
      <c r="J9" s="70"/>
    </row>
    <row r="10" spans="1:10" x14ac:dyDescent="0.25">
      <c r="A10" s="92"/>
      <c r="B10" s="69"/>
      <c r="C10" s="70"/>
      <c r="D10" s="70"/>
      <c r="E10" s="70"/>
      <c r="F10" s="70"/>
      <c r="G10" s="70"/>
      <c r="H10" s="70"/>
      <c r="I10" s="70"/>
      <c r="J10" s="70"/>
    </row>
    <row r="11" spans="1:10" x14ac:dyDescent="0.25">
      <c r="A11" s="93" t="s">
        <v>116</v>
      </c>
      <c r="B11" s="76">
        <v>79585</v>
      </c>
      <c r="C11" s="76">
        <v>58543</v>
      </c>
      <c r="D11" s="76">
        <v>53778</v>
      </c>
      <c r="E11" s="76">
        <v>4765</v>
      </c>
      <c r="F11" s="76">
        <v>17298</v>
      </c>
      <c r="G11" s="76">
        <v>13680</v>
      </c>
      <c r="H11" s="76">
        <v>3618</v>
      </c>
      <c r="I11" s="76">
        <v>3744</v>
      </c>
      <c r="J11" s="76">
        <v>1932</v>
      </c>
    </row>
    <row r="12" spans="1:10" ht="14.25" customHeight="1" x14ac:dyDescent="0.25">
      <c r="A12" s="93" t="s">
        <v>117</v>
      </c>
      <c r="B12" s="76">
        <v>80512</v>
      </c>
      <c r="C12" s="76">
        <v>58716</v>
      </c>
      <c r="D12" s="76">
        <v>53386</v>
      </c>
      <c r="E12" s="76">
        <v>5330</v>
      </c>
      <c r="F12" s="76">
        <v>17791</v>
      </c>
      <c r="G12" s="76">
        <v>13598</v>
      </c>
      <c r="H12" s="76">
        <v>4193</v>
      </c>
      <c r="I12" s="76">
        <v>4005</v>
      </c>
      <c r="J12" s="76">
        <v>2367</v>
      </c>
    </row>
    <row r="13" spans="1:10" ht="14.25" customHeight="1" x14ac:dyDescent="0.25">
      <c r="A13" s="93" t="s">
        <v>118</v>
      </c>
      <c r="B13" s="76">
        <v>82212</v>
      </c>
      <c r="C13" s="76">
        <v>59945</v>
      </c>
      <c r="D13" s="76">
        <v>54209</v>
      </c>
      <c r="E13" s="76">
        <v>5736</v>
      </c>
      <c r="F13" s="76">
        <v>18218</v>
      </c>
      <c r="G13" s="76">
        <v>13798</v>
      </c>
      <c r="H13" s="76">
        <v>4420</v>
      </c>
      <c r="I13" s="76">
        <v>4049</v>
      </c>
      <c r="J13" s="76">
        <v>2199</v>
      </c>
    </row>
    <row r="14" spans="1:10" ht="14.25" customHeight="1" x14ac:dyDescent="0.25">
      <c r="A14" s="93" t="s">
        <v>119</v>
      </c>
      <c r="B14" s="76">
        <v>84562</v>
      </c>
      <c r="C14" s="76">
        <v>62310</v>
      </c>
      <c r="D14" s="76">
        <v>56118</v>
      </c>
      <c r="E14" s="76">
        <v>6192</v>
      </c>
      <c r="F14" s="76">
        <v>17717</v>
      </c>
      <c r="G14" s="76">
        <v>13731</v>
      </c>
      <c r="H14" s="76">
        <v>3986</v>
      </c>
      <c r="I14" s="76">
        <v>4535</v>
      </c>
      <c r="J14" s="76">
        <v>2134</v>
      </c>
    </row>
    <row r="15" spans="1:10" ht="14.25" customHeight="1" x14ac:dyDescent="0.25">
      <c r="A15" s="93" t="s">
        <v>120</v>
      </c>
      <c r="B15" s="76">
        <v>86588</v>
      </c>
      <c r="C15" s="76">
        <v>63318</v>
      </c>
      <c r="D15" s="76">
        <v>56810</v>
      </c>
      <c r="E15" s="76">
        <v>6508</v>
      </c>
      <c r="F15" s="76">
        <v>19143</v>
      </c>
      <c r="G15" s="76">
        <v>14428</v>
      </c>
      <c r="H15" s="76">
        <v>4715</v>
      </c>
      <c r="I15" s="76">
        <v>4127</v>
      </c>
      <c r="J15" s="76">
        <v>2172</v>
      </c>
    </row>
    <row r="16" spans="1:10" ht="14.25" customHeight="1" x14ac:dyDescent="0.25">
      <c r="A16" s="94" t="s">
        <v>121</v>
      </c>
      <c r="B16" s="80">
        <v>86783</v>
      </c>
      <c r="C16" s="80">
        <v>63082</v>
      </c>
      <c r="D16" s="80">
        <v>56067</v>
      </c>
      <c r="E16" s="73">
        <v>7015</v>
      </c>
      <c r="F16" s="80">
        <v>18601</v>
      </c>
      <c r="G16" s="80">
        <v>14090</v>
      </c>
      <c r="H16" s="73">
        <v>4511</v>
      </c>
      <c r="I16" s="73">
        <v>5100</v>
      </c>
      <c r="J16" s="73">
        <v>2674</v>
      </c>
    </row>
    <row r="17" spans="1:12" ht="14.25" customHeight="1" x14ac:dyDescent="0.25">
      <c r="A17" s="94" t="s">
        <v>122</v>
      </c>
      <c r="B17" s="76">
        <v>89498</v>
      </c>
      <c r="C17" s="76">
        <v>64821</v>
      </c>
      <c r="D17" s="76">
        <v>57288</v>
      </c>
      <c r="E17" s="76">
        <v>7533</v>
      </c>
      <c r="F17" s="76">
        <v>20032</v>
      </c>
      <c r="G17" s="76">
        <v>14538</v>
      </c>
      <c r="H17" s="76">
        <v>5494</v>
      </c>
      <c r="I17" s="76">
        <v>4645</v>
      </c>
      <c r="J17" s="76">
        <v>2555</v>
      </c>
    </row>
    <row r="18" spans="1:12" ht="14.25" customHeight="1" x14ac:dyDescent="0.25">
      <c r="A18" s="94" t="s">
        <v>123</v>
      </c>
      <c r="B18" s="76">
        <v>90418</v>
      </c>
      <c r="C18" s="76">
        <v>65119</v>
      </c>
      <c r="D18" s="76">
        <v>57845</v>
      </c>
      <c r="E18" s="76">
        <v>7274</v>
      </c>
      <c r="F18" s="76">
        <v>20107</v>
      </c>
      <c r="G18" s="76">
        <v>14930</v>
      </c>
      <c r="H18" s="76">
        <v>5177</v>
      </c>
      <c r="I18" s="76">
        <v>5192</v>
      </c>
      <c r="J18" s="76">
        <v>2632</v>
      </c>
      <c r="L18" s="76"/>
    </row>
    <row r="19" spans="1:12" ht="14.25" customHeight="1" x14ac:dyDescent="0.25">
      <c r="A19" s="94" t="s">
        <v>124</v>
      </c>
      <c r="B19" s="76">
        <v>91151</v>
      </c>
      <c r="C19" s="76">
        <v>65972</v>
      </c>
      <c r="D19" s="76">
        <v>58777</v>
      </c>
      <c r="E19" s="76">
        <v>7195</v>
      </c>
      <c r="F19" s="76">
        <v>20520</v>
      </c>
      <c r="G19" s="76">
        <v>15046</v>
      </c>
      <c r="H19" s="76">
        <v>5474</v>
      </c>
      <c r="I19" s="76">
        <v>4659</v>
      </c>
      <c r="J19" s="76">
        <v>2560</v>
      </c>
      <c r="L19" s="76"/>
    </row>
    <row r="20" spans="1:12" ht="14.25" customHeight="1" x14ac:dyDescent="0.25">
      <c r="A20" s="95" t="s">
        <v>236</v>
      </c>
      <c r="B20" s="81">
        <f>SUM(C20+F20+I20)</f>
        <v>91875</v>
      </c>
      <c r="C20" s="81">
        <f>SUM(D20:E20)</f>
        <v>66913</v>
      </c>
      <c r="D20" s="81">
        <v>59525</v>
      </c>
      <c r="E20" s="81">
        <v>7388</v>
      </c>
      <c r="F20" s="81">
        <f>SUM(G20:H20)</f>
        <v>21100</v>
      </c>
      <c r="G20" s="81">
        <v>15118</v>
      </c>
      <c r="H20" s="81">
        <v>5982</v>
      </c>
      <c r="I20" s="81">
        <v>3862</v>
      </c>
      <c r="J20" s="81">
        <v>2016</v>
      </c>
      <c r="L20" s="154"/>
    </row>
    <row r="21" spans="1:12" x14ac:dyDescent="0.25">
      <c r="A21" s="95"/>
      <c r="B21" s="73"/>
      <c r="C21" s="73"/>
      <c r="D21" s="73"/>
      <c r="E21" s="74"/>
      <c r="F21" s="73"/>
      <c r="G21" s="74"/>
      <c r="H21" s="75"/>
      <c r="I21" s="74"/>
      <c r="J21" s="74"/>
    </row>
    <row r="22" spans="1:12" x14ac:dyDescent="0.2">
      <c r="A22" s="95"/>
      <c r="B22" s="84" t="s">
        <v>125</v>
      </c>
      <c r="C22" s="70"/>
      <c r="D22" s="70"/>
      <c r="E22" s="70"/>
      <c r="F22" s="70"/>
      <c r="G22" s="70"/>
      <c r="H22" s="70"/>
      <c r="I22" s="70"/>
      <c r="J22" s="70"/>
    </row>
    <row r="23" spans="1:12" x14ac:dyDescent="0.25">
      <c r="A23" s="95"/>
      <c r="B23" s="69"/>
      <c r="C23" s="70"/>
      <c r="D23" s="70"/>
      <c r="E23" s="70"/>
      <c r="F23" s="70"/>
      <c r="G23" s="70"/>
      <c r="H23" s="70"/>
      <c r="I23" s="70"/>
      <c r="J23" s="70"/>
    </row>
    <row r="24" spans="1:12" x14ac:dyDescent="0.25">
      <c r="A24" s="94" t="s">
        <v>116</v>
      </c>
      <c r="B24" s="76">
        <v>76733</v>
      </c>
      <c r="C24" s="76">
        <v>57259</v>
      </c>
      <c r="D24" s="76">
        <v>53697</v>
      </c>
      <c r="E24" s="76">
        <v>3562</v>
      </c>
      <c r="F24" s="76">
        <v>16484</v>
      </c>
      <c r="G24" s="76">
        <v>13664</v>
      </c>
      <c r="H24" s="76">
        <v>2820</v>
      </c>
      <c r="I24" s="76">
        <v>2990</v>
      </c>
      <c r="J24" s="76">
        <v>1915</v>
      </c>
    </row>
    <row r="25" spans="1:12" ht="14.25" customHeight="1" x14ac:dyDescent="0.25">
      <c r="A25" s="94" t="s">
        <v>126</v>
      </c>
      <c r="B25" s="76">
        <v>77613</v>
      </c>
      <c r="C25" s="76">
        <v>57421</v>
      </c>
      <c r="D25" s="76">
        <v>53299</v>
      </c>
      <c r="E25" s="76">
        <v>4122</v>
      </c>
      <c r="F25" s="76">
        <v>16840</v>
      </c>
      <c r="G25" s="76">
        <v>13585</v>
      </c>
      <c r="H25" s="76">
        <v>3255</v>
      </c>
      <c r="I25" s="76">
        <v>3352</v>
      </c>
      <c r="J25" s="76">
        <v>2346</v>
      </c>
    </row>
    <row r="26" spans="1:12" ht="14.25" customHeight="1" x14ac:dyDescent="0.25">
      <c r="A26" s="94" t="s">
        <v>118</v>
      </c>
      <c r="B26" s="76">
        <v>79151</v>
      </c>
      <c r="C26" s="76">
        <v>58547</v>
      </c>
      <c r="D26" s="76">
        <v>54132</v>
      </c>
      <c r="E26" s="76">
        <v>4415</v>
      </c>
      <c r="F26" s="76">
        <v>17267</v>
      </c>
      <c r="G26" s="76">
        <v>13780</v>
      </c>
      <c r="H26" s="76">
        <v>3487</v>
      </c>
      <c r="I26" s="76">
        <v>3337</v>
      </c>
      <c r="J26" s="76">
        <v>2191</v>
      </c>
    </row>
    <row r="27" spans="1:12" ht="14.25" customHeight="1" x14ac:dyDescent="0.25">
      <c r="A27" s="93" t="s">
        <v>119</v>
      </c>
      <c r="B27" s="76">
        <v>81398</v>
      </c>
      <c r="C27" s="76">
        <v>60789</v>
      </c>
      <c r="D27" s="76">
        <v>56039</v>
      </c>
      <c r="E27" s="76">
        <v>4750</v>
      </c>
      <c r="F27" s="76">
        <v>16986</v>
      </c>
      <c r="G27" s="76">
        <v>13692</v>
      </c>
      <c r="H27" s="76">
        <v>3294</v>
      </c>
      <c r="I27" s="76">
        <v>3623</v>
      </c>
      <c r="J27" s="76">
        <v>2134</v>
      </c>
    </row>
    <row r="28" spans="1:12" ht="14.25" customHeight="1" x14ac:dyDescent="0.25">
      <c r="A28" s="96" t="s">
        <v>120</v>
      </c>
      <c r="B28" s="80">
        <v>83328</v>
      </c>
      <c r="C28" s="80">
        <v>61751</v>
      </c>
      <c r="D28" s="80">
        <v>56695</v>
      </c>
      <c r="E28" s="73">
        <v>5056</v>
      </c>
      <c r="F28" s="80">
        <v>18168</v>
      </c>
      <c r="G28" s="80">
        <v>14390</v>
      </c>
      <c r="H28" s="73">
        <v>3778</v>
      </c>
      <c r="I28" s="73">
        <v>3409</v>
      </c>
      <c r="J28" s="73">
        <v>2172</v>
      </c>
    </row>
    <row r="29" spans="1:12" ht="14.25" customHeight="1" x14ac:dyDescent="0.25">
      <c r="A29" s="94" t="s">
        <v>121</v>
      </c>
      <c r="B29" s="76">
        <v>83438</v>
      </c>
      <c r="C29" s="76">
        <v>61542</v>
      </c>
      <c r="D29" s="76">
        <v>55938</v>
      </c>
      <c r="E29" s="76">
        <v>5604</v>
      </c>
      <c r="F29" s="76">
        <v>17558</v>
      </c>
      <c r="G29" s="76">
        <v>14073</v>
      </c>
      <c r="H29" s="76">
        <v>3485</v>
      </c>
      <c r="I29" s="76">
        <v>4338</v>
      </c>
      <c r="J29" s="76">
        <v>2674</v>
      </c>
    </row>
    <row r="30" spans="1:12" ht="14.25" customHeight="1" x14ac:dyDescent="0.25">
      <c r="A30" s="96" t="s">
        <v>122</v>
      </c>
      <c r="B30" s="76">
        <v>86086</v>
      </c>
      <c r="C30" s="76">
        <v>63243</v>
      </c>
      <c r="D30" s="76">
        <v>57176</v>
      </c>
      <c r="E30" s="76">
        <v>6067</v>
      </c>
      <c r="F30" s="76">
        <v>18791</v>
      </c>
      <c r="G30" s="76">
        <v>14528</v>
      </c>
      <c r="H30" s="76">
        <v>4263</v>
      </c>
      <c r="I30" s="76">
        <v>4052</v>
      </c>
      <c r="J30" s="76">
        <v>2555</v>
      </c>
    </row>
    <row r="31" spans="1:12" ht="14.25" customHeight="1" x14ac:dyDescent="0.25">
      <c r="A31" s="96" t="s">
        <v>123</v>
      </c>
      <c r="B31" s="76">
        <v>86971</v>
      </c>
      <c r="C31" s="76">
        <v>63471</v>
      </c>
      <c r="D31" s="76">
        <v>57712</v>
      </c>
      <c r="E31" s="76">
        <v>5759</v>
      </c>
      <c r="F31" s="76">
        <v>18927</v>
      </c>
      <c r="G31" s="76">
        <v>14920</v>
      </c>
      <c r="H31" s="76">
        <v>4007</v>
      </c>
      <c r="I31" s="76">
        <v>4573</v>
      </c>
      <c r="J31" s="76">
        <v>2628</v>
      </c>
    </row>
    <row r="32" spans="1:12" ht="14.25" customHeight="1" x14ac:dyDescent="0.25">
      <c r="A32" s="96" t="s">
        <v>124</v>
      </c>
      <c r="B32" s="76">
        <v>87652</v>
      </c>
      <c r="C32" s="76">
        <v>64350</v>
      </c>
      <c r="D32" s="76">
        <v>58629</v>
      </c>
      <c r="E32" s="76">
        <v>5721</v>
      </c>
      <c r="F32" s="76">
        <v>19237</v>
      </c>
      <c r="G32" s="76">
        <v>15041</v>
      </c>
      <c r="H32" s="76">
        <v>4196</v>
      </c>
      <c r="I32" s="76">
        <v>4065</v>
      </c>
      <c r="J32" s="76">
        <v>2545</v>
      </c>
    </row>
    <row r="33" spans="1:10" ht="14.25" customHeight="1" x14ac:dyDescent="0.25">
      <c r="A33" s="107" t="s">
        <v>236</v>
      </c>
      <c r="B33" s="114">
        <f>SUM(C33+F33+I33)</f>
        <v>88463</v>
      </c>
      <c r="C33" s="114">
        <f>SUM(D33:E33)</f>
        <v>65530</v>
      </c>
      <c r="D33" s="114">
        <v>59370</v>
      </c>
      <c r="E33" s="114">
        <v>6160</v>
      </c>
      <c r="F33" s="114">
        <f>SUM(G33:H33)</f>
        <v>19690</v>
      </c>
      <c r="G33" s="114">
        <v>15111</v>
      </c>
      <c r="H33" s="114">
        <v>4579</v>
      </c>
      <c r="I33" s="114">
        <v>3243</v>
      </c>
      <c r="J33" s="114">
        <v>2016</v>
      </c>
    </row>
  </sheetData>
  <mergeCells count="9">
    <mergeCell ref="A1:J1"/>
    <mergeCell ref="A2:J2"/>
    <mergeCell ref="A4:A7"/>
    <mergeCell ref="B4:J4"/>
    <mergeCell ref="B5:B7"/>
    <mergeCell ref="C6:C7"/>
    <mergeCell ref="F6:F7"/>
    <mergeCell ref="I6:I7"/>
    <mergeCell ref="J6:J7"/>
  </mergeCells>
  <conditionalFormatting sqref="A8:J33 L18:L19">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ignoredErrors>
    <ignoredError sqref="F33 F2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activeCell="E32" sqref="E32"/>
    </sheetView>
  </sheetViews>
  <sheetFormatPr baseColWidth="10" defaultRowHeight="12.75" x14ac:dyDescent="0.2"/>
  <cols>
    <col min="1" max="1" width="17.42578125" customWidth="1"/>
    <col min="2" max="10" width="8.140625" customWidth="1"/>
  </cols>
  <sheetData>
    <row r="1" spans="1:10" ht="14.25" customHeight="1" x14ac:dyDescent="0.25">
      <c r="A1" s="214" t="s">
        <v>131</v>
      </c>
      <c r="B1" s="214"/>
      <c r="C1" s="214"/>
      <c r="D1" s="214"/>
      <c r="E1" s="214"/>
      <c r="F1" s="214"/>
      <c r="G1" s="214"/>
      <c r="H1" s="214"/>
      <c r="I1" s="214"/>
      <c r="J1" s="214"/>
    </row>
    <row r="2" spans="1:10" ht="25.5" customHeight="1" x14ac:dyDescent="0.25">
      <c r="A2" s="208" t="s">
        <v>238</v>
      </c>
      <c r="B2" s="208"/>
      <c r="C2" s="208"/>
      <c r="D2" s="208"/>
      <c r="E2" s="208"/>
      <c r="F2" s="208"/>
      <c r="G2" s="208"/>
      <c r="H2" s="208"/>
      <c r="I2" s="208"/>
      <c r="J2" s="208"/>
    </row>
    <row r="3" spans="1:10" x14ac:dyDescent="0.25">
      <c r="A3" s="66"/>
      <c r="B3" s="67"/>
      <c r="C3" s="67"/>
      <c r="D3" s="67"/>
      <c r="E3" s="67"/>
      <c r="F3" s="67"/>
      <c r="G3" s="67"/>
      <c r="H3" s="67"/>
      <c r="I3" s="67"/>
      <c r="J3" s="67"/>
    </row>
    <row r="4" spans="1:10" ht="19.899999999999999" customHeight="1" x14ac:dyDescent="0.2">
      <c r="A4" s="215" t="s">
        <v>152</v>
      </c>
      <c r="B4" s="212" t="s">
        <v>132</v>
      </c>
      <c r="C4" s="212"/>
      <c r="D4" s="212"/>
      <c r="E4" s="212"/>
      <c r="F4" s="212"/>
      <c r="G4" s="212"/>
      <c r="H4" s="212"/>
      <c r="I4" s="212"/>
      <c r="J4" s="213"/>
    </row>
    <row r="5" spans="1:10" ht="25.5" customHeight="1" x14ac:dyDescent="0.2">
      <c r="A5" s="215"/>
      <c r="B5" s="216" t="s">
        <v>151</v>
      </c>
      <c r="C5" s="85" t="s">
        <v>107</v>
      </c>
      <c r="D5" s="85"/>
      <c r="E5" s="85"/>
      <c r="F5" s="85" t="s">
        <v>108</v>
      </c>
      <c r="G5" s="85"/>
      <c r="H5" s="85"/>
      <c r="I5" s="212" t="s">
        <v>109</v>
      </c>
      <c r="J5" s="213"/>
    </row>
    <row r="6" spans="1:10" ht="19.899999999999999" customHeight="1" x14ac:dyDescent="0.2">
      <c r="A6" s="215"/>
      <c r="B6" s="217"/>
      <c r="C6" s="212" t="s">
        <v>150</v>
      </c>
      <c r="D6" s="85" t="s">
        <v>111</v>
      </c>
      <c r="E6" s="85"/>
      <c r="F6" s="212" t="s">
        <v>150</v>
      </c>
      <c r="G6" s="85" t="s">
        <v>111</v>
      </c>
      <c r="H6" s="85"/>
      <c r="I6" s="212" t="s">
        <v>150</v>
      </c>
      <c r="J6" s="213" t="s">
        <v>129</v>
      </c>
    </row>
    <row r="7" spans="1:10" ht="34.15" customHeight="1" x14ac:dyDescent="0.2">
      <c r="A7" s="215"/>
      <c r="B7" s="218"/>
      <c r="C7" s="212"/>
      <c r="D7" s="86" t="s">
        <v>114</v>
      </c>
      <c r="E7" s="86" t="s">
        <v>149</v>
      </c>
      <c r="F7" s="212"/>
      <c r="G7" s="86" t="s">
        <v>114</v>
      </c>
      <c r="H7" s="86" t="s">
        <v>149</v>
      </c>
      <c r="I7" s="212"/>
      <c r="J7" s="213"/>
    </row>
    <row r="8" spans="1:10" ht="12.75" customHeight="1" x14ac:dyDescent="0.25">
      <c r="A8" s="97"/>
      <c r="B8" s="82"/>
      <c r="C8" s="83"/>
      <c r="D8" s="83"/>
      <c r="E8" s="83"/>
      <c r="F8" s="83"/>
      <c r="G8" s="83"/>
      <c r="H8" s="83"/>
      <c r="I8" s="83"/>
      <c r="J8" s="83"/>
    </row>
    <row r="9" spans="1:10" ht="12.75" customHeight="1" x14ac:dyDescent="0.2">
      <c r="A9" s="93"/>
      <c r="B9" s="69" t="s">
        <v>115</v>
      </c>
      <c r="C9" s="84"/>
      <c r="D9" s="84"/>
      <c r="E9" s="84"/>
      <c r="F9" s="84"/>
      <c r="G9" s="84"/>
      <c r="H9" s="84"/>
      <c r="I9" s="84"/>
      <c r="J9" s="84"/>
    </row>
    <row r="10" spans="1:10" ht="12.75" customHeight="1" x14ac:dyDescent="0.25">
      <c r="A10" s="93"/>
      <c r="B10" s="69"/>
      <c r="C10" s="84"/>
      <c r="D10" s="84"/>
      <c r="E10" s="84"/>
      <c r="F10" s="84"/>
      <c r="G10" s="84"/>
      <c r="H10" s="84"/>
      <c r="I10" s="84"/>
      <c r="J10" s="84"/>
    </row>
    <row r="11" spans="1:10" ht="12.75" customHeight="1" x14ac:dyDescent="0.25">
      <c r="A11" s="93" t="s">
        <v>133</v>
      </c>
      <c r="B11" s="72">
        <f>C11+F11+I11</f>
        <v>352</v>
      </c>
      <c r="C11" s="72">
        <f>D11+E11</f>
        <v>245</v>
      </c>
      <c r="D11" s="72">
        <v>216</v>
      </c>
      <c r="E11" s="72">
        <v>29</v>
      </c>
      <c r="F11" s="72">
        <f>G11+H11</f>
        <v>82</v>
      </c>
      <c r="G11" s="72">
        <v>57</v>
      </c>
      <c r="H11" s="72">
        <v>25</v>
      </c>
      <c r="I11" s="72">
        <v>25</v>
      </c>
      <c r="J11" s="72">
        <v>12</v>
      </c>
    </row>
    <row r="12" spans="1:10" ht="12.75" customHeight="1" x14ac:dyDescent="0.25">
      <c r="A12" s="93" t="s">
        <v>134</v>
      </c>
      <c r="B12" s="72">
        <f t="shared" ref="B12:B25" si="0">C12+F12+I12</f>
        <v>721</v>
      </c>
      <c r="C12" s="72">
        <f t="shared" ref="C12:C25" si="1">D12+E12</f>
        <v>426</v>
      </c>
      <c r="D12" s="72">
        <v>377</v>
      </c>
      <c r="E12" s="72">
        <v>49</v>
      </c>
      <c r="F12" s="72">
        <f t="shared" ref="F12:F25" si="2">G12+H12</f>
        <v>179</v>
      </c>
      <c r="G12" s="72">
        <v>115</v>
      </c>
      <c r="H12" s="72">
        <v>64</v>
      </c>
      <c r="I12" s="72">
        <v>116</v>
      </c>
      <c r="J12" s="72">
        <v>30</v>
      </c>
    </row>
    <row r="13" spans="1:10" ht="12.75" customHeight="1" x14ac:dyDescent="0.2">
      <c r="A13" s="93" t="s">
        <v>135</v>
      </c>
      <c r="B13" s="72">
        <f t="shared" si="0"/>
        <v>719</v>
      </c>
      <c r="C13" s="72">
        <f t="shared" si="1"/>
        <v>454</v>
      </c>
      <c r="D13" s="72">
        <v>407</v>
      </c>
      <c r="E13" s="72">
        <v>47</v>
      </c>
      <c r="F13" s="72">
        <f t="shared" si="2"/>
        <v>195</v>
      </c>
      <c r="G13" s="72">
        <v>119</v>
      </c>
      <c r="H13" s="72">
        <v>76</v>
      </c>
      <c r="I13" s="72">
        <v>70</v>
      </c>
      <c r="J13" s="72">
        <v>25</v>
      </c>
    </row>
    <row r="14" spans="1:10" ht="12.75" customHeight="1" x14ac:dyDescent="0.2">
      <c r="A14" s="93" t="s">
        <v>136</v>
      </c>
      <c r="B14" s="72">
        <f t="shared" si="0"/>
        <v>386</v>
      </c>
      <c r="C14" s="72">
        <f t="shared" si="1"/>
        <v>215</v>
      </c>
      <c r="D14" s="72">
        <v>182</v>
      </c>
      <c r="E14" s="72">
        <v>33</v>
      </c>
      <c r="F14" s="72">
        <f t="shared" si="2"/>
        <v>125</v>
      </c>
      <c r="G14" s="72">
        <v>92</v>
      </c>
      <c r="H14" s="72">
        <v>33</v>
      </c>
      <c r="I14" s="72">
        <v>46</v>
      </c>
      <c r="J14" s="72">
        <v>25</v>
      </c>
    </row>
    <row r="15" spans="1:10" ht="25.5" customHeight="1" x14ac:dyDescent="0.25">
      <c r="A15" s="93" t="s">
        <v>137</v>
      </c>
      <c r="B15" s="72">
        <f t="shared" si="0"/>
        <v>199</v>
      </c>
      <c r="C15" s="72">
        <f t="shared" si="1"/>
        <v>128</v>
      </c>
      <c r="D15" s="72">
        <v>117</v>
      </c>
      <c r="E15" s="72">
        <v>11</v>
      </c>
      <c r="F15" s="72">
        <f t="shared" si="2"/>
        <v>48</v>
      </c>
      <c r="G15" s="72">
        <v>29</v>
      </c>
      <c r="H15" s="72">
        <v>19</v>
      </c>
      <c r="I15" s="72">
        <v>23</v>
      </c>
      <c r="J15" s="72">
        <v>11</v>
      </c>
    </row>
    <row r="16" spans="1:10" ht="12.75" customHeight="1" x14ac:dyDescent="0.25">
      <c r="A16" s="93" t="s">
        <v>138</v>
      </c>
      <c r="B16" s="72">
        <f t="shared" si="0"/>
        <v>206</v>
      </c>
      <c r="C16" s="72">
        <f t="shared" si="1"/>
        <v>138</v>
      </c>
      <c r="D16" s="72">
        <v>130</v>
      </c>
      <c r="E16" s="72">
        <v>8</v>
      </c>
      <c r="F16" s="72">
        <f t="shared" si="2"/>
        <v>39</v>
      </c>
      <c r="G16" s="72">
        <v>31</v>
      </c>
      <c r="H16" s="72">
        <v>8</v>
      </c>
      <c r="I16" s="72">
        <v>29</v>
      </c>
      <c r="J16" s="72">
        <v>10</v>
      </c>
    </row>
    <row r="17" spans="1:10" ht="12.75" customHeight="1" x14ac:dyDescent="0.25">
      <c r="A17" s="93" t="s">
        <v>139</v>
      </c>
      <c r="B17" s="72">
        <f t="shared" si="0"/>
        <v>336</v>
      </c>
      <c r="C17" s="72">
        <f t="shared" si="1"/>
        <v>214</v>
      </c>
      <c r="D17" s="72">
        <v>196</v>
      </c>
      <c r="E17" s="72">
        <v>18</v>
      </c>
      <c r="F17" s="72">
        <f t="shared" si="2"/>
        <v>93</v>
      </c>
      <c r="G17" s="72">
        <v>76</v>
      </c>
      <c r="H17" s="72">
        <v>17</v>
      </c>
      <c r="I17" s="72">
        <v>29</v>
      </c>
      <c r="J17" s="72">
        <v>7</v>
      </c>
    </row>
    <row r="18" spans="1:10" ht="12.75" customHeight="1" x14ac:dyDescent="0.25">
      <c r="A18" s="93" t="s">
        <v>140</v>
      </c>
      <c r="B18" s="72">
        <f t="shared" si="0"/>
        <v>299</v>
      </c>
      <c r="C18" s="72">
        <f t="shared" si="1"/>
        <v>208</v>
      </c>
      <c r="D18" s="72">
        <v>190</v>
      </c>
      <c r="E18" s="72">
        <v>18</v>
      </c>
      <c r="F18" s="72">
        <f t="shared" si="2"/>
        <v>56</v>
      </c>
      <c r="G18" s="72">
        <v>42</v>
      </c>
      <c r="H18" s="72">
        <v>14</v>
      </c>
      <c r="I18" s="72">
        <v>35</v>
      </c>
      <c r="J18" s="72">
        <v>9</v>
      </c>
    </row>
    <row r="19" spans="1:10" ht="12.75" customHeight="1" x14ac:dyDescent="0.25">
      <c r="A19" s="93" t="s">
        <v>141</v>
      </c>
      <c r="B19" s="72">
        <f t="shared" si="0"/>
        <v>312</v>
      </c>
      <c r="C19" s="72">
        <f t="shared" si="1"/>
        <v>189</v>
      </c>
      <c r="D19" s="72">
        <v>167</v>
      </c>
      <c r="E19" s="72">
        <v>22</v>
      </c>
      <c r="F19" s="72">
        <f t="shared" si="2"/>
        <v>100</v>
      </c>
      <c r="G19" s="72">
        <v>78</v>
      </c>
      <c r="H19" s="72">
        <v>22</v>
      </c>
      <c r="I19" s="72">
        <v>23</v>
      </c>
      <c r="J19" s="72">
        <v>9</v>
      </c>
    </row>
    <row r="20" spans="1:10" ht="12.75" customHeight="1" x14ac:dyDescent="0.2">
      <c r="A20" s="93" t="s">
        <v>142</v>
      </c>
      <c r="B20" s="72">
        <f t="shared" si="0"/>
        <v>137</v>
      </c>
      <c r="C20" s="72">
        <f t="shared" si="1"/>
        <v>77</v>
      </c>
      <c r="D20" s="72">
        <v>70</v>
      </c>
      <c r="E20" s="72">
        <v>7</v>
      </c>
      <c r="F20" s="72">
        <f t="shared" si="2"/>
        <v>43</v>
      </c>
      <c r="G20" s="72">
        <v>27</v>
      </c>
      <c r="H20" s="72">
        <v>16</v>
      </c>
      <c r="I20" s="72">
        <v>17</v>
      </c>
      <c r="J20" s="72">
        <v>5</v>
      </c>
    </row>
    <row r="21" spans="1:10" ht="12.75" customHeight="1" x14ac:dyDescent="0.2">
      <c r="A21" s="93" t="s">
        <v>143</v>
      </c>
      <c r="B21" s="72">
        <f t="shared" si="0"/>
        <v>326</v>
      </c>
      <c r="C21" s="72">
        <f t="shared" si="1"/>
        <v>204</v>
      </c>
      <c r="D21" s="72">
        <v>185</v>
      </c>
      <c r="E21" s="72">
        <v>19</v>
      </c>
      <c r="F21" s="72">
        <f t="shared" si="2"/>
        <v>91</v>
      </c>
      <c r="G21" s="72">
        <v>64</v>
      </c>
      <c r="H21" s="72">
        <v>27</v>
      </c>
      <c r="I21" s="72">
        <v>31</v>
      </c>
      <c r="J21" s="72">
        <v>10</v>
      </c>
    </row>
    <row r="22" spans="1:10" ht="12.75" customHeight="1" x14ac:dyDescent="0.25">
      <c r="A22" s="93" t="s">
        <v>144</v>
      </c>
      <c r="B22" s="72">
        <f t="shared" si="0"/>
        <v>234</v>
      </c>
      <c r="C22" s="72">
        <f t="shared" si="1"/>
        <v>144</v>
      </c>
      <c r="D22" s="72">
        <v>125</v>
      </c>
      <c r="E22" s="72">
        <v>19</v>
      </c>
      <c r="F22" s="72">
        <f t="shared" si="2"/>
        <v>81</v>
      </c>
      <c r="G22" s="72">
        <v>57</v>
      </c>
      <c r="H22" s="72">
        <v>24</v>
      </c>
      <c r="I22" s="72">
        <v>9</v>
      </c>
      <c r="J22" s="72">
        <v>7</v>
      </c>
    </row>
    <row r="23" spans="1:10" ht="19.899999999999999" customHeight="1" x14ac:dyDescent="0.25">
      <c r="A23" s="93" t="s">
        <v>145</v>
      </c>
      <c r="B23" s="72">
        <f t="shared" si="0"/>
        <v>283</v>
      </c>
      <c r="C23" s="72">
        <f t="shared" si="1"/>
        <v>172</v>
      </c>
      <c r="D23" s="72">
        <v>160</v>
      </c>
      <c r="E23" s="72">
        <v>12</v>
      </c>
      <c r="F23" s="72">
        <f t="shared" si="2"/>
        <v>75</v>
      </c>
      <c r="G23" s="72">
        <v>58</v>
      </c>
      <c r="H23" s="72">
        <v>17</v>
      </c>
      <c r="I23" s="72">
        <v>36</v>
      </c>
      <c r="J23" s="72">
        <v>13</v>
      </c>
    </row>
    <row r="24" spans="1:10" ht="12.75" customHeight="1" x14ac:dyDescent="0.25">
      <c r="A24" s="93" t="s">
        <v>146</v>
      </c>
      <c r="B24" s="72">
        <f t="shared" si="0"/>
        <v>193</v>
      </c>
      <c r="C24" s="72">
        <f t="shared" si="1"/>
        <v>122</v>
      </c>
      <c r="D24" s="72">
        <v>96</v>
      </c>
      <c r="E24" s="72">
        <v>26</v>
      </c>
      <c r="F24" s="72">
        <f t="shared" si="2"/>
        <v>48</v>
      </c>
      <c r="G24" s="72">
        <v>35</v>
      </c>
      <c r="H24" s="72">
        <v>13</v>
      </c>
      <c r="I24" s="72">
        <v>23</v>
      </c>
      <c r="J24" s="72">
        <v>13</v>
      </c>
    </row>
    <row r="25" spans="1:10" ht="12.75" customHeight="1" x14ac:dyDescent="0.25">
      <c r="A25" s="93" t="s">
        <v>147</v>
      </c>
      <c r="B25" s="72">
        <f t="shared" si="0"/>
        <v>174</v>
      </c>
      <c r="C25" s="72">
        <f t="shared" si="1"/>
        <v>100</v>
      </c>
      <c r="D25" s="72">
        <v>96</v>
      </c>
      <c r="E25" s="72">
        <v>4</v>
      </c>
      <c r="F25" s="72">
        <f t="shared" si="2"/>
        <v>58</v>
      </c>
      <c r="G25" s="72">
        <v>47</v>
      </c>
      <c r="H25" s="72">
        <v>11</v>
      </c>
      <c r="I25" s="72">
        <v>16</v>
      </c>
      <c r="J25" s="72">
        <v>12</v>
      </c>
    </row>
    <row r="26" spans="1:10" ht="25.5" customHeight="1" x14ac:dyDescent="0.25">
      <c r="A26" s="98" t="s">
        <v>148</v>
      </c>
      <c r="B26" s="99">
        <f t="shared" ref="B26:J26" si="3">SUM(B11:B25)</f>
        <v>4877</v>
      </c>
      <c r="C26" s="99">
        <f t="shared" si="3"/>
        <v>3036</v>
      </c>
      <c r="D26" s="99">
        <f t="shared" si="3"/>
        <v>2714</v>
      </c>
      <c r="E26" s="99">
        <f t="shared" si="3"/>
        <v>322</v>
      </c>
      <c r="F26" s="99">
        <f t="shared" si="3"/>
        <v>1313</v>
      </c>
      <c r="G26" s="99">
        <f t="shared" si="3"/>
        <v>927</v>
      </c>
      <c r="H26" s="99">
        <f t="shared" si="3"/>
        <v>386</v>
      </c>
      <c r="I26" s="99">
        <f t="shared" si="3"/>
        <v>528</v>
      </c>
      <c r="J26" s="99">
        <f t="shared" si="3"/>
        <v>198</v>
      </c>
    </row>
    <row r="27" spans="1:10" ht="16.899999999999999" customHeight="1" x14ac:dyDescent="0.25">
      <c r="A27" s="93" t="s">
        <v>239</v>
      </c>
      <c r="B27" s="72">
        <v>4910</v>
      </c>
      <c r="C27" s="72">
        <v>3001</v>
      </c>
      <c r="D27" s="72">
        <v>2680</v>
      </c>
      <c r="E27" s="72">
        <v>321</v>
      </c>
      <c r="F27" s="72">
        <v>1292</v>
      </c>
      <c r="G27" s="72">
        <v>925</v>
      </c>
      <c r="H27" s="72">
        <v>367</v>
      </c>
      <c r="I27" s="72">
        <v>617</v>
      </c>
      <c r="J27" s="72">
        <v>244</v>
      </c>
    </row>
    <row r="28" spans="1:10" ht="12.75" customHeight="1" x14ac:dyDescent="0.25">
      <c r="A28" s="93"/>
      <c r="B28" s="71"/>
      <c r="C28" s="71"/>
      <c r="D28" s="71"/>
      <c r="E28" s="71"/>
      <c r="F28" s="71"/>
      <c r="G28" s="71"/>
      <c r="H28" s="71"/>
      <c r="I28" s="71"/>
      <c r="J28" s="71"/>
    </row>
    <row r="29" spans="1:10" ht="12.75" customHeight="1" x14ac:dyDescent="0.2">
      <c r="A29" s="93"/>
      <c r="B29" s="84" t="s">
        <v>125</v>
      </c>
      <c r="C29" s="84"/>
      <c r="D29" s="84"/>
      <c r="E29" s="84"/>
      <c r="F29" s="84"/>
      <c r="G29" s="84"/>
      <c r="H29" s="84"/>
      <c r="I29" s="84"/>
      <c r="J29" s="84"/>
    </row>
    <row r="30" spans="1:10" ht="12.75" customHeight="1" x14ac:dyDescent="0.25">
      <c r="A30" s="93"/>
      <c r="B30" s="69"/>
      <c r="C30" s="84"/>
      <c r="D30" s="84"/>
      <c r="E30" s="84"/>
      <c r="F30" s="84"/>
      <c r="G30" s="84"/>
      <c r="H30" s="84"/>
      <c r="I30" s="84"/>
      <c r="J30" s="84"/>
    </row>
    <row r="31" spans="1:10" ht="12.75" customHeight="1" x14ac:dyDescent="0.25">
      <c r="A31" s="93" t="s">
        <v>133</v>
      </c>
      <c r="B31" s="72">
        <f>C31+F31+I31</f>
        <v>352</v>
      </c>
      <c r="C31" s="72">
        <f>D31+E31</f>
        <v>245</v>
      </c>
      <c r="D31" s="72">
        <v>216</v>
      </c>
      <c r="E31" s="72">
        <v>29</v>
      </c>
      <c r="F31" s="72">
        <f>G31+H31</f>
        <v>82</v>
      </c>
      <c r="G31" s="72">
        <v>57</v>
      </c>
      <c r="H31" s="72">
        <v>25</v>
      </c>
      <c r="I31" s="72">
        <v>25</v>
      </c>
      <c r="J31" s="72">
        <v>12</v>
      </c>
    </row>
    <row r="32" spans="1:10" ht="12.75" customHeight="1" x14ac:dyDescent="0.25">
      <c r="A32" s="93" t="s">
        <v>134</v>
      </c>
      <c r="B32" s="72">
        <f t="shared" ref="B32:B45" si="4">C32+F32+I32</f>
        <v>590</v>
      </c>
      <c r="C32" s="72">
        <f t="shared" ref="C32:C45" si="5">D32+E32</f>
        <v>402</v>
      </c>
      <c r="D32" s="72">
        <v>373</v>
      </c>
      <c r="E32" s="72">
        <v>29</v>
      </c>
      <c r="F32" s="72">
        <f t="shared" ref="F32:F45" si="6">G32+H32</f>
        <v>140</v>
      </c>
      <c r="G32" s="72">
        <v>114</v>
      </c>
      <c r="H32" s="72">
        <v>26</v>
      </c>
      <c r="I32" s="72">
        <v>48</v>
      </c>
      <c r="J32" s="72">
        <v>30</v>
      </c>
    </row>
    <row r="33" spans="1:10" ht="12.75" customHeight="1" x14ac:dyDescent="0.2">
      <c r="A33" s="93" t="s">
        <v>135</v>
      </c>
      <c r="B33" s="72">
        <f t="shared" si="4"/>
        <v>650</v>
      </c>
      <c r="C33" s="72">
        <f t="shared" si="5"/>
        <v>439</v>
      </c>
      <c r="D33" s="72">
        <v>407</v>
      </c>
      <c r="E33" s="72">
        <v>32</v>
      </c>
      <c r="F33" s="72">
        <f t="shared" si="6"/>
        <v>161</v>
      </c>
      <c r="G33" s="72">
        <v>119</v>
      </c>
      <c r="H33" s="72">
        <v>42</v>
      </c>
      <c r="I33" s="72">
        <v>50</v>
      </c>
      <c r="J33" s="72">
        <v>25</v>
      </c>
    </row>
    <row r="34" spans="1:10" ht="12.75" customHeight="1" x14ac:dyDescent="0.2">
      <c r="A34" s="93" t="s">
        <v>136</v>
      </c>
      <c r="B34" s="72">
        <f t="shared" si="4"/>
        <v>365</v>
      </c>
      <c r="C34" s="72">
        <f t="shared" si="5"/>
        <v>209</v>
      </c>
      <c r="D34" s="72">
        <v>182</v>
      </c>
      <c r="E34" s="72">
        <v>27</v>
      </c>
      <c r="F34" s="72">
        <f t="shared" si="6"/>
        <v>123</v>
      </c>
      <c r="G34" s="72">
        <v>92</v>
      </c>
      <c r="H34" s="72">
        <v>31</v>
      </c>
      <c r="I34" s="72">
        <v>33</v>
      </c>
      <c r="J34" s="72">
        <v>25</v>
      </c>
    </row>
    <row r="35" spans="1:10" ht="25.5" customHeight="1" x14ac:dyDescent="0.25">
      <c r="A35" s="93" t="s">
        <v>137</v>
      </c>
      <c r="B35" s="72">
        <f t="shared" si="4"/>
        <v>199</v>
      </c>
      <c r="C35" s="72">
        <f t="shared" si="5"/>
        <v>128</v>
      </c>
      <c r="D35" s="72">
        <v>117</v>
      </c>
      <c r="E35" s="72">
        <v>11</v>
      </c>
      <c r="F35" s="72">
        <f t="shared" si="6"/>
        <v>48</v>
      </c>
      <c r="G35" s="72">
        <v>29</v>
      </c>
      <c r="H35" s="72">
        <v>19</v>
      </c>
      <c r="I35" s="72">
        <v>23</v>
      </c>
      <c r="J35" s="72">
        <v>11</v>
      </c>
    </row>
    <row r="36" spans="1:10" ht="12.75" customHeight="1" x14ac:dyDescent="0.25">
      <c r="A36" s="93" t="s">
        <v>138</v>
      </c>
      <c r="B36" s="72">
        <f t="shared" si="4"/>
        <v>206</v>
      </c>
      <c r="C36" s="72">
        <f t="shared" si="5"/>
        <v>138</v>
      </c>
      <c r="D36" s="72">
        <v>130</v>
      </c>
      <c r="E36" s="72">
        <v>8</v>
      </c>
      <c r="F36" s="72">
        <f t="shared" si="6"/>
        <v>39</v>
      </c>
      <c r="G36" s="72">
        <v>31</v>
      </c>
      <c r="H36" s="72">
        <v>8</v>
      </c>
      <c r="I36" s="72">
        <v>29</v>
      </c>
      <c r="J36" s="72">
        <v>10</v>
      </c>
    </row>
    <row r="37" spans="1:10" ht="12.75" customHeight="1" x14ac:dyDescent="0.25">
      <c r="A37" s="93" t="s">
        <v>139</v>
      </c>
      <c r="B37" s="72">
        <f t="shared" si="4"/>
        <v>336</v>
      </c>
      <c r="C37" s="72">
        <f t="shared" si="5"/>
        <v>214</v>
      </c>
      <c r="D37" s="72">
        <v>196</v>
      </c>
      <c r="E37" s="72">
        <v>18</v>
      </c>
      <c r="F37" s="72">
        <f t="shared" si="6"/>
        <v>93</v>
      </c>
      <c r="G37" s="72">
        <v>76</v>
      </c>
      <c r="H37" s="72">
        <v>17</v>
      </c>
      <c r="I37" s="72">
        <v>29</v>
      </c>
      <c r="J37" s="72">
        <v>7</v>
      </c>
    </row>
    <row r="38" spans="1:10" ht="12.75" customHeight="1" x14ac:dyDescent="0.25">
      <c r="A38" s="93" t="s">
        <v>140</v>
      </c>
      <c r="B38" s="72">
        <f t="shared" si="4"/>
        <v>299</v>
      </c>
      <c r="C38" s="72">
        <f t="shared" si="5"/>
        <v>208</v>
      </c>
      <c r="D38" s="72">
        <v>190</v>
      </c>
      <c r="E38" s="72">
        <v>18</v>
      </c>
      <c r="F38" s="72">
        <f t="shared" si="6"/>
        <v>56</v>
      </c>
      <c r="G38" s="72">
        <v>42</v>
      </c>
      <c r="H38" s="72">
        <v>14</v>
      </c>
      <c r="I38" s="72">
        <v>35</v>
      </c>
      <c r="J38" s="72">
        <v>9</v>
      </c>
    </row>
    <row r="39" spans="1:10" ht="19.899999999999999" customHeight="1" x14ac:dyDescent="0.25">
      <c r="A39" s="93" t="s">
        <v>141</v>
      </c>
      <c r="B39" s="72">
        <f t="shared" si="4"/>
        <v>300</v>
      </c>
      <c r="C39" s="72">
        <f t="shared" si="5"/>
        <v>189</v>
      </c>
      <c r="D39" s="72">
        <v>167</v>
      </c>
      <c r="E39" s="72">
        <v>22</v>
      </c>
      <c r="F39" s="72">
        <f t="shared" si="6"/>
        <v>96</v>
      </c>
      <c r="G39" s="72">
        <v>78</v>
      </c>
      <c r="H39" s="72">
        <v>18</v>
      </c>
      <c r="I39" s="72">
        <v>15</v>
      </c>
      <c r="J39" s="72">
        <v>9</v>
      </c>
    </row>
    <row r="40" spans="1:10" ht="12.75" customHeight="1" x14ac:dyDescent="0.2">
      <c r="A40" s="93" t="s">
        <v>142</v>
      </c>
      <c r="B40" s="72">
        <f t="shared" si="4"/>
        <v>126</v>
      </c>
      <c r="C40" s="72">
        <f t="shared" si="5"/>
        <v>77</v>
      </c>
      <c r="D40" s="72">
        <v>70</v>
      </c>
      <c r="E40" s="72">
        <v>7</v>
      </c>
      <c r="F40" s="72">
        <f t="shared" si="6"/>
        <v>38</v>
      </c>
      <c r="G40" s="72">
        <v>27</v>
      </c>
      <c r="H40" s="72">
        <v>11</v>
      </c>
      <c r="I40" s="72">
        <v>11</v>
      </c>
      <c r="J40" s="72">
        <v>5</v>
      </c>
    </row>
    <row r="41" spans="1:10" ht="12.75" customHeight="1" x14ac:dyDescent="0.2">
      <c r="A41" s="93" t="s">
        <v>143</v>
      </c>
      <c r="B41" s="72">
        <f t="shared" si="4"/>
        <v>308</v>
      </c>
      <c r="C41" s="72">
        <f t="shared" si="5"/>
        <v>202</v>
      </c>
      <c r="D41" s="72">
        <v>185</v>
      </c>
      <c r="E41" s="72">
        <v>17</v>
      </c>
      <c r="F41" s="72">
        <f t="shared" si="6"/>
        <v>86</v>
      </c>
      <c r="G41" s="72">
        <v>64</v>
      </c>
      <c r="H41" s="72">
        <v>22</v>
      </c>
      <c r="I41" s="72">
        <v>20</v>
      </c>
      <c r="J41" s="72">
        <v>10</v>
      </c>
    </row>
    <row r="42" spans="1:10" ht="12.75" customHeight="1" x14ac:dyDescent="0.25">
      <c r="A42" s="93" t="s">
        <v>144</v>
      </c>
      <c r="B42" s="72">
        <f t="shared" si="4"/>
        <v>234</v>
      </c>
      <c r="C42" s="72">
        <f t="shared" si="5"/>
        <v>144</v>
      </c>
      <c r="D42" s="72">
        <v>125</v>
      </c>
      <c r="E42" s="72">
        <v>19</v>
      </c>
      <c r="F42" s="72">
        <f t="shared" si="6"/>
        <v>81</v>
      </c>
      <c r="G42" s="72">
        <v>57</v>
      </c>
      <c r="H42" s="72">
        <v>24</v>
      </c>
      <c r="I42" s="72">
        <v>9</v>
      </c>
      <c r="J42" s="72">
        <v>7</v>
      </c>
    </row>
    <row r="43" spans="1:10" ht="19.899999999999999" customHeight="1" x14ac:dyDescent="0.25">
      <c r="A43" s="93" t="s">
        <v>145</v>
      </c>
      <c r="B43" s="72">
        <f t="shared" si="4"/>
        <v>283</v>
      </c>
      <c r="C43" s="72">
        <f t="shared" si="5"/>
        <v>172</v>
      </c>
      <c r="D43" s="72">
        <v>160</v>
      </c>
      <c r="E43" s="72">
        <v>12</v>
      </c>
      <c r="F43" s="72">
        <f t="shared" si="6"/>
        <v>75</v>
      </c>
      <c r="G43" s="72">
        <v>58</v>
      </c>
      <c r="H43" s="72">
        <v>17</v>
      </c>
      <c r="I43" s="72">
        <v>36</v>
      </c>
      <c r="J43" s="72">
        <v>13</v>
      </c>
    </row>
    <row r="44" spans="1:10" ht="12.75" customHeight="1" x14ac:dyDescent="0.25">
      <c r="A44" s="93" t="s">
        <v>146</v>
      </c>
      <c r="B44" s="72">
        <f t="shared" si="4"/>
        <v>173</v>
      </c>
      <c r="C44" s="72">
        <f t="shared" si="5"/>
        <v>110</v>
      </c>
      <c r="D44" s="72">
        <v>96</v>
      </c>
      <c r="E44" s="72">
        <v>14</v>
      </c>
      <c r="F44" s="72">
        <f t="shared" si="6"/>
        <v>43</v>
      </c>
      <c r="G44" s="72">
        <v>35</v>
      </c>
      <c r="H44" s="72">
        <v>8</v>
      </c>
      <c r="I44" s="72">
        <v>20</v>
      </c>
      <c r="J44" s="72">
        <v>13</v>
      </c>
    </row>
    <row r="45" spans="1:10" ht="12.75" customHeight="1" x14ac:dyDescent="0.25">
      <c r="A45" s="93" t="s">
        <v>147</v>
      </c>
      <c r="B45" s="72">
        <f t="shared" si="4"/>
        <v>174</v>
      </c>
      <c r="C45" s="72">
        <f t="shared" si="5"/>
        <v>100</v>
      </c>
      <c r="D45" s="72">
        <v>96</v>
      </c>
      <c r="E45" s="72">
        <v>4</v>
      </c>
      <c r="F45" s="72">
        <f t="shared" si="6"/>
        <v>58</v>
      </c>
      <c r="G45" s="72">
        <v>47</v>
      </c>
      <c r="H45" s="72">
        <v>11</v>
      </c>
      <c r="I45" s="72">
        <v>16</v>
      </c>
      <c r="J45" s="72">
        <v>12</v>
      </c>
    </row>
    <row r="46" spans="1:10" ht="25.5" customHeight="1" x14ac:dyDescent="0.25">
      <c r="A46" s="98" t="s">
        <v>148</v>
      </c>
      <c r="B46" s="99">
        <f t="shared" ref="B46:J46" si="7">SUM(B31:B45)</f>
        <v>4595</v>
      </c>
      <c r="C46" s="99">
        <f t="shared" si="7"/>
        <v>2977</v>
      </c>
      <c r="D46" s="99">
        <f t="shared" si="7"/>
        <v>2710</v>
      </c>
      <c r="E46" s="99">
        <f t="shared" si="7"/>
        <v>267</v>
      </c>
      <c r="F46" s="99">
        <f t="shared" si="7"/>
        <v>1219</v>
      </c>
      <c r="G46" s="99">
        <f t="shared" si="7"/>
        <v>926</v>
      </c>
      <c r="H46" s="99">
        <f t="shared" si="7"/>
        <v>293</v>
      </c>
      <c r="I46" s="99">
        <f t="shared" si="7"/>
        <v>399</v>
      </c>
      <c r="J46" s="99">
        <f t="shared" si="7"/>
        <v>198</v>
      </c>
    </row>
    <row r="47" spans="1:10" ht="16.899999999999999" customHeight="1" x14ac:dyDescent="0.2">
      <c r="A47" s="105" t="s">
        <v>239</v>
      </c>
      <c r="B47" s="106">
        <v>4627</v>
      </c>
      <c r="C47" s="106">
        <v>2935</v>
      </c>
      <c r="D47" s="106">
        <v>2680</v>
      </c>
      <c r="E47" s="106">
        <v>255</v>
      </c>
      <c r="F47" s="106">
        <v>1205</v>
      </c>
      <c r="G47" s="106">
        <v>925</v>
      </c>
      <c r="H47" s="106">
        <v>280</v>
      </c>
      <c r="I47" s="106">
        <v>487</v>
      </c>
      <c r="J47" s="106">
        <v>244</v>
      </c>
    </row>
  </sheetData>
  <mergeCells count="10">
    <mergeCell ref="I5:J5"/>
    <mergeCell ref="B4:J4"/>
    <mergeCell ref="A2:J2"/>
    <mergeCell ref="A1:J1"/>
    <mergeCell ref="J6:J7"/>
    <mergeCell ref="I6:I7"/>
    <mergeCell ref="F6:F7"/>
    <mergeCell ref="C6:C7"/>
    <mergeCell ref="A4:A7"/>
    <mergeCell ref="B5:B7"/>
  </mergeCells>
  <conditionalFormatting sqref="A8:J47">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activeCell="C26" sqref="C26"/>
    </sheetView>
  </sheetViews>
  <sheetFormatPr baseColWidth="10" defaultRowHeight="12.75" x14ac:dyDescent="0.2"/>
  <cols>
    <col min="1" max="1" width="17.42578125" customWidth="1"/>
    <col min="2" max="10" width="8.140625" customWidth="1"/>
  </cols>
  <sheetData>
    <row r="1" spans="1:10" x14ac:dyDescent="0.25">
      <c r="A1" s="214" t="s">
        <v>131</v>
      </c>
      <c r="B1" s="214"/>
      <c r="C1" s="214"/>
      <c r="D1" s="214"/>
      <c r="E1" s="214"/>
      <c r="F1" s="214"/>
      <c r="G1" s="214"/>
      <c r="H1" s="214"/>
      <c r="I1" s="214"/>
      <c r="J1" s="214"/>
    </row>
    <row r="2" spans="1:10" ht="25.5" customHeight="1" x14ac:dyDescent="0.25">
      <c r="A2" s="208" t="s">
        <v>240</v>
      </c>
      <c r="B2" s="208"/>
      <c r="C2" s="208"/>
      <c r="D2" s="208"/>
      <c r="E2" s="208"/>
      <c r="F2" s="208"/>
      <c r="G2" s="208"/>
      <c r="H2" s="208"/>
      <c r="I2" s="208"/>
      <c r="J2" s="208"/>
    </row>
    <row r="3" spans="1:10" x14ac:dyDescent="0.25">
      <c r="A3" s="66"/>
      <c r="B3" s="67"/>
      <c r="C3" s="67"/>
      <c r="D3" s="67"/>
      <c r="E3" s="67"/>
      <c r="F3" s="67"/>
      <c r="G3" s="67"/>
      <c r="H3" s="67"/>
      <c r="I3" s="67"/>
      <c r="J3" s="67"/>
    </row>
    <row r="4" spans="1:10" ht="19.899999999999999" customHeight="1" x14ac:dyDescent="0.2">
      <c r="A4" s="215" t="s">
        <v>152</v>
      </c>
      <c r="B4" s="212" t="s">
        <v>132</v>
      </c>
      <c r="C4" s="212"/>
      <c r="D4" s="212"/>
      <c r="E4" s="212"/>
      <c r="F4" s="212"/>
      <c r="G4" s="212"/>
      <c r="H4" s="212"/>
      <c r="I4" s="212"/>
      <c r="J4" s="213"/>
    </row>
    <row r="5" spans="1:10" ht="25.5" customHeight="1" x14ac:dyDescent="0.2">
      <c r="A5" s="215"/>
      <c r="B5" s="216" t="s">
        <v>151</v>
      </c>
      <c r="C5" s="85" t="s">
        <v>107</v>
      </c>
      <c r="D5" s="85"/>
      <c r="E5" s="85"/>
      <c r="F5" s="85" t="s">
        <v>108</v>
      </c>
      <c r="G5" s="85"/>
      <c r="H5" s="85"/>
      <c r="I5" s="212" t="s">
        <v>109</v>
      </c>
      <c r="J5" s="213"/>
    </row>
    <row r="6" spans="1:10" ht="19.899999999999999" customHeight="1" x14ac:dyDescent="0.2">
      <c r="A6" s="215"/>
      <c r="B6" s="217"/>
      <c r="C6" s="212" t="s">
        <v>150</v>
      </c>
      <c r="D6" s="85" t="s">
        <v>111</v>
      </c>
      <c r="E6" s="85"/>
      <c r="F6" s="212" t="s">
        <v>150</v>
      </c>
      <c r="G6" s="85" t="s">
        <v>111</v>
      </c>
      <c r="H6" s="85"/>
      <c r="I6" s="212" t="s">
        <v>150</v>
      </c>
      <c r="J6" s="213" t="s">
        <v>129</v>
      </c>
    </row>
    <row r="7" spans="1:10" ht="34.15" customHeight="1" x14ac:dyDescent="0.2">
      <c r="A7" s="215"/>
      <c r="B7" s="218"/>
      <c r="C7" s="212"/>
      <c r="D7" s="86" t="s">
        <v>114</v>
      </c>
      <c r="E7" s="86" t="s">
        <v>149</v>
      </c>
      <c r="F7" s="212"/>
      <c r="G7" s="86" t="s">
        <v>114</v>
      </c>
      <c r="H7" s="86" t="s">
        <v>149</v>
      </c>
      <c r="I7" s="212"/>
      <c r="J7" s="213"/>
    </row>
    <row r="8" spans="1:10" x14ac:dyDescent="0.25">
      <c r="A8" s="97"/>
      <c r="B8" s="82"/>
      <c r="C8" s="83"/>
      <c r="D8" s="83"/>
      <c r="E8" s="83"/>
      <c r="F8" s="83"/>
      <c r="G8" s="83"/>
      <c r="H8" s="83"/>
      <c r="I8" s="83"/>
      <c r="J8" s="83"/>
    </row>
    <row r="9" spans="1:10" x14ac:dyDescent="0.2">
      <c r="A9" s="93"/>
      <c r="B9" s="69" t="s">
        <v>115</v>
      </c>
      <c r="C9" s="84"/>
      <c r="D9" s="84"/>
      <c r="E9" s="84"/>
      <c r="F9" s="84"/>
      <c r="G9" s="84"/>
      <c r="H9" s="84"/>
      <c r="I9" s="84"/>
      <c r="J9" s="84"/>
    </row>
    <row r="10" spans="1:10" x14ac:dyDescent="0.25">
      <c r="A10" s="93"/>
      <c r="B10" s="69"/>
      <c r="C10" s="84"/>
      <c r="D10" s="84"/>
      <c r="E10" s="84"/>
      <c r="F10" s="84"/>
      <c r="G10" s="84"/>
      <c r="H10" s="84"/>
      <c r="I10" s="84"/>
      <c r="J10" s="84"/>
    </row>
    <row r="11" spans="1:10" x14ac:dyDescent="0.25">
      <c r="A11" s="93" t="s">
        <v>133</v>
      </c>
      <c r="B11" s="72">
        <f>C11+F11+I11</f>
        <v>6944</v>
      </c>
      <c r="C11" s="72">
        <f t="shared" ref="C11:C25" si="0">D11+E11</f>
        <v>5374</v>
      </c>
      <c r="D11" s="72">
        <v>4705</v>
      </c>
      <c r="E11" s="72">
        <v>669</v>
      </c>
      <c r="F11" s="72">
        <f>G11+H11</f>
        <v>1359</v>
      </c>
      <c r="G11" s="72">
        <v>977</v>
      </c>
      <c r="H11" s="72">
        <v>382</v>
      </c>
      <c r="I11" s="72">
        <v>211</v>
      </c>
      <c r="J11" s="72">
        <v>126</v>
      </c>
    </row>
    <row r="12" spans="1:10" x14ac:dyDescent="0.25">
      <c r="A12" s="93" t="s">
        <v>134</v>
      </c>
      <c r="B12" s="72">
        <f t="shared" ref="B12:B25" si="1">C12+F12+I12</f>
        <v>12776</v>
      </c>
      <c r="C12" s="72">
        <f t="shared" si="0"/>
        <v>9405</v>
      </c>
      <c r="D12" s="72">
        <v>8235</v>
      </c>
      <c r="E12" s="72">
        <v>1170</v>
      </c>
      <c r="F12" s="72">
        <f t="shared" ref="F12:F25" si="2">G12+H12</f>
        <v>2601</v>
      </c>
      <c r="G12" s="72">
        <v>1664</v>
      </c>
      <c r="H12" s="72">
        <v>937</v>
      </c>
      <c r="I12" s="72">
        <v>770</v>
      </c>
      <c r="J12" s="72">
        <v>295</v>
      </c>
    </row>
    <row r="13" spans="1:10" x14ac:dyDescent="0.2">
      <c r="A13" s="93" t="s">
        <v>135</v>
      </c>
      <c r="B13" s="72">
        <f t="shared" si="1"/>
        <v>13882</v>
      </c>
      <c r="C13" s="72">
        <f t="shared" si="0"/>
        <v>10160</v>
      </c>
      <c r="D13" s="72">
        <v>9044</v>
      </c>
      <c r="E13" s="72">
        <v>1116</v>
      </c>
      <c r="F13" s="72">
        <f t="shared" si="2"/>
        <v>3264</v>
      </c>
      <c r="G13" s="72">
        <v>2006</v>
      </c>
      <c r="H13" s="72">
        <v>1258</v>
      </c>
      <c r="I13" s="72">
        <v>458</v>
      </c>
      <c r="J13" s="72">
        <v>250</v>
      </c>
    </row>
    <row r="14" spans="1:10" x14ac:dyDescent="0.2">
      <c r="A14" s="93" t="s">
        <v>136</v>
      </c>
      <c r="B14" s="72">
        <f t="shared" si="1"/>
        <v>7140</v>
      </c>
      <c r="C14" s="72">
        <f t="shared" si="0"/>
        <v>4679</v>
      </c>
      <c r="D14" s="72">
        <v>3892</v>
      </c>
      <c r="E14" s="72">
        <v>787</v>
      </c>
      <c r="F14" s="72">
        <f t="shared" si="2"/>
        <v>2095</v>
      </c>
      <c r="G14" s="72">
        <v>1548</v>
      </c>
      <c r="H14" s="72">
        <v>547</v>
      </c>
      <c r="I14" s="72">
        <v>366</v>
      </c>
      <c r="J14" s="72">
        <v>266</v>
      </c>
    </row>
    <row r="15" spans="1:10" ht="25.5" customHeight="1" x14ac:dyDescent="0.25">
      <c r="A15" s="93" t="s">
        <v>137</v>
      </c>
      <c r="B15" s="72">
        <f t="shared" si="1"/>
        <v>3569</v>
      </c>
      <c r="C15" s="72">
        <f t="shared" si="0"/>
        <v>2675</v>
      </c>
      <c r="D15" s="72">
        <v>2408</v>
      </c>
      <c r="E15" s="72">
        <v>267</v>
      </c>
      <c r="F15" s="72">
        <f t="shared" si="2"/>
        <v>711</v>
      </c>
      <c r="G15" s="72">
        <v>419</v>
      </c>
      <c r="H15" s="72">
        <v>292</v>
      </c>
      <c r="I15" s="72">
        <v>183</v>
      </c>
      <c r="J15" s="72">
        <v>113</v>
      </c>
    </row>
    <row r="16" spans="1:10" x14ac:dyDescent="0.25">
      <c r="A16" s="93" t="s">
        <v>138</v>
      </c>
      <c r="B16" s="72">
        <f t="shared" si="1"/>
        <v>3894</v>
      </c>
      <c r="C16" s="72">
        <f t="shared" si="0"/>
        <v>3037</v>
      </c>
      <c r="D16" s="72">
        <v>2844</v>
      </c>
      <c r="E16" s="72">
        <v>193</v>
      </c>
      <c r="F16" s="72">
        <f t="shared" si="2"/>
        <v>649</v>
      </c>
      <c r="G16" s="72">
        <v>504</v>
      </c>
      <c r="H16" s="72">
        <v>145</v>
      </c>
      <c r="I16" s="72">
        <v>208</v>
      </c>
      <c r="J16" s="72">
        <v>89</v>
      </c>
    </row>
    <row r="17" spans="1:10" x14ac:dyDescent="0.25">
      <c r="A17" s="93" t="s">
        <v>139</v>
      </c>
      <c r="B17" s="72">
        <f t="shared" si="1"/>
        <v>6620</v>
      </c>
      <c r="C17" s="72">
        <f t="shared" si="0"/>
        <v>4960</v>
      </c>
      <c r="D17" s="72">
        <v>4513</v>
      </c>
      <c r="E17" s="72">
        <v>447</v>
      </c>
      <c r="F17" s="72">
        <f t="shared" si="2"/>
        <v>1464</v>
      </c>
      <c r="G17" s="72">
        <v>1235</v>
      </c>
      <c r="H17" s="72">
        <v>229</v>
      </c>
      <c r="I17" s="72">
        <v>196</v>
      </c>
      <c r="J17" s="72">
        <v>71</v>
      </c>
    </row>
    <row r="18" spans="1:10" x14ac:dyDescent="0.25">
      <c r="A18" s="93" t="s">
        <v>140</v>
      </c>
      <c r="B18" s="72">
        <f t="shared" si="1"/>
        <v>6047</v>
      </c>
      <c r="C18" s="72">
        <f t="shared" si="0"/>
        <v>4676</v>
      </c>
      <c r="D18" s="72">
        <v>4258</v>
      </c>
      <c r="E18" s="72">
        <v>418</v>
      </c>
      <c r="F18" s="72">
        <f t="shared" si="2"/>
        <v>1015</v>
      </c>
      <c r="G18" s="72">
        <v>789</v>
      </c>
      <c r="H18" s="72">
        <v>226</v>
      </c>
      <c r="I18" s="72">
        <v>356</v>
      </c>
      <c r="J18" s="72">
        <v>125</v>
      </c>
    </row>
    <row r="19" spans="1:10" ht="19.899999999999999" customHeight="1" x14ac:dyDescent="0.25">
      <c r="A19" s="93" t="s">
        <v>141</v>
      </c>
      <c r="B19" s="72">
        <f t="shared" si="1"/>
        <v>5857</v>
      </c>
      <c r="C19" s="72">
        <f t="shared" si="0"/>
        <v>4191</v>
      </c>
      <c r="D19" s="72">
        <v>3702</v>
      </c>
      <c r="E19" s="72">
        <v>489</v>
      </c>
      <c r="F19" s="72">
        <f t="shared" si="2"/>
        <v>1542</v>
      </c>
      <c r="G19" s="72">
        <v>1228</v>
      </c>
      <c r="H19" s="72">
        <v>314</v>
      </c>
      <c r="I19" s="72">
        <v>124</v>
      </c>
      <c r="J19" s="72">
        <v>62</v>
      </c>
    </row>
    <row r="20" spans="1:10" x14ac:dyDescent="0.2">
      <c r="A20" s="93" t="s">
        <v>142</v>
      </c>
      <c r="B20" s="72">
        <f t="shared" si="1"/>
        <v>2477</v>
      </c>
      <c r="C20" s="72">
        <f>D20+E20</f>
        <v>1610</v>
      </c>
      <c r="D20" s="72">
        <v>1466</v>
      </c>
      <c r="E20" s="72">
        <v>144</v>
      </c>
      <c r="F20" s="72">
        <f t="shared" si="2"/>
        <v>746</v>
      </c>
      <c r="G20" s="72">
        <v>479</v>
      </c>
      <c r="H20" s="72">
        <v>267</v>
      </c>
      <c r="I20" s="72">
        <v>121</v>
      </c>
      <c r="J20" s="72">
        <v>51</v>
      </c>
    </row>
    <row r="21" spans="1:10" ht="22.5" x14ac:dyDescent="0.2">
      <c r="A21" s="93" t="s">
        <v>143</v>
      </c>
      <c r="B21" s="72">
        <f t="shared" si="1"/>
        <v>6218</v>
      </c>
      <c r="C21" s="72">
        <f t="shared" si="0"/>
        <v>4556</v>
      </c>
      <c r="D21" s="72">
        <v>4158</v>
      </c>
      <c r="E21" s="72">
        <v>398</v>
      </c>
      <c r="F21" s="72">
        <f t="shared" si="2"/>
        <v>1460</v>
      </c>
      <c r="G21" s="72">
        <v>1043</v>
      </c>
      <c r="H21" s="72">
        <v>417</v>
      </c>
      <c r="I21" s="72">
        <v>202</v>
      </c>
      <c r="J21" s="72">
        <v>107</v>
      </c>
    </row>
    <row r="22" spans="1:10" x14ac:dyDescent="0.25">
      <c r="A22" s="93" t="s">
        <v>144</v>
      </c>
      <c r="B22" s="72">
        <f t="shared" si="1"/>
        <v>4210</v>
      </c>
      <c r="C22" s="72">
        <f t="shared" si="0"/>
        <v>2944</v>
      </c>
      <c r="D22" s="72">
        <v>2586</v>
      </c>
      <c r="E22" s="72">
        <v>358</v>
      </c>
      <c r="F22" s="72">
        <f>G22+H22</f>
        <v>1190</v>
      </c>
      <c r="G22" s="72">
        <v>891</v>
      </c>
      <c r="H22" s="72">
        <v>299</v>
      </c>
      <c r="I22" s="72">
        <v>76</v>
      </c>
      <c r="J22" s="72">
        <v>68</v>
      </c>
    </row>
    <row r="23" spans="1:10" ht="19.899999999999999" customHeight="1" x14ac:dyDescent="0.25">
      <c r="A23" s="93" t="s">
        <v>145</v>
      </c>
      <c r="B23" s="72">
        <f t="shared" si="1"/>
        <v>5248</v>
      </c>
      <c r="C23" s="72">
        <f t="shared" si="0"/>
        <v>3748</v>
      </c>
      <c r="D23" s="72">
        <v>3477</v>
      </c>
      <c r="E23" s="72">
        <v>271</v>
      </c>
      <c r="F23" s="72">
        <f>G23+H23</f>
        <v>1237</v>
      </c>
      <c r="G23" s="72">
        <v>995</v>
      </c>
      <c r="H23" s="72">
        <v>242</v>
      </c>
      <c r="I23" s="72">
        <v>263</v>
      </c>
      <c r="J23" s="72">
        <v>128</v>
      </c>
    </row>
    <row r="24" spans="1:10" x14ac:dyDescent="0.25">
      <c r="A24" s="93" t="s">
        <v>146</v>
      </c>
      <c r="B24" s="72">
        <f t="shared" si="1"/>
        <v>3587</v>
      </c>
      <c r="C24" s="72">
        <f t="shared" si="0"/>
        <v>2657</v>
      </c>
      <c r="D24" s="72">
        <v>2092</v>
      </c>
      <c r="E24" s="72">
        <v>565</v>
      </c>
      <c r="F24" s="72">
        <f t="shared" si="2"/>
        <v>753</v>
      </c>
      <c r="G24" s="72">
        <v>550</v>
      </c>
      <c r="H24" s="72">
        <v>203</v>
      </c>
      <c r="I24" s="72">
        <v>177</v>
      </c>
      <c r="J24" s="72">
        <v>132</v>
      </c>
    </row>
    <row r="25" spans="1:10" x14ac:dyDescent="0.25">
      <c r="A25" s="93" t="s">
        <v>147</v>
      </c>
      <c r="B25" s="72">
        <f t="shared" si="1"/>
        <v>3406</v>
      </c>
      <c r="C25" s="72">
        <f t="shared" si="0"/>
        <v>2241</v>
      </c>
      <c r="D25" s="72">
        <v>2145</v>
      </c>
      <c r="E25" s="72">
        <v>96</v>
      </c>
      <c r="F25" s="72">
        <f t="shared" si="2"/>
        <v>1014</v>
      </c>
      <c r="G25" s="72">
        <v>790</v>
      </c>
      <c r="H25" s="72">
        <v>224</v>
      </c>
      <c r="I25" s="72">
        <v>151</v>
      </c>
      <c r="J25" s="72">
        <v>133</v>
      </c>
    </row>
    <row r="26" spans="1:10" ht="25.5" customHeight="1" x14ac:dyDescent="0.25">
      <c r="A26" s="98" t="s">
        <v>148</v>
      </c>
      <c r="B26" s="99">
        <f>SUM(B11:B25)</f>
        <v>91875</v>
      </c>
      <c r="C26" s="99">
        <f t="shared" ref="C26:J26" si="3">SUM(C11:C25)</f>
        <v>66913</v>
      </c>
      <c r="D26" s="99">
        <f>SUM(D11:D25)</f>
        <v>59525</v>
      </c>
      <c r="E26" s="99">
        <f>SUM(E11:E25)</f>
        <v>7388</v>
      </c>
      <c r="F26" s="99">
        <f t="shared" si="3"/>
        <v>21100</v>
      </c>
      <c r="G26" s="99">
        <f t="shared" si="3"/>
        <v>15118</v>
      </c>
      <c r="H26" s="99">
        <f t="shared" si="3"/>
        <v>5982</v>
      </c>
      <c r="I26" s="99">
        <f t="shared" si="3"/>
        <v>3862</v>
      </c>
      <c r="J26" s="99">
        <f t="shared" si="3"/>
        <v>2016</v>
      </c>
    </row>
    <row r="27" spans="1:10" ht="16.899999999999999" customHeight="1" x14ac:dyDescent="0.25">
      <c r="A27" s="93" t="s">
        <v>239</v>
      </c>
      <c r="B27" s="72">
        <v>91151</v>
      </c>
      <c r="C27" s="72">
        <v>65972</v>
      </c>
      <c r="D27" s="72">
        <v>58777</v>
      </c>
      <c r="E27" s="72">
        <v>7195</v>
      </c>
      <c r="F27" s="72">
        <v>20519</v>
      </c>
      <c r="G27" s="72">
        <v>15046</v>
      </c>
      <c r="H27" s="72">
        <v>5473</v>
      </c>
      <c r="I27" s="72">
        <v>4660</v>
      </c>
      <c r="J27" s="72">
        <v>2560</v>
      </c>
    </row>
    <row r="28" spans="1:10" x14ac:dyDescent="0.25">
      <c r="A28" s="93"/>
      <c r="B28" s="71"/>
      <c r="C28" s="71"/>
      <c r="D28" s="71"/>
      <c r="E28" s="71"/>
      <c r="F28" s="71"/>
      <c r="G28" s="71"/>
      <c r="H28" s="71"/>
      <c r="I28" s="71"/>
      <c r="J28" s="71"/>
    </row>
    <row r="29" spans="1:10" x14ac:dyDescent="0.2">
      <c r="A29" s="93"/>
      <c r="B29" s="84" t="s">
        <v>125</v>
      </c>
      <c r="C29" s="84"/>
      <c r="D29" s="84"/>
      <c r="E29" s="84"/>
      <c r="F29" s="84"/>
      <c r="G29" s="84"/>
      <c r="H29" s="84"/>
      <c r="I29" s="84"/>
      <c r="J29" s="84"/>
    </row>
    <row r="30" spans="1:10" x14ac:dyDescent="0.25">
      <c r="A30" s="93"/>
      <c r="B30" s="69"/>
      <c r="C30" s="84"/>
      <c r="D30" s="84"/>
      <c r="E30" s="84"/>
      <c r="F30" s="84"/>
      <c r="G30" s="84"/>
      <c r="H30" s="84"/>
      <c r="I30" s="84"/>
      <c r="J30" s="84"/>
    </row>
    <row r="31" spans="1:10" x14ac:dyDescent="0.25">
      <c r="A31" s="93" t="s">
        <v>133</v>
      </c>
      <c r="B31" s="72">
        <f>C31+F31+I31</f>
        <v>6944</v>
      </c>
      <c r="C31" s="72">
        <f>D31+E31</f>
        <v>5374</v>
      </c>
      <c r="D31" s="72">
        <v>4705</v>
      </c>
      <c r="E31" s="72">
        <v>669</v>
      </c>
      <c r="F31" s="72">
        <f>G31+H31</f>
        <v>1359</v>
      </c>
      <c r="G31" s="72">
        <v>977</v>
      </c>
      <c r="H31" s="72">
        <v>382</v>
      </c>
      <c r="I31" s="72">
        <v>211</v>
      </c>
      <c r="J31" s="72">
        <v>126</v>
      </c>
    </row>
    <row r="32" spans="1:10" x14ac:dyDescent="0.25">
      <c r="A32" s="93" t="s">
        <v>134</v>
      </c>
      <c r="B32" s="72">
        <f t="shared" ref="B32:B45" si="4">C32+F32+I32</f>
        <v>11215</v>
      </c>
      <c r="C32" s="72">
        <f t="shared" ref="C32:C45" si="5">D32+E32</f>
        <v>8745</v>
      </c>
      <c r="D32" s="72">
        <v>8086</v>
      </c>
      <c r="E32" s="72">
        <v>659</v>
      </c>
      <c r="F32" s="72">
        <f t="shared" ref="F32:F45" si="6">G32+H32</f>
        <v>2042</v>
      </c>
      <c r="G32" s="72">
        <v>1657</v>
      </c>
      <c r="H32" s="72">
        <v>385</v>
      </c>
      <c r="I32" s="72">
        <v>428</v>
      </c>
      <c r="J32" s="72">
        <v>295</v>
      </c>
    </row>
    <row r="33" spans="1:10" x14ac:dyDescent="0.2">
      <c r="A33" s="93" t="s">
        <v>135</v>
      </c>
      <c r="B33" s="72">
        <f t="shared" si="4"/>
        <v>12859</v>
      </c>
      <c r="C33" s="72">
        <f t="shared" si="5"/>
        <v>9816</v>
      </c>
      <c r="D33" s="72">
        <v>9044</v>
      </c>
      <c r="E33" s="72">
        <v>772</v>
      </c>
      <c r="F33" s="72">
        <f t="shared" si="6"/>
        <v>2679</v>
      </c>
      <c r="G33" s="72">
        <v>2006</v>
      </c>
      <c r="H33" s="72">
        <v>673</v>
      </c>
      <c r="I33" s="72">
        <v>364</v>
      </c>
      <c r="J33" s="72">
        <v>250</v>
      </c>
    </row>
    <row r="34" spans="1:10" x14ac:dyDescent="0.2">
      <c r="A34" s="93" t="s">
        <v>136</v>
      </c>
      <c r="B34" s="72">
        <f t="shared" si="4"/>
        <v>6897</v>
      </c>
      <c r="C34" s="72">
        <f t="shared" si="5"/>
        <v>4531</v>
      </c>
      <c r="D34" s="72">
        <v>3891</v>
      </c>
      <c r="E34" s="72">
        <v>640</v>
      </c>
      <c r="F34" s="72">
        <f t="shared" si="6"/>
        <v>2059</v>
      </c>
      <c r="G34" s="72">
        <v>1548</v>
      </c>
      <c r="H34" s="72">
        <v>511</v>
      </c>
      <c r="I34" s="72">
        <v>307</v>
      </c>
      <c r="J34" s="72">
        <v>266</v>
      </c>
    </row>
    <row r="35" spans="1:10" ht="25.5" customHeight="1" x14ac:dyDescent="0.25">
      <c r="A35" s="93" t="s">
        <v>137</v>
      </c>
      <c r="B35" s="72">
        <f t="shared" si="4"/>
        <v>3569</v>
      </c>
      <c r="C35" s="72">
        <f t="shared" si="5"/>
        <v>2675</v>
      </c>
      <c r="D35" s="72">
        <v>2408</v>
      </c>
      <c r="E35" s="72">
        <v>267</v>
      </c>
      <c r="F35" s="72">
        <f t="shared" si="6"/>
        <v>711</v>
      </c>
      <c r="G35" s="72">
        <v>419</v>
      </c>
      <c r="H35" s="72">
        <v>292</v>
      </c>
      <c r="I35" s="72">
        <v>183</v>
      </c>
      <c r="J35" s="72">
        <v>113</v>
      </c>
    </row>
    <row r="36" spans="1:10" x14ac:dyDescent="0.25">
      <c r="A36" s="93" t="s">
        <v>138</v>
      </c>
      <c r="B36" s="72">
        <f t="shared" si="4"/>
        <v>3894</v>
      </c>
      <c r="C36" s="72">
        <f t="shared" si="5"/>
        <v>3037</v>
      </c>
      <c r="D36" s="72">
        <v>2844</v>
      </c>
      <c r="E36" s="72">
        <v>193</v>
      </c>
      <c r="F36" s="72">
        <f t="shared" si="6"/>
        <v>649</v>
      </c>
      <c r="G36" s="72">
        <v>504</v>
      </c>
      <c r="H36" s="72">
        <v>145</v>
      </c>
      <c r="I36" s="72">
        <v>208</v>
      </c>
      <c r="J36" s="72">
        <v>89</v>
      </c>
    </row>
    <row r="37" spans="1:10" x14ac:dyDescent="0.25">
      <c r="A37" s="93" t="s">
        <v>139</v>
      </c>
      <c r="B37" s="72">
        <f t="shared" si="4"/>
        <v>6620</v>
      </c>
      <c r="C37" s="72">
        <f t="shared" si="5"/>
        <v>4960</v>
      </c>
      <c r="D37" s="72">
        <v>4513</v>
      </c>
      <c r="E37" s="72">
        <v>447</v>
      </c>
      <c r="F37" s="72">
        <f t="shared" si="6"/>
        <v>1464</v>
      </c>
      <c r="G37" s="72">
        <v>1235</v>
      </c>
      <c r="H37" s="72">
        <v>229</v>
      </c>
      <c r="I37" s="72">
        <v>196</v>
      </c>
      <c r="J37" s="72">
        <v>71</v>
      </c>
    </row>
    <row r="38" spans="1:10" x14ac:dyDescent="0.25">
      <c r="A38" s="93" t="s">
        <v>140</v>
      </c>
      <c r="B38" s="72">
        <f t="shared" si="4"/>
        <v>6047</v>
      </c>
      <c r="C38" s="72">
        <f t="shared" si="5"/>
        <v>4676</v>
      </c>
      <c r="D38" s="72">
        <v>4258</v>
      </c>
      <c r="E38" s="72">
        <v>418</v>
      </c>
      <c r="F38" s="72">
        <f t="shared" si="6"/>
        <v>1015</v>
      </c>
      <c r="G38" s="72">
        <v>789</v>
      </c>
      <c r="H38" s="72">
        <v>226</v>
      </c>
      <c r="I38" s="72">
        <v>356</v>
      </c>
      <c r="J38" s="72">
        <v>125</v>
      </c>
    </row>
    <row r="39" spans="1:10" ht="19.899999999999999" customHeight="1" x14ac:dyDescent="0.25">
      <c r="A39" s="93" t="s">
        <v>141</v>
      </c>
      <c r="B39" s="72">
        <f t="shared" si="4"/>
        <v>5776</v>
      </c>
      <c r="C39" s="72">
        <f t="shared" si="5"/>
        <v>4191</v>
      </c>
      <c r="D39" s="72">
        <v>3702</v>
      </c>
      <c r="E39" s="72">
        <v>489</v>
      </c>
      <c r="F39" s="72">
        <f t="shared" si="6"/>
        <v>1498</v>
      </c>
      <c r="G39" s="72">
        <v>1228</v>
      </c>
      <c r="H39" s="72">
        <v>270</v>
      </c>
      <c r="I39" s="72">
        <v>87</v>
      </c>
      <c r="J39" s="72">
        <v>62</v>
      </c>
    </row>
    <row r="40" spans="1:10" x14ac:dyDescent="0.2">
      <c r="A40" s="93" t="s">
        <v>142</v>
      </c>
      <c r="B40" s="72">
        <f t="shared" si="4"/>
        <v>2371</v>
      </c>
      <c r="C40" s="72">
        <f t="shared" si="5"/>
        <v>1605</v>
      </c>
      <c r="D40" s="72">
        <v>1461</v>
      </c>
      <c r="E40" s="72">
        <v>144</v>
      </c>
      <c r="F40" s="72">
        <f t="shared" si="6"/>
        <v>677</v>
      </c>
      <c r="G40" s="72">
        <v>479</v>
      </c>
      <c r="H40" s="72">
        <v>198</v>
      </c>
      <c r="I40" s="72">
        <v>89</v>
      </c>
      <c r="J40" s="72">
        <v>51</v>
      </c>
    </row>
    <row r="41" spans="1:10" ht="22.5" x14ac:dyDescent="0.2">
      <c r="A41" s="93" t="s">
        <v>143</v>
      </c>
      <c r="B41" s="72">
        <f t="shared" si="4"/>
        <v>6124</v>
      </c>
      <c r="C41" s="72">
        <f t="shared" si="5"/>
        <v>4544</v>
      </c>
      <c r="D41" s="72">
        <v>4158</v>
      </c>
      <c r="E41" s="72">
        <v>386</v>
      </c>
      <c r="F41" s="72">
        <f t="shared" si="6"/>
        <v>1417</v>
      </c>
      <c r="G41" s="72">
        <v>1043</v>
      </c>
      <c r="H41" s="72">
        <v>374</v>
      </c>
      <c r="I41" s="72">
        <v>163</v>
      </c>
      <c r="J41" s="72">
        <v>107</v>
      </c>
    </row>
    <row r="42" spans="1:10" x14ac:dyDescent="0.25">
      <c r="A42" s="93" t="s">
        <v>144</v>
      </c>
      <c r="B42" s="72">
        <f t="shared" si="4"/>
        <v>4210</v>
      </c>
      <c r="C42" s="72">
        <f t="shared" si="5"/>
        <v>2944</v>
      </c>
      <c r="D42" s="72">
        <v>2586</v>
      </c>
      <c r="E42" s="72">
        <v>358</v>
      </c>
      <c r="F42" s="72">
        <f t="shared" si="6"/>
        <v>1190</v>
      </c>
      <c r="G42" s="72">
        <v>891</v>
      </c>
      <c r="H42" s="72">
        <v>299</v>
      </c>
      <c r="I42" s="72">
        <v>76</v>
      </c>
      <c r="J42" s="72">
        <v>68</v>
      </c>
    </row>
    <row r="43" spans="1:10" ht="19.899999999999999" customHeight="1" x14ac:dyDescent="0.25">
      <c r="A43" s="93" t="s">
        <v>145</v>
      </c>
      <c r="B43" s="72">
        <f t="shared" si="4"/>
        <v>5248</v>
      </c>
      <c r="C43" s="72">
        <f t="shared" si="5"/>
        <v>3748</v>
      </c>
      <c r="D43" s="72">
        <v>3477</v>
      </c>
      <c r="E43" s="72">
        <v>271</v>
      </c>
      <c r="F43" s="72">
        <f t="shared" si="6"/>
        <v>1237</v>
      </c>
      <c r="G43" s="72">
        <v>995</v>
      </c>
      <c r="H43" s="72">
        <v>242</v>
      </c>
      <c r="I43" s="72">
        <v>263</v>
      </c>
      <c r="J43" s="72">
        <v>128</v>
      </c>
    </row>
    <row r="44" spans="1:10" x14ac:dyDescent="0.25">
      <c r="A44" s="93" t="s">
        <v>146</v>
      </c>
      <c r="B44" s="72">
        <f t="shared" si="4"/>
        <v>3283</v>
      </c>
      <c r="C44" s="72">
        <f t="shared" si="5"/>
        <v>2443</v>
      </c>
      <c r="D44" s="72">
        <v>2092</v>
      </c>
      <c r="E44" s="72">
        <v>351</v>
      </c>
      <c r="F44" s="72">
        <f t="shared" si="6"/>
        <v>679</v>
      </c>
      <c r="G44" s="72">
        <v>550</v>
      </c>
      <c r="H44" s="72">
        <v>129</v>
      </c>
      <c r="I44" s="72">
        <v>161</v>
      </c>
      <c r="J44" s="72">
        <v>132</v>
      </c>
    </row>
    <row r="45" spans="1:10" x14ac:dyDescent="0.25">
      <c r="A45" s="93" t="s">
        <v>147</v>
      </c>
      <c r="B45" s="72">
        <f t="shared" si="4"/>
        <v>3406</v>
      </c>
      <c r="C45" s="72">
        <f t="shared" si="5"/>
        <v>2241</v>
      </c>
      <c r="D45" s="72">
        <v>2145</v>
      </c>
      <c r="E45" s="72">
        <v>96</v>
      </c>
      <c r="F45" s="72">
        <f t="shared" si="6"/>
        <v>1014</v>
      </c>
      <c r="G45" s="72">
        <v>790</v>
      </c>
      <c r="H45" s="72">
        <v>224</v>
      </c>
      <c r="I45" s="72">
        <v>151</v>
      </c>
      <c r="J45" s="72">
        <v>133</v>
      </c>
    </row>
    <row r="46" spans="1:10" ht="25.5" customHeight="1" x14ac:dyDescent="0.25">
      <c r="A46" s="98" t="s">
        <v>148</v>
      </c>
      <c r="B46" s="99">
        <f>SUM(B31:B45)</f>
        <v>88463</v>
      </c>
      <c r="C46" s="99">
        <f t="shared" ref="C46:J46" si="7">SUM(C31:C45)</f>
        <v>65530</v>
      </c>
      <c r="D46" s="99">
        <f t="shared" si="7"/>
        <v>59370</v>
      </c>
      <c r="E46" s="99">
        <f t="shared" si="7"/>
        <v>6160</v>
      </c>
      <c r="F46" s="99">
        <f t="shared" si="7"/>
        <v>19690</v>
      </c>
      <c r="G46" s="99">
        <f t="shared" si="7"/>
        <v>15111</v>
      </c>
      <c r="H46" s="99">
        <f t="shared" si="7"/>
        <v>4579</v>
      </c>
      <c r="I46" s="99">
        <f t="shared" si="7"/>
        <v>3243</v>
      </c>
      <c r="J46" s="99">
        <f t="shared" si="7"/>
        <v>2016</v>
      </c>
    </row>
    <row r="47" spans="1:10" ht="16.899999999999999" customHeight="1" x14ac:dyDescent="0.2">
      <c r="A47" s="105" t="s">
        <v>239</v>
      </c>
      <c r="B47" s="106">
        <v>87652</v>
      </c>
      <c r="C47" s="106">
        <v>64350</v>
      </c>
      <c r="D47" s="106">
        <v>58629</v>
      </c>
      <c r="E47" s="106">
        <v>5721</v>
      </c>
      <c r="F47" s="106">
        <v>19237</v>
      </c>
      <c r="G47" s="106">
        <v>15041</v>
      </c>
      <c r="H47" s="106">
        <v>4196</v>
      </c>
      <c r="I47" s="106">
        <v>4065</v>
      </c>
      <c r="J47" s="106">
        <v>2545</v>
      </c>
    </row>
  </sheetData>
  <mergeCells count="10">
    <mergeCell ref="A1:J1"/>
    <mergeCell ref="A2:J2"/>
    <mergeCell ref="A4:A7"/>
    <mergeCell ref="B4:J4"/>
    <mergeCell ref="B5:B7"/>
    <mergeCell ref="I5:J5"/>
    <mergeCell ref="C6:C7"/>
    <mergeCell ref="F6:F7"/>
    <mergeCell ref="I6:I7"/>
    <mergeCell ref="J6:J7"/>
  </mergeCells>
  <conditionalFormatting sqref="A8:J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II 2 -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B II 2 - j13 SH</vt:lpstr>
      <vt:lpstr>Impressum (S.2)</vt:lpstr>
      <vt:lpstr>T3_1</vt:lpstr>
      <vt:lpstr>Inhaltsverzeichnis (S.3)</vt:lpstr>
      <vt:lpstr>Text + Grafik 1. (S.4)</vt:lpstr>
      <vt:lpstr>Tab. 1.1 (S.5)</vt:lpstr>
      <vt:lpstr>Tab. 1.2 (S.6)</vt:lpstr>
      <vt:lpstr>Tab. 1.3 (S.7)</vt:lpstr>
      <vt:lpstr>Tab. 1.4 (S.8)</vt:lpstr>
      <vt:lpstr>Tab. 2.1 (S.9)</vt:lpstr>
      <vt:lpstr>Tab. 2.2 (S.10)</vt:lpstr>
      <vt:lpstr>Tab.3 (S.11)</vt:lpstr>
      <vt:lpstr>Tab.4 (S.12)</vt:lpstr>
      <vt:lpstr>Tab.5 (S.13)</vt:lpstr>
      <vt:lpstr>Diagramm 2.+3. (S.14)</vt:lpstr>
      <vt:lpstr>Diagramm 4.+5. (S.15)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2014-10-14T06:08:41Z</cp:lastPrinted>
  <dcterms:created xsi:type="dcterms:W3CDTF">2012-03-28T07:56:08Z</dcterms:created>
  <dcterms:modified xsi:type="dcterms:W3CDTF">2014-10-14T06:08:53Z</dcterms:modified>
  <cp:category>LIS-Bericht</cp:category>
</cp:coreProperties>
</file>