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9135" yWindow="2985" windowWidth="11550" windowHeight="10950" tabRatio="882"/>
  </bookViews>
  <sheets>
    <sheet name="Seite 1 - Titel" sheetId="11" r:id="rId1"/>
    <sheet name="Seite 2 - Impressum" sheetId="2" r:id="rId2"/>
    <sheet name="Seite 3 - Inhaltsverzeichnis" sheetId="55" r:id="rId3"/>
    <sheet name="Tab. 1.1" sheetId="53" r:id="rId4"/>
    <sheet name="Tab. 1.2" sheetId="54" r:id="rId5"/>
    <sheet name="Tab. 1.3" sheetId="5" r:id="rId6"/>
    <sheet name="Tab. 1.4" sheetId="10" r:id="rId7"/>
    <sheet name="Tab. 2.1" sheetId="16" r:id="rId8"/>
    <sheet name="Tab. 2.2." sheetId="17" r:id="rId9"/>
    <sheet name="Tab. 3." sheetId="18" r:id="rId10"/>
    <sheet name="Tab. 4.1 " sheetId="52" r:id="rId11"/>
    <sheet name="Tab. 4.2" sheetId="24" r:id="rId12"/>
    <sheet name="Tab. 4.3" sheetId="49" r:id="rId13"/>
    <sheet name="Tab. 4.4" sheetId="26" r:id="rId14"/>
    <sheet name="Tab. 5." sheetId="27" r:id="rId15"/>
    <sheet name="Tab. 6.1" sheetId="29" r:id="rId16"/>
    <sheet name="Tab. 6.2" sheetId="30" r:id="rId17"/>
    <sheet name="Tab.7.1" sheetId="32" r:id="rId18"/>
    <sheet name="Tab.7.2" sheetId="33" r:id="rId19"/>
    <sheet name="Tab.8.1" sheetId="34" r:id="rId20"/>
    <sheet name="Tab.8.2" sheetId="35" r:id="rId21"/>
    <sheet name="Tab.9.1" sheetId="36" r:id="rId22"/>
    <sheet name="Tab.9.2" sheetId="37" r:id="rId23"/>
    <sheet name="Tab.10.1" sheetId="38" r:id="rId24"/>
    <sheet name="Tab.10.2" sheetId="39" r:id="rId25"/>
    <sheet name="Tab.11.1" sheetId="40" r:id="rId26"/>
    <sheet name="Tab.11.2 " sheetId="43" r:id="rId27"/>
    <sheet name="Tab.12.1" sheetId="44" r:id="rId28"/>
    <sheet name="Tab.12.2" sheetId="45" r:id="rId29"/>
  </sheets>
  <definedNames>
    <definedName name="_xlnm._FilterDatabase" localSheetId="6" hidden="1">'Tab. 1.4'!$A$33:$L$47</definedName>
    <definedName name="_xlnm.Print_Titles" localSheetId="11">'Tab. 4.2'!#REF!</definedName>
    <definedName name="_xlnm.Print_Titles" localSheetId="12">'Tab. 4.3'!#REF!</definedName>
    <definedName name="_xlnm.Print_Titles" localSheetId="13">'Tab. 4.4'!#REF!</definedName>
    <definedName name="_xlnm.Print_Titles" localSheetId="15">'Tab. 6.1'!#REF!</definedName>
    <definedName name="_xlnm.Print_Titles" localSheetId="16">'Tab. 6.2'!#REF!</definedName>
    <definedName name="_xlnm.Print_Titles" localSheetId="25">Tab.11.1!$1:$2</definedName>
    <definedName name="_xlnm.Print_Titles" localSheetId="17">Tab.7.1!#REF!</definedName>
    <definedName name="_xlnm.Print_Titles" localSheetId="19">Tab.8.1!#REF!</definedName>
  </definedNames>
  <calcPr calcId="145621"/>
</workbook>
</file>

<file path=xl/calcChain.xml><?xml version="1.0" encoding="utf-8"?>
<calcChain xmlns="http://schemas.openxmlformats.org/spreadsheetml/2006/main">
  <c r="F10" i="37" l="1"/>
  <c r="F11" i="37"/>
  <c r="F12" i="37"/>
  <c r="F13" i="37"/>
  <c r="F16" i="37"/>
  <c r="F17" i="37"/>
  <c r="F19" i="37"/>
  <c r="F21" i="37"/>
  <c r="F22" i="37"/>
  <c r="F23" i="37"/>
  <c r="F9" i="37"/>
  <c r="F19" i="36"/>
  <c r="F31" i="35"/>
  <c r="F32" i="35"/>
  <c r="F33" i="35"/>
  <c r="F34" i="35"/>
  <c r="F35" i="35"/>
  <c r="F36" i="35"/>
  <c r="F37" i="35"/>
  <c r="F38" i="35"/>
  <c r="F39" i="35"/>
  <c r="F40" i="35"/>
  <c r="F41" i="35"/>
  <c r="F42" i="35"/>
  <c r="F3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10" i="35"/>
  <c r="F29" i="26" l="1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2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8" i="26"/>
  <c r="L14" i="10"/>
  <c r="L15" i="10"/>
  <c r="L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1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3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1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3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13" i="10"/>
  <c r="H34" i="10"/>
  <c r="H35" i="10"/>
  <c r="H36" i="10"/>
  <c r="B36" i="10" s="1"/>
  <c r="H37" i="10"/>
  <c r="H38" i="10"/>
  <c r="H39" i="10"/>
  <c r="H40" i="10"/>
  <c r="B40" i="10" s="1"/>
  <c r="H41" i="10"/>
  <c r="H42" i="10"/>
  <c r="H43" i="10"/>
  <c r="H44" i="10"/>
  <c r="B44" i="10" s="1"/>
  <c r="H45" i="10"/>
  <c r="H46" i="10"/>
  <c r="H47" i="10"/>
  <c r="H33" i="10"/>
  <c r="B33" i="10" s="1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13" i="10"/>
  <c r="B38" i="10"/>
  <c r="B46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3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13" i="10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2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8" i="24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2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9" i="17"/>
  <c r="B29" i="53"/>
  <c r="B30" i="53"/>
  <c r="B31" i="53"/>
  <c r="B33" i="53"/>
  <c r="B34" i="53"/>
  <c r="B36" i="53"/>
  <c r="B37" i="53"/>
  <c r="B38" i="53"/>
  <c r="B15" i="53"/>
  <c r="B16" i="53"/>
  <c r="B17" i="53"/>
  <c r="B19" i="53"/>
  <c r="B20" i="53"/>
  <c r="B22" i="53"/>
  <c r="B23" i="53"/>
  <c r="B24" i="53"/>
  <c r="B47" i="10" l="1"/>
  <c r="B43" i="10"/>
  <c r="B39" i="10"/>
  <c r="B35" i="10"/>
  <c r="B34" i="10"/>
  <c r="B41" i="10"/>
  <c r="B42" i="10"/>
  <c r="B45" i="10"/>
  <c r="B37" i="10"/>
  <c r="C13" i="10"/>
  <c r="C14" i="10"/>
  <c r="C15" i="10"/>
  <c r="C16" i="10"/>
  <c r="B21" i="10" l="1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33" i="10"/>
  <c r="E14" i="10"/>
  <c r="B14" i="10" s="1"/>
  <c r="E15" i="10"/>
  <c r="B15" i="10" s="1"/>
  <c r="E16" i="10"/>
  <c r="B16" i="10" s="1"/>
  <c r="E17" i="10"/>
  <c r="B17" i="10" s="1"/>
  <c r="E18" i="10"/>
  <c r="E19" i="10"/>
  <c r="E20" i="10"/>
  <c r="B20" i="10" s="1"/>
  <c r="E21" i="10"/>
  <c r="E22" i="10"/>
  <c r="E23" i="10"/>
  <c r="E24" i="10"/>
  <c r="B24" i="10" s="1"/>
  <c r="E25" i="10"/>
  <c r="B25" i="10" s="1"/>
  <c r="E26" i="10"/>
  <c r="E27" i="10"/>
  <c r="E13" i="10"/>
  <c r="B13" i="10" s="1"/>
  <c r="C17" i="10"/>
  <c r="C18" i="10"/>
  <c r="B18" i="10" s="1"/>
  <c r="C19" i="10"/>
  <c r="B19" i="10" s="1"/>
  <c r="C20" i="10"/>
  <c r="C21" i="10"/>
  <c r="C22" i="10"/>
  <c r="B22" i="10" s="1"/>
  <c r="C23" i="10"/>
  <c r="B23" i="10" s="1"/>
  <c r="C24" i="10"/>
  <c r="C25" i="10"/>
  <c r="C26" i="10"/>
  <c r="B26" i="10" s="1"/>
  <c r="C27" i="10"/>
  <c r="B27" i="10" s="1"/>
  <c r="L34" i="54"/>
  <c r="L35" i="54"/>
  <c r="L33" i="54"/>
  <c r="L14" i="54"/>
  <c r="L15" i="54"/>
  <c r="L13" i="54"/>
  <c r="K14" i="54"/>
  <c r="K15" i="54"/>
  <c r="K16" i="54"/>
  <c r="K17" i="54"/>
  <c r="B17" i="54" s="1"/>
  <c r="K18" i="54"/>
  <c r="K19" i="54"/>
  <c r="K20" i="54"/>
  <c r="K21" i="54"/>
  <c r="B21" i="54" s="1"/>
  <c r="K22" i="54"/>
  <c r="K23" i="54"/>
  <c r="K24" i="54"/>
  <c r="K25" i="54"/>
  <c r="B25" i="54" s="1"/>
  <c r="K26" i="54"/>
  <c r="K27" i="54"/>
  <c r="K13" i="54"/>
  <c r="J33" i="54"/>
  <c r="J14" i="54"/>
  <c r="J15" i="54"/>
  <c r="J16" i="54"/>
  <c r="J17" i="54"/>
  <c r="J18" i="54"/>
  <c r="J19" i="54"/>
  <c r="J20" i="54"/>
  <c r="J21" i="54"/>
  <c r="J22" i="54"/>
  <c r="J23" i="54"/>
  <c r="B23" i="54" s="1"/>
  <c r="J24" i="54"/>
  <c r="J25" i="54"/>
  <c r="J26" i="54"/>
  <c r="J27" i="54"/>
  <c r="J1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3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13" i="54"/>
  <c r="H33" i="54"/>
  <c r="H14" i="54"/>
  <c r="B14" i="54" s="1"/>
  <c r="H15" i="54"/>
  <c r="H16" i="54"/>
  <c r="H17" i="54"/>
  <c r="H18" i="54"/>
  <c r="B18" i="54" s="1"/>
  <c r="H19" i="54"/>
  <c r="H20" i="54"/>
  <c r="H21" i="54"/>
  <c r="H22" i="54"/>
  <c r="B22" i="54" s="1"/>
  <c r="H23" i="54"/>
  <c r="H24" i="54"/>
  <c r="H25" i="54"/>
  <c r="H26" i="54"/>
  <c r="B26" i="54" s="1"/>
  <c r="H27" i="54"/>
  <c r="H1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33" i="54"/>
  <c r="E34" i="54"/>
  <c r="E33" i="54"/>
  <c r="C34" i="54"/>
  <c r="C35" i="54"/>
  <c r="C36" i="54"/>
  <c r="C37" i="54"/>
  <c r="C38" i="54"/>
  <c r="C39" i="54"/>
  <c r="C40" i="54"/>
  <c r="C41" i="54"/>
  <c r="C42" i="54"/>
  <c r="C43" i="54"/>
  <c r="C44" i="54"/>
  <c r="C45" i="54"/>
  <c r="C46" i="54"/>
  <c r="C47" i="54"/>
  <c r="C3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13" i="54"/>
  <c r="B24" i="24"/>
  <c r="B13" i="54" l="1"/>
  <c r="B33" i="54"/>
  <c r="B24" i="54"/>
  <c r="B16" i="54"/>
  <c r="B27" i="54"/>
  <c r="B19" i="54"/>
  <c r="B15" i="54"/>
  <c r="B20" i="54"/>
  <c r="H34" i="54" l="1"/>
  <c r="J34" i="54"/>
  <c r="E35" i="54"/>
  <c r="H35" i="54"/>
  <c r="J35" i="54"/>
  <c r="E36" i="54"/>
  <c r="H36" i="54"/>
  <c r="J36" i="54"/>
  <c r="E37" i="54"/>
  <c r="H37" i="54"/>
  <c r="J37" i="54"/>
  <c r="E38" i="54"/>
  <c r="H38" i="54"/>
  <c r="J38" i="54"/>
  <c r="E39" i="54"/>
  <c r="H39" i="54"/>
  <c r="J39" i="54"/>
  <c r="E40" i="54"/>
  <c r="H40" i="54"/>
  <c r="J40" i="54"/>
  <c r="E41" i="54"/>
  <c r="H41" i="54"/>
  <c r="J41" i="54"/>
  <c r="E42" i="54"/>
  <c r="H42" i="54"/>
  <c r="J42" i="54"/>
  <c r="E43" i="54"/>
  <c r="H43" i="54"/>
  <c r="J43" i="54"/>
  <c r="E44" i="54"/>
  <c r="H44" i="54"/>
  <c r="J44" i="54"/>
  <c r="E45" i="54"/>
  <c r="H45" i="54"/>
  <c r="J45" i="54"/>
  <c r="E46" i="54"/>
  <c r="H46" i="54"/>
  <c r="J46" i="54"/>
  <c r="E47" i="54"/>
  <c r="H47" i="54"/>
  <c r="J47" i="54"/>
  <c r="K14" i="53"/>
  <c r="L14" i="53"/>
  <c r="M14" i="53"/>
  <c r="N14" i="53"/>
  <c r="K15" i="53"/>
  <c r="L15" i="53"/>
  <c r="M15" i="53"/>
  <c r="N15" i="53"/>
  <c r="K16" i="53"/>
  <c r="L16" i="53"/>
  <c r="M16" i="53"/>
  <c r="N16" i="53"/>
  <c r="K17" i="53"/>
  <c r="L17" i="53"/>
  <c r="M17" i="53"/>
  <c r="N17" i="53"/>
  <c r="K18" i="53"/>
  <c r="L18" i="53"/>
  <c r="B18" i="53" s="1"/>
  <c r="M18" i="53"/>
  <c r="N18" i="53"/>
  <c r="K19" i="53"/>
  <c r="L19" i="53"/>
  <c r="M19" i="53"/>
  <c r="N19" i="53"/>
  <c r="K20" i="53"/>
  <c r="L20" i="53"/>
  <c r="M20" i="53"/>
  <c r="N20" i="53"/>
  <c r="K21" i="53"/>
  <c r="L21" i="53"/>
  <c r="M21" i="53"/>
  <c r="N21" i="53"/>
  <c r="K22" i="53"/>
  <c r="L22" i="53"/>
  <c r="M22" i="53"/>
  <c r="N22" i="53"/>
  <c r="C14" i="53"/>
  <c r="D14" i="53"/>
  <c r="E14" i="53"/>
  <c r="F14" i="53"/>
  <c r="G14" i="53"/>
  <c r="H14" i="53"/>
  <c r="C15" i="53"/>
  <c r="D15" i="53"/>
  <c r="E15" i="53"/>
  <c r="F15" i="53"/>
  <c r="G15" i="53"/>
  <c r="H15" i="53"/>
  <c r="C16" i="53"/>
  <c r="D16" i="53"/>
  <c r="E16" i="53"/>
  <c r="F16" i="53"/>
  <c r="G16" i="53"/>
  <c r="H16" i="53"/>
  <c r="C17" i="53"/>
  <c r="D17" i="53"/>
  <c r="E17" i="53"/>
  <c r="F17" i="53"/>
  <c r="G17" i="53"/>
  <c r="H17" i="53"/>
  <c r="C18" i="53"/>
  <c r="D18" i="53"/>
  <c r="E18" i="53"/>
  <c r="F18" i="53"/>
  <c r="G18" i="53"/>
  <c r="H18" i="53"/>
  <c r="C19" i="53"/>
  <c r="D19" i="53"/>
  <c r="E19" i="53"/>
  <c r="F19" i="53"/>
  <c r="G19" i="53"/>
  <c r="H19" i="53"/>
  <c r="C20" i="53"/>
  <c r="D20" i="53"/>
  <c r="E20" i="53"/>
  <c r="F20" i="53"/>
  <c r="G20" i="53"/>
  <c r="H20" i="53"/>
  <c r="C21" i="53"/>
  <c r="D21" i="53"/>
  <c r="E21" i="53"/>
  <c r="B21" i="53" s="1"/>
  <c r="F21" i="53"/>
  <c r="G21" i="53"/>
  <c r="H21" i="53"/>
  <c r="C22" i="53"/>
  <c r="D22" i="53"/>
  <c r="E22" i="53"/>
  <c r="F22" i="53"/>
  <c r="G22" i="53"/>
  <c r="H22" i="53"/>
  <c r="C13" i="39"/>
  <c r="D13" i="39"/>
  <c r="H25" i="37"/>
  <c r="G25" i="37"/>
  <c r="C25" i="37"/>
  <c r="D25" i="37"/>
  <c r="E25" i="37"/>
  <c r="E25" i="17"/>
  <c r="B44" i="24"/>
  <c r="B44" i="26"/>
  <c r="B45" i="30"/>
  <c r="B45" i="33"/>
  <c r="B45" i="35"/>
  <c r="L28" i="53" l="1"/>
  <c r="L29" i="53"/>
  <c r="L30" i="53"/>
  <c r="L31" i="53"/>
  <c r="L32" i="53"/>
  <c r="B32" i="53" s="1"/>
  <c r="L33" i="53"/>
  <c r="L34" i="53"/>
  <c r="L35" i="53"/>
  <c r="L36" i="53"/>
  <c r="K28" i="53"/>
  <c r="K29" i="53"/>
  <c r="K30" i="53"/>
  <c r="K31" i="53"/>
  <c r="K32" i="53"/>
  <c r="K33" i="53"/>
  <c r="K34" i="53"/>
  <c r="K35" i="53"/>
  <c r="K36" i="53"/>
  <c r="C28" i="53" l="1"/>
  <c r="D28" i="53"/>
  <c r="E28" i="53"/>
  <c r="F28" i="53"/>
  <c r="G28" i="53"/>
  <c r="H28" i="53"/>
  <c r="C29" i="53"/>
  <c r="D29" i="53"/>
  <c r="E29" i="53"/>
  <c r="F29" i="53"/>
  <c r="G29" i="53"/>
  <c r="H29" i="53"/>
  <c r="C30" i="53"/>
  <c r="D30" i="53"/>
  <c r="E30" i="53"/>
  <c r="F30" i="53"/>
  <c r="G30" i="53"/>
  <c r="H30" i="53"/>
  <c r="C31" i="53"/>
  <c r="D31" i="53"/>
  <c r="E31" i="53"/>
  <c r="F31" i="53"/>
  <c r="G31" i="53"/>
  <c r="H31" i="53"/>
  <c r="C32" i="53"/>
  <c r="D32" i="53"/>
  <c r="E32" i="53"/>
  <c r="F32" i="53"/>
  <c r="G32" i="53"/>
  <c r="H32" i="53"/>
  <c r="C33" i="53"/>
  <c r="D33" i="53"/>
  <c r="E33" i="53"/>
  <c r="F33" i="53"/>
  <c r="G33" i="53"/>
  <c r="H33" i="53"/>
  <c r="C34" i="53"/>
  <c r="D34" i="53"/>
  <c r="E34" i="53"/>
  <c r="F34" i="53"/>
  <c r="G34" i="53"/>
  <c r="H34" i="53"/>
  <c r="C35" i="53"/>
  <c r="D35" i="53"/>
  <c r="E35" i="53"/>
  <c r="B35" i="53" s="1"/>
  <c r="F35" i="53"/>
  <c r="G35" i="53"/>
  <c r="H35" i="53"/>
  <c r="C36" i="53"/>
  <c r="D36" i="53"/>
  <c r="E36" i="53"/>
  <c r="F36" i="53"/>
  <c r="G36" i="53"/>
  <c r="H36" i="53"/>
  <c r="I49" i="54"/>
  <c r="E49" i="54" l="1"/>
  <c r="J49" i="54"/>
  <c r="H49" i="54"/>
  <c r="F49" i="54"/>
  <c r="E29" i="54"/>
  <c r="E44" i="24" l="1"/>
  <c r="D44" i="24"/>
  <c r="C44" i="24"/>
  <c r="E24" i="24"/>
  <c r="D24" i="24"/>
  <c r="C24" i="24"/>
  <c r="H45" i="17"/>
  <c r="G45" i="17"/>
  <c r="E45" i="17"/>
  <c r="D45" i="17"/>
  <c r="C45" i="17"/>
  <c r="H25" i="17"/>
  <c r="G25" i="17"/>
  <c r="D25" i="17"/>
  <c r="C25" i="17"/>
  <c r="F25" i="17" s="1"/>
  <c r="L49" i="10"/>
  <c r="J49" i="10"/>
  <c r="I49" i="10"/>
  <c r="H49" i="10"/>
  <c r="F49" i="10"/>
  <c r="E49" i="10"/>
  <c r="C49" i="10"/>
  <c r="B49" i="10"/>
  <c r="L29" i="10"/>
  <c r="K29" i="10"/>
  <c r="J29" i="10"/>
  <c r="I29" i="10"/>
  <c r="H29" i="10"/>
  <c r="F29" i="10"/>
  <c r="E29" i="10"/>
  <c r="C29" i="10"/>
  <c r="B29" i="10"/>
  <c r="F45" i="17" l="1"/>
  <c r="F44" i="24"/>
  <c r="F24" i="24"/>
  <c r="N47" i="43"/>
  <c r="M47" i="43"/>
  <c r="N27" i="43"/>
  <c r="M27" i="43"/>
  <c r="J27" i="43" l="1"/>
  <c r="K27" i="43"/>
  <c r="L27" i="43"/>
  <c r="C27" i="43"/>
  <c r="D27" i="43"/>
  <c r="E27" i="43"/>
  <c r="F27" i="43"/>
  <c r="G27" i="43"/>
  <c r="B27" i="43"/>
  <c r="O27" i="43" l="1"/>
  <c r="E12" i="45" l="1"/>
  <c r="F12" i="45"/>
  <c r="G12" i="45"/>
  <c r="H12" i="45"/>
  <c r="I12" i="45"/>
  <c r="J12" i="45"/>
  <c r="K12" i="45"/>
  <c r="D12" i="45"/>
  <c r="B12" i="45" l="1"/>
  <c r="C12" i="45"/>
  <c r="O47" i="43" l="1"/>
  <c r="P47" i="43"/>
  <c r="P27" i="43"/>
  <c r="J47" i="43"/>
  <c r="K47" i="43"/>
  <c r="L47" i="43"/>
  <c r="I47" i="43"/>
  <c r="I27" i="43"/>
  <c r="E47" i="43"/>
  <c r="F47" i="43"/>
  <c r="G47" i="43"/>
  <c r="D47" i="43" l="1"/>
  <c r="B47" i="43"/>
  <c r="C47" i="43"/>
  <c r="F25" i="37" l="1"/>
  <c r="H45" i="30" l="1"/>
  <c r="H25" i="30"/>
  <c r="E45" i="35" l="1"/>
  <c r="D45" i="35"/>
  <c r="C45" i="35"/>
  <c r="E25" i="35"/>
  <c r="D25" i="35"/>
  <c r="C25" i="35"/>
  <c r="H45" i="33"/>
  <c r="G45" i="33"/>
  <c r="E45" i="33"/>
  <c r="D45" i="33"/>
  <c r="C45" i="33"/>
  <c r="H25" i="33"/>
  <c r="G25" i="33"/>
  <c r="E25" i="33"/>
  <c r="D25" i="33"/>
  <c r="C25" i="33"/>
  <c r="G45" i="30"/>
  <c r="E45" i="30"/>
  <c r="D45" i="30"/>
  <c r="C45" i="30"/>
  <c r="G25" i="30"/>
  <c r="E25" i="30"/>
  <c r="D25" i="30"/>
  <c r="C25" i="30"/>
  <c r="F45" i="35" l="1"/>
  <c r="F25" i="35"/>
  <c r="E44" i="26"/>
  <c r="D44" i="26"/>
  <c r="C44" i="26"/>
  <c r="E24" i="26"/>
  <c r="D24" i="26"/>
  <c r="C24" i="26"/>
  <c r="F44" i="26" l="1"/>
  <c r="F24" i="26"/>
  <c r="B13" i="39"/>
  <c r="L49" i="54" s="1"/>
  <c r="L29" i="54"/>
  <c r="B29" i="54" l="1"/>
  <c r="C29" i="54"/>
  <c r="B25" i="17"/>
  <c r="B24" i="26"/>
  <c r="F29" i="54"/>
  <c r="B25" i="30"/>
  <c r="H29" i="54"/>
  <c r="I29" i="54"/>
  <c r="B25" i="33"/>
  <c r="J29" i="54"/>
  <c r="B25" i="35"/>
  <c r="K29" i="54"/>
  <c r="B25" i="37"/>
  <c r="B34" i="54"/>
  <c r="B45" i="17"/>
  <c r="B38" i="54"/>
  <c r="B45" i="54"/>
  <c r="B39" i="54"/>
  <c r="B35" i="54"/>
  <c r="B46" i="54"/>
  <c r="B37" i="54"/>
  <c r="B40" i="54"/>
  <c r="B44" i="54"/>
  <c r="B36" i="54"/>
  <c r="B43" i="54"/>
  <c r="B47" i="54"/>
  <c r="B41" i="54"/>
  <c r="B42" i="54"/>
  <c r="C49" i="54" l="1"/>
  <c r="B49" i="54"/>
</calcChain>
</file>

<file path=xl/sharedStrings.xml><?xml version="1.0" encoding="utf-8"?>
<sst xmlns="http://schemas.openxmlformats.org/spreadsheetml/2006/main" count="1767" uniqueCount="265">
  <si>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</si>
  <si>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</si>
  <si>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</si>
  <si>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</si>
  <si>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</si>
  <si>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</si>
  <si>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</si>
  <si>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</si>
  <si>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</si>
  <si>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</si>
  <si>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</si>
  <si>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</si>
  <si>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</si>
  <si>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</si>
  <si>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</si>
  <si>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</si>
  <si>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</si>
  <si>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</si>
  <si>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</si>
  <si>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</si>
  <si>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</si>
  <si>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</si>
  <si>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</si>
  <si>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</si>
  <si>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</si>
  <si>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</si>
  <si>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</si>
  <si>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</si>
  <si>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</si>
  <si>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Inhaltsverzeichnis</t>
  </si>
  <si>
    <t>Seite</t>
  </si>
  <si>
    <t>10</t>
  </si>
  <si>
    <t>4</t>
  </si>
  <si>
    <t>12</t>
  </si>
  <si>
    <t>4.1</t>
  </si>
  <si>
    <t>15</t>
  </si>
  <si>
    <t>Herausgeber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</si>
  <si>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</si>
  <si>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</si>
  <si>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</si>
  <si>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</si>
  <si>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</si>
  <si>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</si>
  <si>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</si>
  <si>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>E-Mail:</t>
  </si>
  <si>
    <t xml:space="preserve">Internet: </t>
  </si>
  <si>
    <t>www.statistik-nord.de</t>
  </si>
  <si>
    <t>Grund-schulen</t>
  </si>
  <si>
    <t>Haupt-schulen</t>
  </si>
  <si>
    <t>Förderzentren</t>
  </si>
  <si>
    <t>Gemein-schafts-schulen</t>
  </si>
  <si>
    <t>Freie Waldorf-schulen</t>
  </si>
  <si>
    <t>ins-gesamt</t>
  </si>
  <si>
    <t>Öffentliche und private Schulen</t>
  </si>
  <si>
    <t>2006/07</t>
  </si>
  <si>
    <t>2007/08</t>
  </si>
  <si>
    <t>2008/09</t>
  </si>
  <si>
    <t>darunter öffentliche Schulen</t>
  </si>
  <si>
    <t>Schul-
jahr</t>
  </si>
  <si>
    <t>Real-
schulen</t>
  </si>
  <si>
    <t>Gym-
nasien</t>
  </si>
  <si>
    <t>Inte-
grierte Gesamt-schulen</t>
  </si>
  <si>
    <t>darunter
 Förder-
zentren
 mit dem
Schwer-
punkt
Lernen</t>
  </si>
  <si>
    <t>Abend-
gym-
nasien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</si>
  <si>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</si>
  <si>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</si>
  <si>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</si>
  <si>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</si>
  <si>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</si>
  <si>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</si>
  <si>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</si>
  <si>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</si>
  <si>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</si>
  <si>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</si>
  <si>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</si>
  <si>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</si>
  <si>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Schleswig-Holstein</t>
  </si>
  <si>
    <t>Private Schulen</t>
  </si>
  <si>
    <t>Grund-
schulen</t>
  </si>
  <si>
    <t>Haupt-
schulen</t>
  </si>
  <si>
    <t>ins-
gesamt</t>
  </si>
  <si>
    <t>Freie
 Waldorf-schulen</t>
  </si>
  <si>
    <t>Schüler/-innen</t>
  </si>
  <si>
    <t>Schulanfänger</t>
  </si>
  <si>
    <t>Schuljahr</t>
  </si>
  <si>
    <t>Einrich-tungen</t>
  </si>
  <si>
    <t>insgesamt</t>
  </si>
  <si>
    <t>Klassen</t>
  </si>
  <si>
    <t>2009/10</t>
  </si>
  <si>
    <t>2010/11</t>
  </si>
  <si>
    <t>2011/12</t>
  </si>
  <si>
    <t>2012/13</t>
  </si>
  <si>
    <t xml:space="preserve"> Einrich-tungen</t>
  </si>
  <si>
    <t>Herzogtum Lauenburg</t>
  </si>
  <si>
    <t>Rendsburg-Eckernförde</t>
  </si>
  <si>
    <t>Schleswig-Flensburg</t>
  </si>
  <si>
    <t xml:space="preserve"> Einrichtungen</t>
  </si>
  <si>
    <t>Klassen
5.-10.</t>
  </si>
  <si>
    <t>Öffentliche Schulen</t>
  </si>
  <si>
    <t>Ohne Schulabschluss</t>
  </si>
  <si>
    <t>Mit Förderzentrumsabschluss</t>
  </si>
  <si>
    <t>Entlassene</t>
  </si>
  <si>
    <t>Mit Hauptschulabschluss</t>
  </si>
  <si>
    <t>Mit Realschulabschluss</t>
  </si>
  <si>
    <t>Mit Fachhochschulreife</t>
  </si>
  <si>
    <t>Mit allgemeiner Hochschulreife</t>
  </si>
  <si>
    <t>Grundschulen</t>
  </si>
  <si>
    <t>Hauptschulen</t>
  </si>
  <si>
    <t>Realschulen</t>
  </si>
  <si>
    <t>Gymnasien</t>
  </si>
  <si>
    <t>Förderzentrum mit dem SP Lernen</t>
  </si>
  <si>
    <t>Die allgemeinbildenden Schulen in Schleswig-Holstein
 im Schuljahr 2012/2013</t>
  </si>
  <si>
    <t>schulen.ausbildung@statistik-nord.de</t>
  </si>
  <si>
    <t>Schüler/-innen 
in der 5. Klassenstufe</t>
  </si>
  <si>
    <t>Einrich-
tungen</t>
  </si>
  <si>
    <t>Einrichtungen</t>
  </si>
  <si>
    <t>Gemeinschaftsschulen</t>
  </si>
  <si>
    <t>Sofern in den Produkten auf das Vorhandensein von Copyrightrechten Dritter 
hingewiesen wird, sind die in deren Produkten ausgewiesenen Copyrightbestimmungen 
zu wahren. Alle übrigen Rechte bleiben vorbehalten.</t>
  </si>
  <si>
    <t>Koope-
rative
 Gesamt-
schulen</t>
  </si>
  <si>
    <t>Regio-
nal-schulen</t>
  </si>
  <si>
    <t>Regio-
nal-
schulen</t>
  </si>
  <si>
    <t>weiblich</t>
  </si>
  <si>
    <t>ins
gesamt</t>
  </si>
  <si>
    <t>5</t>
  </si>
  <si>
    <t>1.1</t>
  </si>
  <si>
    <t>1.2</t>
  </si>
  <si>
    <t>6</t>
  </si>
  <si>
    <t>2.1</t>
  </si>
  <si>
    <t>2.2</t>
  </si>
  <si>
    <t>7</t>
  </si>
  <si>
    <t>8</t>
  </si>
  <si>
    <t>9</t>
  </si>
  <si>
    <t>4.2</t>
  </si>
  <si>
    <t>11</t>
  </si>
  <si>
    <t>4.3</t>
  </si>
  <si>
    <t>4.4</t>
  </si>
  <si>
    <t>13</t>
  </si>
  <si>
    <t>14</t>
  </si>
  <si>
    <t>16</t>
  </si>
  <si>
    <t>6.1</t>
  </si>
  <si>
    <t>6.2</t>
  </si>
  <si>
    <t>17</t>
  </si>
  <si>
    <t>18</t>
  </si>
  <si>
    <t>7.1</t>
  </si>
  <si>
    <t>7.2</t>
  </si>
  <si>
    <t>19</t>
  </si>
  <si>
    <t>20</t>
  </si>
  <si>
    <t>8.1</t>
  </si>
  <si>
    <t>8.2</t>
  </si>
  <si>
    <t>21</t>
  </si>
  <si>
    <t>22</t>
  </si>
  <si>
    <t>9.1</t>
  </si>
  <si>
    <t>9.2</t>
  </si>
  <si>
    <t>23</t>
  </si>
  <si>
    <t>24</t>
  </si>
  <si>
    <t>10.1</t>
  </si>
  <si>
    <t>10.2</t>
  </si>
  <si>
    <t>25</t>
  </si>
  <si>
    <t>11.1</t>
  </si>
  <si>
    <t>26</t>
  </si>
  <si>
    <t>11.2</t>
  </si>
  <si>
    <t>28</t>
  </si>
  <si>
    <t>12.1</t>
  </si>
  <si>
    <t>2013/14</t>
  </si>
  <si>
    <t>306 560</t>
  </si>
  <si>
    <t>79 663</t>
  </si>
  <si>
    <t>20 808</t>
  </si>
  <si>
    <t>291 898</t>
  </si>
  <si>
    <t>96 314</t>
  </si>
  <si>
    <t>76 088</t>
  </si>
  <si>
    <t>20 524</t>
  </si>
  <si>
    <t xml:space="preserve"> –</t>
  </si>
  <si>
    <t>12.2</t>
  </si>
  <si>
    <t>32</t>
  </si>
  <si>
    <t>×</t>
  </si>
  <si>
    <t>a. n. g.</t>
  </si>
  <si>
    <t>Ins-
gesamt</t>
  </si>
  <si>
    <t>Schüler/
-innen 
je Klasse</t>
  </si>
  <si>
    <t>KREISFREIE STADT
Kreis</t>
  </si>
  <si>
    <t>Schüler/
-innen
 je Klasse</t>
  </si>
  <si>
    <t xml:space="preserve"> Einrich-
tungen</t>
  </si>
  <si>
    <t>Schüler/
-innen 
je Klasse
5. - 10.</t>
  </si>
  <si>
    <t>Schüler/
-innen 
je Klasse
5.-10.</t>
  </si>
  <si>
    <r>
      <t xml:space="preserve"> </t>
    </r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 Schulentlassungen  </t>
    </r>
  </si>
  <si>
    <t>KREISFREIE STADT
Kreise</t>
  </si>
  <si>
    <t>Mit allgemeiner 
Hochschulreife</t>
  </si>
  <si>
    <t>30</t>
  </si>
  <si>
    <t>2014/15</t>
  </si>
  <si>
    <t>Bernd Grocholski-Plescher</t>
  </si>
  <si>
    <t>0431 6895-9323</t>
  </si>
  <si>
    <t>darunter Einrichtungen an öffentlichen Schulen</t>
  </si>
  <si>
    <t>1.3</t>
  </si>
  <si>
    <t>1.4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</si>
  <si>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Tabellen zu öffentlichen und privaten allgemeinbildenden Schulen enthalten</t>
    </r>
  </si>
  <si>
    <t xml:space="preserve">Rendsburg-Eckernförde </t>
  </si>
  <si>
    <t>Gemeinschafts-schulen</t>
  </si>
  <si>
    <t xml:space="preserve">© Statistisches Amt für Hamburg und Schleswig-Holstein, Hamburg 2017 
Auszugsweise Vervielfältigung und Verbreitung mit Quellenangabe gestattet.         </t>
  </si>
  <si>
    <t>6.1 Gymnasien: Einrichtungen, Klassen sowie Schülerinnen und Schüler in Schleswig-Holstein 
in den Schuljahren 2005/06 - 2015/16</t>
  </si>
  <si>
    <t>2015/16</t>
  </si>
  <si>
    <t>Einrichtungen an öffentlichen und privaten Schulen</t>
  </si>
  <si>
    <t>Kennziffer: B I 1 - j 16 SH</t>
  </si>
  <si>
    <t>im Schuljahr 2016/2017</t>
  </si>
  <si>
    <r>
      <rPr>
        <b/>
        <sz val="10"/>
        <rFont val="Arial"/>
        <family val="2"/>
      </rPr>
      <t>Hinweis</t>
    </r>
    <r>
      <rPr>
        <sz val="10"/>
        <rFont val="Arial"/>
        <family val="2"/>
      </rPr>
      <t>: Stichtag für die Feststellung der Schülerzahlen war der 23. September 2016</t>
    </r>
  </si>
  <si>
    <t xml:space="preserve">Einrichtungen an den allgemeinbildenden Schulen in Schleswig-Holstein in den Schuljahren 2006/07 - 2016/17 nach Schulart </t>
  </si>
  <si>
    <t>Einrichtungen an den allgemeinbildenden Schulen in Schleswig-Holstein im Schuljahr 2016/17 nach Schulart und Kreisen</t>
  </si>
  <si>
    <t xml:space="preserve">Schülerinnen und Schüler an den allgemeinbildenden Schulen in Schleswig-Holstein in den Schuljahren 2006/07 - 2016/17 nach Schulart </t>
  </si>
  <si>
    <t>Schülerinnen und Schüler an den allgemeinbildenden Schulen in Schleswig-Holstein im Schuljahr 2016/17 nach Schulart und Kreisen</t>
  </si>
  <si>
    <t>Grundschulen: Einrichtungen, Klassen sowie Schülerinnen und Schüler in Schleswig-Holstein in den Schuljahren 2006/07 - 2016/17</t>
  </si>
  <si>
    <t>Grundschulen: Einrichtungen, Klassen sowie Schülerinnen und Schüler in Schleswig-Holstein im Schuljahr 2016/17 nach Kreisen</t>
  </si>
  <si>
    <t>Hauptschulen: Einrichtungen, Klassen sowie Schülerinnen und Schüler in Schleswig-Holstein in den Schuljahren 2006/07 - 2016/17</t>
  </si>
  <si>
    <t>Förderzentren insgesamt: Einrichtungen, Klassen sowie Schülerinnen und Schüler in Schleswig-Holstein in den Schuljahren 2006/07 - 2016/17</t>
  </si>
  <si>
    <t>Förderzentren insgesamt: Einrichtungen, Klassen sowie Schülerinnen und Schüler in Schleswig-Holstein im Schuljahr 2016/17 nach Kreisen</t>
  </si>
  <si>
    <t>Förderzentren mit dem Förderschwerpunkt Lernen: Einrichtungen, Klassen sowie Schülerinnen und Schüler in Schleswig-Holstein in den Schuljahren 2006/07 - 2016/17</t>
  </si>
  <si>
    <t>Förderzentren mit dem Förderschwerpunkt Lernen: Einrichtungen, Klassen sowie Schülerinnen und Schüler in Schleswig-Holstein im Schuljahr 2016/17 nach Kreisen</t>
  </si>
  <si>
    <t>Realschulen: Einrichtungen, Klassen sowie Schülerinnen und Schüler in Schleswig-Holstein in den Schuljahren 2006/07 - 2016/17</t>
  </si>
  <si>
    <t>Gymnasien: Einrichtungen, Klassen sowie Schülerinnen und Schüler in Schleswig-Holstein in den Schuljahren 2006/07 - 2016/17</t>
  </si>
  <si>
    <t>Gymnasien: Einrichtungen, Klassen sowie Schülerinnen und Schüler in Schleswig-Holstein im Schuljahr 2016/17 nach Kreisen</t>
  </si>
  <si>
    <t>Gemeinschaftsschulen: Einrichtungen, Klassen sowie Schülerinnen und Schüler in Schleswig-Holstein in den Schuljahren 2006/07 - 2016/17</t>
  </si>
  <si>
    <t>Gemeinschaftsschulen: Einrichtungen, Klassen sowie Schülerinnen und Schüler in Schleswig-Holstein im Schuljahr 2016/17 nach Kreisen</t>
  </si>
  <si>
    <t>Regionalschulen: Einrichtungen, Klassen sowie Schülerinnen und Schüler in Schleswig-Holstein in den Schuljahren 2006/07 - 2016/17</t>
  </si>
  <si>
    <t>Regionalschulen: Einrichtungen, Klassen sowie Schülerinnen und Schüler in Schleswig-Holstein im Schuljahr 2016/17 nach Kreisen</t>
  </si>
  <si>
    <t>Freie Waldorfschulen: Einrichtungen, Klassen sowie Schülerinnen und Schüler in Schleswig-Holstein in den Schuljahren 2006/07 - 2016/17</t>
  </si>
  <si>
    <t>Freie Waldorfschulen: Einrichtungen, Klassen sowie Schülerinnen und Schüler in Schleswig-Holstein im Schuljahr 2016/17 nach Kreisen</t>
  </si>
  <si>
    <t>Abendgymnasien: Einrichtungen sowie Schülerinnen und Schüler in Schleswig-Holstein in den Schuljahren 2006/07 - 2016/17</t>
  </si>
  <si>
    <t>Abendgymnasien: Einrichtungen sowie Schülerinnen und Schüler in Schleswig-Holstein im Schuljahr 2016/17 nach Kreisen</t>
  </si>
  <si>
    <t>Schülerinnen und Schüler an allgemeinbildenden Schulen in Schleswig-Holstein in Trägerschaft der dänischen Minderheit in den Schuljahren 2006/07 - 2016/17 nach Schulart</t>
  </si>
  <si>
    <t>Schülerinnen und Schüler an allgemeinbildenden Schulen in Schleswig-Holstein in Trägerschaft der dänischen Minderheit im Schuljahr 2016/17 nach Schulart und Kreisen</t>
  </si>
  <si>
    <t>Schulentlassene der allgemeinbildenden Schulen in Schleswig-Holstein nach Beendigung der Vollzeitschulpflicht am Ende des Schuljahres 2015/16 nach Abschlussart und Kreisen</t>
  </si>
  <si>
    <t>Schulentlassene der allgemeinbildenden Schulen in Schleswig-Holstein nach Beendigung der Vollzeitschulpflicht am Ende des Schuljahres 2005/06 - 2015/16 nach Abschlussart</t>
  </si>
  <si>
    <t>1.1 Einrichtungen an den allgemeinbildenden Schulen in Schleswig-Holstein 
in den Schuljahren 2006/07 - 2016/17 nach Schulart</t>
  </si>
  <si>
    <t>2016/17</t>
  </si>
  <si>
    <t>1.2 Einrichtungen an den allgemeinbildenden Schulen in Schleswig-Holstein 
im Schuljahr 2016/17 nach Schulart und Kreisen</t>
  </si>
  <si>
    <t xml:space="preserve">1.3 Schülerinnen und Schüler an den allgemeinbildenden Schulen in Schleswig-Holstein 
in den Schuljahren 2006/07 - 2016/17 nach Schulart </t>
  </si>
  <si>
    <t>1.4 Schülerinnen und Schüler an den allgemeinbildenden Schulen in Schleswig-Holstein 
im Schuljahr 2016/17 nach Schulart und Kreisen</t>
  </si>
  <si>
    <t>2.1 Grundschulen: Einrichtungen, Klassen sowie Schülerinnen und Schüler in Schleswig-Holstein 
in den Schuljahren 2006/07 - 2016/17</t>
  </si>
  <si>
    <t>2.2 Grundschulen: Einrichtungen, Klassen sowie Schülerinnen und Schüler in Schleswig-Holstein 
im Schuljahr 2016/17 nach Kreisen</t>
  </si>
  <si>
    <t>4.1 Förderzentren insgesamt: Einrichtungen, Klassen sowie Schülerinnen und Schüler 
in Schleswig-Holstein in den Schuljahren 2006/07 - 2016/17</t>
  </si>
  <si>
    <t>4.2 Förderzentren insgesamt: Einrichtungen, Klassen sowie Schülerinnen und Schüler 
in Schleswig-Holstein im Schuljahr 2016/17 nach Kreisen</t>
  </si>
  <si>
    <t>4.3 Förderzentren mit dem Förderschwerpunkt Lernen: Einrichtungen, Klassen sowie Schülerinnen und Schüler in Schleswig-Holstein in den Schuljahren 2006/07 - 2016/17</t>
  </si>
  <si>
    <t>4.4 Förderzentren mit dem Förderschwerpunkt Lernen: Einrichtungen, Klassen sowie Schülerinnen und Schüler in Schleswig-Holstein im Schuljahr 2016/17 nach Kreisen</t>
  </si>
  <si>
    <t>6.2 Gymnasien: Einrichtungen, Klassen sowie Schülerinnen und Schüler in Schleswig-Holstein 
im Schuljahr 2016/17 nach Kreisen</t>
  </si>
  <si>
    <t>7.1 Gemeinschaftsschulen: Einrichtungen, Klassen sowie Schülerinnen und Schüler in Schleswig-Holstein in den Schuljahren 2006/07 - 2016/17</t>
  </si>
  <si>
    <t>7.2  Gemeinschaftsschulen: Einrichtungen, Klassen sowie Schülerinnen und Schüler 
in Schleswig-Holstein im Schuljahr 2016/17 nach Kreisen</t>
  </si>
  <si>
    <t>8.1 Regionalschulen: Einrichtungen, Klassen sowie Schülerinnen und Schüler in Schleswig-Holstein 
in den Schuljahren 2006/07 - 2016/17</t>
  </si>
  <si>
    <t>8.2 Regionalschulen: Einrichtungen, Klassen sowie Schülerinnen und Schüler in Schleswig-Holstein 
im Schuljahr 2016/17 nach Kreisen</t>
  </si>
  <si>
    <t>9.1  Freie Waldorfschulen: Einrichtungen, Klassen sowie Schülerinnen und Schüler 
in Schleswig-Holstein in den Schuljahren 2006/07 - 2016/17</t>
  </si>
  <si>
    <t>9.2 Freie Waldorfschulen: Einrichtungen, Klassen sowie Schülerinnen und Schüler in Schleswig-Holstein im Schuljahr 2016/17 nach Kreisen</t>
  </si>
  <si>
    <t>10.1 Abendgymnasien: Einrichtungen sowie Schülerinnen und Schüler in Schleswig-Holstein in den Schuljahren 2006/07 - 2016/17</t>
  </si>
  <si>
    <t>10.2  Abendgymnasien: Einrichtungen sowie Schülerinnen und Schüler in Schleswig-Holstein 
im Schuljahr 2016/17 nach Kreisen</t>
  </si>
  <si>
    <t>11.1 Schulentlassene der allgemeinbildenden Schulen in Schleswig-Holstein nach Beendigung der Vollzeitschulpflicht am Ende des Schuljahres 2005/06 - 2015/16 nach Abschlussart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</si>
  <si>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11.1 Schulentlassene der allgemeinbildenden Schulen in Schleswig-Holstein nach Beendigung der Vollzeitschulpflicht am Ende des Schuljahres 2005/06 - 2015/16 nach Abschlussart</t>
    </r>
  </si>
  <si>
    <t>11.2 Schulentlassene der allgemeinbildenden Schulen in Schleswig-Holstein nach Beendigung der Vollzeitschulpflicht am Ende des Schuljahres 2015/16 nach Abschlussart und Kreisen</t>
  </si>
  <si>
    <r>
      <rPr>
        <sz val="10"/>
        <color theme="1"/>
        <rFont val="Arial"/>
        <family val="2"/>
      </rPr>
      <t xml:space="preserve">noch: </t>
    </r>
    <r>
      <rPr>
        <b/>
        <sz val="10"/>
        <color theme="1"/>
        <rFont val="Arial"/>
        <family val="2"/>
      </rPr>
      <t>11.2 Schulentlassene der allgemeinbildenden Schulen in Schleswig-Holstein nach Beendigung der Vollzeitschulpflicht am Ende des Schuljahres 2015/16 nach Abschlussart und Kreisen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</si>
  <si>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Tabellen zu öffentlichen und privaten allgemeinbildenden Schulen enthalten</t>
    </r>
  </si>
  <si>
    <r>
      <t xml:space="preserve">12.1 Schülerinnen und Schüler an allgemeinbildenden Schulen in Schleswig-Holstein 
in Trägerschaft der dänischen Minderheit in den Schuljahren 2006/07 - 2016/17 nach Schulart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</si>
  <si>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noch: 12.1 Schülerinnen und Schüler an allgemeinbildenden Schulen in Schleswig-Holstein 
in Trägerschaft der dänischen Minderheit in den Schuljahren 2005/06 - 2015/16 nach Schulart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</si>
  <si>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12.2 Schülerinnen und Schüler an allgemeinbildenden Schulen in Schleswig-Holstein 
in Trägerschaft der dänischen Minderheit im Schuljahr 2016/17 nach Schulart und Kreisen </t>
    </r>
    <r>
      <rPr>
        <b/>
        <vertAlign val="superscript"/>
        <sz val="10"/>
        <color theme="1"/>
        <rFont val="Arial"/>
        <family val="2"/>
      </rPr>
      <t>1</t>
    </r>
  </si>
  <si>
    <t>3.</t>
  </si>
  <si>
    <t>5.</t>
  </si>
  <si>
    <t>3. Hauptschulen: Einrichtungen, Klassen sowie Schülerinnen und Schüler in Schleswig-Holstein 
in den Schuljahren 2006/07 - 2016/17</t>
  </si>
  <si>
    <t>5. Realschulen: Einrichtungen, Klassen sowie Schülerinnen und Schüler in Schleswig-Holstein 
in den Schuljahren 2006/07 - 2016/17</t>
  </si>
  <si>
    <t>Die Insgesamtsumme beinhaltet für das Schuljahr 2006/07 die Daten der Schulkindergärten</t>
  </si>
  <si>
    <t>2005/06</t>
  </si>
  <si>
    <t>Korrektur</t>
  </si>
  <si>
    <t>Herausgegeben am: 19.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</si>
</sst>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\–"/>
    <numFmt numFmtId="165" formatCode="\ 0.0"/>
    <numFmt numFmtId="166" formatCode="0.0;;\–"/>
    <numFmt numFmtId="167" formatCode="#,###"/>
    <numFmt numFmtId="168" formatCode="#,##0;\·;\–"/>
    <numFmt numFmtId="169" formatCode="0.0;\·;\–"/>
    <numFmt numFmtId="170" formatCode="#,##0.0;;\–"/>
    <numFmt numFmtId="171" formatCode="#,##0.0;\·;\–"/>
    <numFmt numFmtId="172" formatCode="0.0"/>
    <numFmt numFmtId="173" formatCode="#,##0.0"/>
    <numFmt numFmtId="174" formatCode="###,###,###,###;\-###,###,###,###"/>
    <numFmt numFmtId="175" formatCode="#\ ##0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theme="1"/>
      <name val="Arial"/>
      <family val="2"/>
    </font>
    <font>
      <b/>
      <sz val="1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4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5" fillId="0" borderId="0" applyFill="0" applyAlignment="0"/>
    <xf numFmtId="0" fontId="39" fillId="0" borderId="0"/>
    <xf numFmtId="0" fontId="39" fillId="0" borderId="0"/>
    <xf numFmtId="0" fontId="3" fillId="0" borderId="0"/>
    <xf numFmtId="0" fontId="2" fillId="0" borderId="0"/>
  </cellStyleXfs>
  <cellXfs count="534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39" fillId="0" borderId="0" xfId="50" applyAlignment="1">
      <alignment horizontal="left" wrapText="1"/>
    </xf>
    <xf numFmtId="0" fontId="5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5" fillId="0" borderId="0" xfId="50" applyFont="1" applyAlignment="1">
      <alignment horizontal="left" wrapText="1"/>
    </xf>
    <xf numFmtId="0" fontId="39" fillId="0" borderId="0" xfId="50"/>
    <xf numFmtId="0" fontId="5" fillId="0" borderId="0" xfId="50" applyFont="1"/>
    <xf numFmtId="0" fontId="5" fillId="0" borderId="0" xfId="50" applyFont="1" applyAlignment="1">
      <alignment horizontal="left" vertical="top"/>
    </xf>
    <xf numFmtId="0" fontId="39" fillId="0" borderId="0" xfId="50" applyAlignment="1">
      <alignment horizontal="left" vertical="top"/>
    </xf>
    <xf numFmtId="0" fontId="6" fillId="0" borderId="0" xfId="51" quotePrefix="1" applyFont="1" applyAlignment="1">
      <alignment horizontal="left"/>
    </xf>
    <xf numFmtId="0" fontId="6" fillId="0" borderId="0" xfId="51" applyFont="1"/>
    <xf numFmtId="0" fontId="6" fillId="0" borderId="0" xfId="51" applyFont="1" applyAlignment="1">
      <alignment horizontal="left"/>
    </xf>
    <xf numFmtId="0" fontId="6" fillId="0" borderId="0" xfId="50" applyFont="1"/>
    <xf numFmtId="0" fontId="6" fillId="0" borderId="0" xfId="5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4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/>
    <xf numFmtId="0" fontId="0" fillId="0" borderId="0" xfId="0" applyFont="1"/>
    <xf numFmtId="168" fontId="40" fillId="0" borderId="0" xfId="0" applyNumberFormat="1" applyFont="1" applyAlignment="1">
      <alignment horizontal="right"/>
    </xf>
    <xf numFmtId="174" fontId="15" fillId="0" borderId="0" xfId="52" applyNumberFormat="1" applyFont="1" applyFill="1" applyBorder="1"/>
    <xf numFmtId="0" fontId="15" fillId="0" borderId="0" xfId="0" applyFont="1" applyBorder="1" applyAlignment="1">
      <alignment wrapText="1"/>
    </xf>
    <xf numFmtId="0" fontId="5" fillId="0" borderId="0" xfId="53" applyFont="1" applyAlignment="1">
      <alignment vertical="center"/>
    </xf>
    <xf numFmtId="0" fontId="14" fillId="0" borderId="0" xfId="0" applyFont="1" applyAlignment="1">
      <alignment wrapText="1"/>
    </xf>
    <xf numFmtId="0" fontId="11" fillId="0" borderId="0" xfId="0" applyFont="1" applyBorder="1"/>
    <xf numFmtId="0" fontId="15" fillId="33" borderId="15" xfId="0" applyFont="1" applyFill="1" applyBorder="1" applyAlignment="1">
      <alignment horizontal="center" vertical="center"/>
    </xf>
    <xf numFmtId="0" fontId="14" fillId="0" borderId="21" xfId="0" applyFont="1" applyBorder="1"/>
    <xf numFmtId="0" fontId="15" fillId="0" borderId="18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/>
    <xf numFmtId="0" fontId="0" fillId="0" borderId="0" xfId="0" applyBorder="1" applyAlignment="1"/>
    <xf numFmtId="0" fontId="15" fillId="0" borderId="17" xfId="0" applyFont="1" applyBorder="1" applyAlignment="1"/>
    <xf numFmtId="0" fontId="0" fillId="0" borderId="0" xfId="0"/>
    <xf numFmtId="0" fontId="5" fillId="0" borderId="0" xfId="50" applyFont="1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5" fillId="33" borderId="15" xfId="0" applyFont="1" applyFill="1" applyBorder="1" applyAlignment="1">
      <alignment horizontal="center" vertical="center"/>
    </xf>
    <xf numFmtId="175" fontId="15" fillId="0" borderId="0" xfId="0" applyNumberFormat="1" applyFont="1" applyAlignment="1">
      <alignment horizontal="center" vertical="center"/>
    </xf>
    <xf numFmtId="175" fontId="15" fillId="0" borderId="0" xfId="0" applyNumberFormat="1" applyFont="1" applyFill="1" applyBorder="1" applyAlignment="1">
      <alignment horizontal="right" vertical="center" indent="1"/>
    </xf>
    <xf numFmtId="175" fontId="15" fillId="0" borderId="0" xfId="0" applyNumberFormat="1" applyFont="1" applyFill="1" applyBorder="1" applyAlignment="1">
      <alignment horizontal="right" vertical="center" indent="2"/>
    </xf>
    <xf numFmtId="0" fontId="0" fillId="0" borderId="0" xfId="0"/>
    <xf numFmtId="0" fontId="0" fillId="0" borderId="0" xfId="0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8" xfId="0" applyFont="1" applyBorder="1" applyAlignment="1"/>
    <xf numFmtId="175" fontId="15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75" fontId="16" fillId="0" borderId="0" xfId="0" applyNumberFormat="1" applyFont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 shrinkToFit="1"/>
    </xf>
    <xf numFmtId="175" fontId="41" fillId="0" borderId="0" xfId="0" applyNumberFormat="1" applyFont="1" applyBorder="1" applyAlignment="1"/>
    <xf numFmtId="0" fontId="41" fillId="0" borderId="0" xfId="0" applyFont="1" applyBorder="1" applyAlignment="1"/>
    <xf numFmtId="175" fontId="41" fillId="0" borderId="23" xfId="0" applyNumberFormat="1" applyFont="1" applyBorder="1" applyAlignment="1"/>
    <xf numFmtId="0" fontId="15" fillId="0" borderId="18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22" xfId="0" applyFont="1" applyFill="1" applyBorder="1" applyAlignment="1">
      <alignment horizontal="center" vertical="center" wrapText="1"/>
    </xf>
    <xf numFmtId="175" fontId="11" fillId="0" borderId="0" xfId="0" applyNumberFormat="1" applyFont="1" applyAlignment="1"/>
    <xf numFmtId="164" fontId="11" fillId="0" borderId="0" xfId="0" applyNumberFormat="1" applyFont="1" applyAlignment="1">
      <alignment horizontal="right"/>
    </xf>
    <xf numFmtId="175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/>
    <xf numFmtId="168" fontId="11" fillId="0" borderId="0" xfId="0" applyNumberFormat="1" applyFont="1" applyBorder="1" applyAlignment="1">
      <alignment horizontal="right" indent="1"/>
    </xf>
    <xf numFmtId="175" fontId="15" fillId="0" borderId="0" xfId="0" applyNumberFormat="1" applyFont="1" applyBorder="1" applyAlignment="1">
      <alignment horizontal="right" indent="1"/>
    </xf>
    <xf numFmtId="175" fontId="11" fillId="0" borderId="0" xfId="0" applyNumberFormat="1" applyFont="1" applyBorder="1" applyAlignment="1">
      <alignment horizontal="right" indent="1"/>
    </xf>
    <xf numFmtId="0" fontId="0" fillId="0" borderId="0" xfId="0" applyFill="1"/>
    <xf numFmtId="175" fontId="15" fillId="0" borderId="0" xfId="0" applyNumberFormat="1" applyFont="1" applyFill="1" applyBorder="1" applyAlignment="1">
      <alignment horizontal="right" indent="1"/>
    </xf>
    <xf numFmtId="175" fontId="15" fillId="0" borderId="0" xfId="0" applyNumberFormat="1" applyFont="1" applyFill="1" applyBorder="1" applyAlignment="1" applyProtection="1">
      <alignment horizontal="right" indent="1"/>
    </xf>
    <xf numFmtId="0" fontId="14" fillId="0" borderId="18" xfId="0" applyFont="1" applyBorder="1" applyAlignment="1">
      <alignment horizontal="left"/>
    </xf>
    <xf numFmtId="0" fontId="0" fillId="0" borderId="0" xfId="0" applyFill="1" applyBorder="1"/>
    <xf numFmtId="49" fontId="15" fillId="0" borderId="0" xfId="0" applyNumberFormat="1" applyFont="1" applyAlignment="1">
      <alignment horizontal="right" vertical="center" indent="1"/>
    </xf>
    <xf numFmtId="164" fontId="15" fillId="0" borderId="0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 applyProtection="1">
      <alignment horizontal="right" indent="1"/>
    </xf>
    <xf numFmtId="0" fontId="15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 wrapText="1"/>
    </xf>
    <xf numFmtId="175" fontId="15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16" fontId="11" fillId="0" borderId="18" xfId="0" applyNumberFormat="1" applyFont="1" applyBorder="1" applyAlignment="1">
      <alignment horizontal="left" wrapText="1"/>
    </xf>
    <xf numFmtId="0" fontId="0" fillId="0" borderId="0" xfId="0"/>
    <xf numFmtId="49" fontId="15" fillId="0" borderId="0" xfId="0" applyNumberFormat="1" applyFont="1" applyBorder="1" applyAlignment="1">
      <alignment horizontal="right" vertical="center" indent="1"/>
    </xf>
    <xf numFmtId="49" fontId="15" fillId="0" borderId="10" xfId="0" applyNumberFormat="1" applyFont="1" applyBorder="1" applyAlignment="1">
      <alignment horizontal="right" vertical="center" indent="1"/>
    </xf>
    <xf numFmtId="0" fontId="0" fillId="0" borderId="0" xfId="0"/>
    <xf numFmtId="3" fontId="0" fillId="0" borderId="0" xfId="0" applyNumberFormat="1" applyFont="1"/>
    <xf numFmtId="173" fontId="0" fillId="0" borderId="0" xfId="0" applyNumberFormat="1" applyFont="1"/>
    <xf numFmtId="175" fontId="15" fillId="0" borderId="0" xfId="0" applyNumberFormat="1" applyFont="1" applyFill="1" applyBorder="1" applyAlignment="1"/>
    <xf numFmtId="175" fontId="15" fillId="0" borderId="0" xfId="0" applyNumberFormat="1" applyFont="1" applyFill="1" applyBorder="1" applyAlignment="1">
      <alignment vertical="center"/>
    </xf>
    <xf numFmtId="0" fontId="0" fillId="0" borderId="0" xfId="0"/>
    <xf numFmtId="0" fontId="41" fillId="0" borderId="1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41" fillId="0" borderId="18" xfId="0" applyFont="1" applyBorder="1" applyAlignment="1">
      <alignment horizontal="left" wrapText="1"/>
    </xf>
    <xf numFmtId="0" fontId="0" fillId="0" borderId="0" xfId="0"/>
    <xf numFmtId="0" fontId="15" fillId="33" borderId="16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2" fillId="0" borderId="0" xfId="51" applyFont="1" applyAlignment="1">
      <alignment horizontal="left"/>
    </xf>
    <xf numFmtId="0" fontId="15" fillId="0" borderId="18" xfId="0" applyFont="1" applyFill="1" applyBorder="1" applyAlignment="1"/>
    <xf numFmtId="175" fontId="11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right"/>
    </xf>
    <xf numFmtId="175" fontId="15" fillId="0" borderId="0" xfId="52" applyNumberFormat="1" applyFont="1" applyAlignment="1">
      <alignment horizontal="center"/>
    </xf>
    <xf numFmtId="175" fontId="15" fillId="0" borderId="0" xfId="0" applyNumberFormat="1" applyFont="1" applyAlignment="1">
      <alignment horizontal="center"/>
    </xf>
    <xf numFmtId="175" fontId="15" fillId="0" borderId="0" xfId="52" applyNumberFormat="1" applyFont="1" applyFill="1" applyBorder="1" applyAlignment="1">
      <alignment horizontal="center"/>
    </xf>
    <xf numFmtId="175" fontId="15" fillId="0" borderId="0" xfId="0" applyNumberFormat="1" applyFont="1" applyBorder="1" applyAlignment="1">
      <alignment horizontal="center"/>
    </xf>
    <xf numFmtId="175" fontId="15" fillId="0" borderId="0" xfId="0" applyNumberFormat="1" applyFont="1" applyAlignment="1">
      <alignment horizontal="right" indent="2"/>
    </xf>
    <xf numFmtId="175" fontId="15" fillId="0" borderId="0" xfId="0" applyNumberFormat="1" applyFont="1" applyFill="1" applyBorder="1" applyAlignment="1">
      <alignment horizontal="right" indent="2"/>
    </xf>
    <xf numFmtId="175" fontId="15" fillId="0" borderId="0" xfId="0" applyNumberFormat="1" applyFont="1" applyBorder="1" applyAlignment="1">
      <alignment horizontal="right" indent="2"/>
    </xf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 wrapText="1"/>
    </xf>
    <xf numFmtId="175" fontId="11" fillId="0" borderId="0" xfId="0" applyNumberFormat="1" applyFont="1" applyBorder="1" applyAlignment="1">
      <alignment horizontal="right" vertical="center"/>
    </xf>
    <xf numFmtId="175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75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5" fontId="15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40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15" fillId="0" borderId="0" xfId="0" applyFont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175" fontId="41" fillId="0" borderId="23" xfId="0" applyNumberFormat="1" applyFont="1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0" fontId="13" fillId="0" borderId="0" xfId="0" applyFont="1" applyAlignment="1">
      <alignment wrapText="1"/>
    </xf>
    <xf numFmtId="0" fontId="15" fillId="33" borderId="15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 horizontal="right" indent="1"/>
    </xf>
    <xf numFmtId="166" fontId="15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indent="1"/>
    </xf>
    <xf numFmtId="165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indent="1"/>
    </xf>
    <xf numFmtId="166" fontId="15" fillId="0" borderId="0" xfId="0" applyNumberFormat="1" applyFont="1" applyFill="1" applyBorder="1" applyAlignment="1">
      <alignment horizontal="right" indent="2"/>
    </xf>
    <xf numFmtId="175" fontId="40" fillId="0" borderId="0" xfId="0" applyNumberFormat="1" applyFont="1" applyFill="1" applyBorder="1" applyAlignment="1">
      <alignment horizontal="right" indent="1"/>
    </xf>
    <xf numFmtId="166" fontId="40" fillId="0" borderId="0" xfId="0" applyNumberFormat="1" applyFont="1" applyFill="1" applyBorder="1" applyAlignment="1">
      <alignment horizontal="right" indent="2"/>
    </xf>
    <xf numFmtId="164" fontId="11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0" fontId="41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175" fontId="15" fillId="0" borderId="0" xfId="0" applyNumberFormat="1" applyFont="1" applyBorder="1" applyAlignment="1">
      <alignment horizontal="right"/>
    </xf>
    <xf numFmtId="175" fontId="40" fillId="0" borderId="23" xfId="0" applyNumberFormat="1" applyFont="1" applyBorder="1" applyAlignment="1">
      <alignment horizontal="right" indent="1"/>
    </xf>
    <xf numFmtId="166" fontId="41" fillId="0" borderId="23" xfId="0" applyNumberFormat="1" applyFont="1" applyFill="1" applyBorder="1" applyAlignment="1">
      <alignment horizontal="right" indent="2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168" fontId="15" fillId="0" borderId="0" xfId="0" applyNumberFormat="1" applyFont="1" applyBorder="1" applyAlignment="1">
      <alignment horizontal="right" indent="1"/>
    </xf>
    <xf numFmtId="169" fontId="15" fillId="0" borderId="0" xfId="0" applyNumberFormat="1" applyFont="1" applyBorder="1" applyAlignment="1">
      <alignment horizontal="right" indent="2"/>
    </xf>
    <xf numFmtId="169" fontId="11" fillId="0" borderId="0" xfId="0" applyNumberFormat="1" applyFont="1" applyBorder="1" applyAlignment="1">
      <alignment horizontal="right" indent="2"/>
    </xf>
    <xf numFmtId="168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 indent="2"/>
    </xf>
    <xf numFmtId="0" fontId="15" fillId="0" borderId="0" xfId="0" applyFont="1" applyBorder="1" applyAlignment="1">
      <alignment horizontal="left" wrapText="1"/>
    </xf>
    <xf numFmtId="168" fontId="15" fillId="0" borderId="27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left" wrapText="1"/>
    </xf>
    <xf numFmtId="168" fontId="11" fillId="0" borderId="27" xfId="0" applyNumberFormat="1" applyFont="1" applyBorder="1" applyAlignment="1">
      <alignment horizontal="right" inden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175" fontId="40" fillId="0" borderId="23" xfId="0" applyNumberFormat="1" applyFont="1" applyFill="1" applyBorder="1" applyAlignment="1">
      <alignment horizontal="right" indent="1"/>
    </xf>
    <xf numFmtId="0" fontId="11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indent="2"/>
    </xf>
    <xf numFmtId="170" fontId="15" fillId="0" borderId="0" xfId="0" applyNumberFormat="1" applyFont="1" applyBorder="1" applyAlignment="1">
      <alignment horizontal="right" indent="2"/>
    </xf>
    <xf numFmtId="0" fontId="11" fillId="0" borderId="18" xfId="0" applyFont="1" applyBorder="1" applyAlignment="1">
      <alignment horizontal="left"/>
    </xf>
    <xf numFmtId="164" fontId="11" fillId="0" borderId="0" xfId="0" applyNumberFormat="1" applyFont="1" applyBorder="1" applyAlignment="1">
      <alignment horizontal="right" indent="2"/>
    </xf>
    <xf numFmtId="175" fontId="11" fillId="0" borderId="0" xfId="0" applyNumberFormat="1" applyFont="1" applyBorder="1" applyAlignment="1">
      <alignment horizontal="right" indent="2"/>
    </xf>
    <xf numFmtId="170" fontId="11" fillId="0" borderId="0" xfId="0" applyNumberFormat="1" applyFont="1" applyBorder="1" applyAlignment="1">
      <alignment horizontal="right" indent="2"/>
    </xf>
    <xf numFmtId="164" fontId="11" fillId="0" borderId="0" xfId="0" applyNumberFormat="1" applyFont="1" applyBorder="1" applyAlignment="1">
      <alignment horizontal="right" vertical="center" indent="2"/>
    </xf>
    <xf numFmtId="175" fontId="11" fillId="0" borderId="0" xfId="0" applyNumberFormat="1" applyFont="1" applyBorder="1" applyAlignment="1">
      <alignment horizontal="right" vertical="center" indent="2"/>
    </xf>
    <xf numFmtId="170" fontId="11" fillId="0" borderId="0" xfId="0" applyNumberFormat="1" applyFont="1" applyBorder="1" applyAlignment="1">
      <alignment horizontal="right" vertical="center" indent="2"/>
    </xf>
    <xf numFmtId="0" fontId="15" fillId="0" borderId="0" xfId="0" applyFont="1" applyBorder="1" applyAlignment="1">
      <alignment horizontal="right" indent="2"/>
    </xf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horizontal="right" indent="2"/>
    </xf>
    <xf numFmtId="166" fontId="15" fillId="0" borderId="0" xfId="0" applyNumberFormat="1" applyFont="1" applyFill="1" applyBorder="1" applyAlignment="1">
      <alignment horizontal="right" indent="1"/>
    </xf>
    <xf numFmtId="0" fontId="15" fillId="0" borderId="0" xfId="0" applyNumberFormat="1" applyFont="1" applyFill="1" applyBorder="1" applyAlignment="1">
      <alignment horizontal="right" vertical="center" indent="2"/>
    </xf>
    <xf numFmtId="175" fontId="15" fillId="0" borderId="0" xfId="0" applyNumberFormat="1" applyFont="1" applyFill="1" applyBorder="1" applyAlignment="1" applyProtection="1">
      <alignment horizontal="right" vertical="center" indent="1"/>
    </xf>
    <xf numFmtId="166" fontId="15" fillId="0" borderId="0" xfId="0" applyNumberFormat="1" applyFont="1" applyFill="1" applyBorder="1" applyAlignment="1">
      <alignment horizontal="right" vertical="center" indent="1"/>
    </xf>
    <xf numFmtId="166" fontId="40" fillId="0" borderId="0" xfId="0" applyNumberFormat="1" applyFont="1" applyFill="1" applyBorder="1" applyAlignment="1">
      <alignment horizontal="right" indent="1"/>
    </xf>
    <xf numFmtId="164" fontId="11" fillId="0" borderId="0" xfId="0" applyNumberFormat="1" applyFont="1" applyFill="1" applyBorder="1" applyAlignment="1">
      <alignment horizontal="right" vertical="center" indent="2"/>
    </xf>
    <xf numFmtId="175" fontId="11" fillId="0" borderId="0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166" fontId="41" fillId="0" borderId="23" xfId="0" applyNumberFormat="1" applyFont="1" applyFill="1" applyBorder="1" applyAlignment="1">
      <alignment horizontal="right" indent="1"/>
    </xf>
    <xf numFmtId="164" fontId="15" fillId="0" borderId="0" xfId="0" applyNumberFormat="1" applyFont="1" applyBorder="1" applyAlignment="1">
      <alignment horizontal="right" vertical="center" indent="2"/>
    </xf>
    <xf numFmtId="175" fontId="15" fillId="0" borderId="0" xfId="0" applyNumberFormat="1" applyFont="1" applyBorder="1" applyAlignment="1">
      <alignment horizontal="right" vertical="center" indent="2"/>
    </xf>
    <xf numFmtId="170" fontId="15" fillId="0" borderId="0" xfId="0" applyNumberFormat="1" applyFont="1" applyBorder="1" applyAlignment="1">
      <alignment horizontal="right" vertical="center" indent="2"/>
    </xf>
    <xf numFmtId="0" fontId="11" fillId="0" borderId="18" xfId="0" applyFont="1" applyBorder="1" applyAlignment="1">
      <alignment horizontal="left" vertical="center"/>
    </xf>
    <xf numFmtId="0" fontId="15" fillId="0" borderId="0" xfId="0" applyFont="1" applyBorder="1"/>
    <xf numFmtId="0" fontId="15" fillId="0" borderId="0" xfId="0" applyNumberFormat="1" applyFont="1" applyFill="1" applyBorder="1"/>
    <xf numFmtId="164" fontId="15" fillId="0" borderId="0" xfId="0" applyNumberFormat="1" applyFont="1" applyFill="1" applyBorder="1"/>
    <xf numFmtId="167" fontId="15" fillId="0" borderId="0" xfId="0" applyNumberFormat="1" applyFont="1" applyFill="1" applyBorder="1"/>
    <xf numFmtId="166" fontId="15" fillId="0" borderId="0" xfId="0" applyNumberFormat="1" applyFont="1" applyFill="1" applyBorder="1"/>
    <xf numFmtId="164" fontId="40" fillId="0" borderId="0" xfId="0" applyNumberFormat="1" applyFont="1" applyFill="1"/>
    <xf numFmtId="0" fontId="15" fillId="0" borderId="0" xfId="0" applyFont="1" applyAlignment="1">
      <alignment vertical="center"/>
    </xf>
    <xf numFmtId="0" fontId="15" fillId="0" borderId="0" xfId="0" applyFont="1" applyAlignment="1"/>
    <xf numFmtId="175" fontId="40" fillId="0" borderId="0" xfId="0" applyNumberFormat="1" applyFont="1" applyFill="1" applyBorder="1" applyAlignment="1">
      <alignment horizontal="right" indent="2"/>
    </xf>
    <xf numFmtId="166" fontId="41" fillId="0" borderId="0" xfId="0" applyNumberFormat="1" applyFont="1" applyFill="1" applyBorder="1" applyAlignment="1">
      <alignment horizontal="right" indent="2"/>
    </xf>
    <xf numFmtId="175" fontId="11" fillId="0" borderId="0" xfId="0" applyNumberFormat="1" applyFont="1" applyFill="1" applyBorder="1" applyAlignment="1">
      <alignment horizontal="right" vertical="center" indent="2"/>
    </xf>
    <xf numFmtId="166" fontId="11" fillId="0" borderId="0" xfId="0" applyNumberFormat="1" applyFont="1" applyFill="1" applyBorder="1" applyAlignment="1">
      <alignment horizontal="right" vertical="center" indent="2"/>
    </xf>
    <xf numFmtId="175" fontId="40" fillId="0" borderId="23" xfId="0" applyNumberFormat="1" applyFont="1" applyFill="1" applyBorder="1" applyAlignment="1">
      <alignment horizontal="right" indent="2"/>
    </xf>
    <xf numFmtId="166" fontId="41" fillId="0" borderId="10" xfId="0" applyNumberFormat="1" applyFont="1" applyFill="1" applyBorder="1" applyAlignment="1">
      <alignment horizontal="right" indent="2"/>
    </xf>
    <xf numFmtId="3" fontId="15" fillId="0" borderId="0" xfId="0" applyNumberFormat="1" applyFont="1" applyAlignment="1">
      <alignment horizontal="right" vertical="center" indent="1"/>
    </xf>
    <xf numFmtId="175" fontId="15" fillId="0" borderId="0" xfId="0" applyNumberFormat="1" applyFont="1" applyAlignment="1">
      <alignment horizontal="right" vertical="center" indent="1"/>
    </xf>
    <xf numFmtId="171" fontId="15" fillId="0" borderId="0" xfId="0" applyNumberFormat="1" applyFont="1" applyAlignment="1">
      <alignment horizontal="right" vertical="center" indent="1"/>
    </xf>
    <xf numFmtId="172" fontId="15" fillId="0" borderId="0" xfId="0" applyNumberFormat="1" applyFont="1" applyAlignment="1">
      <alignment horizontal="right" vertical="center" indent="1"/>
    </xf>
    <xf numFmtId="175" fontId="11" fillId="0" borderId="0" xfId="0" applyNumberFormat="1" applyFont="1" applyAlignment="1">
      <alignment horizontal="right" vertical="center" indent="1"/>
    </xf>
    <xf numFmtId="164" fontId="11" fillId="0" borderId="0" xfId="0" applyNumberFormat="1" applyFont="1" applyAlignment="1">
      <alignment horizontal="right" vertical="center" indent="1"/>
    </xf>
    <xf numFmtId="170" fontId="15" fillId="0" borderId="0" xfId="0" applyNumberFormat="1" applyFont="1" applyAlignment="1">
      <alignment horizontal="right" vertical="center" indent="1"/>
    </xf>
    <xf numFmtId="164" fontId="15" fillId="0" borderId="0" xfId="0" applyNumberFormat="1" applyFont="1" applyAlignment="1">
      <alignment horizontal="right" vertical="center" indent="1"/>
    </xf>
    <xf numFmtId="170" fontId="11" fillId="0" borderId="0" xfId="0" applyNumberFormat="1" applyFont="1" applyAlignment="1">
      <alignment horizontal="right" vertical="center" indent="1"/>
    </xf>
    <xf numFmtId="0" fontId="11" fillId="0" borderId="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right" vertical="center" indent="1"/>
    </xf>
    <xf numFmtId="0" fontId="11" fillId="0" borderId="0" xfId="0" applyNumberFormat="1" applyFont="1" applyAlignment="1">
      <alignment horizontal="right" vertical="center" indent="1"/>
    </xf>
    <xf numFmtId="0" fontId="15" fillId="0" borderId="0" xfId="0" applyNumberFormat="1" applyFont="1" applyBorder="1" applyAlignment="1">
      <alignment horizontal="right" vertical="center" indent="1"/>
    </xf>
    <xf numFmtId="175" fontId="15" fillId="0" borderId="0" xfId="0" applyNumberFormat="1" applyFont="1" applyBorder="1" applyAlignment="1">
      <alignment horizontal="right" vertical="center" indent="1"/>
    </xf>
    <xf numFmtId="0" fontId="15" fillId="0" borderId="0" xfId="0" applyFont="1" applyFill="1" applyBorder="1" applyAlignment="1">
      <alignment horizontal="right" vertical="center" indent="1"/>
    </xf>
    <xf numFmtId="0" fontId="15" fillId="0" borderId="27" xfId="0" applyNumberFormat="1" applyFont="1" applyBorder="1" applyAlignment="1">
      <alignment horizontal="right" vertical="center" indent="1"/>
    </xf>
    <xf numFmtId="0" fontId="11" fillId="33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5" fontId="41" fillId="0" borderId="23" xfId="0" applyNumberFormat="1" applyFont="1" applyBorder="1" applyAlignment="1">
      <alignment horizontal="right" indent="1"/>
    </xf>
    <xf numFmtId="164" fontId="41" fillId="0" borderId="23" xfId="0" applyNumberFormat="1" applyFont="1" applyBorder="1" applyAlignment="1">
      <alignment horizontal="right" indent="1"/>
    </xf>
    <xf numFmtId="0" fontId="11" fillId="0" borderId="21" xfId="0" applyFont="1" applyFill="1" applyBorder="1" applyAlignment="1">
      <alignment wrapText="1"/>
    </xf>
    <xf numFmtId="175" fontId="11" fillId="0" borderId="21" xfId="0" applyNumberFormat="1" applyFont="1" applyFill="1" applyBorder="1" applyAlignment="1">
      <alignment horizontal="right" vertical="center" indent="1"/>
    </xf>
    <xf numFmtId="175" fontId="15" fillId="0" borderId="21" xfId="0" applyNumberFormat="1" applyFont="1" applyFill="1" applyBorder="1" applyAlignment="1">
      <alignment horizontal="right" vertical="center" indent="1"/>
    </xf>
    <xf numFmtId="0" fontId="11" fillId="33" borderId="16" xfId="0" applyFont="1" applyFill="1" applyBorder="1" applyAlignment="1">
      <alignment horizontal="center" vertical="center" wrapText="1"/>
    </xf>
    <xf numFmtId="175" fontId="11" fillId="0" borderId="0" xfId="0" applyNumberFormat="1" applyFont="1" applyAlignment="1">
      <alignment horizontal="right" indent="1"/>
    </xf>
    <xf numFmtId="0" fontId="11" fillId="0" borderId="29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right" indent="1"/>
    </xf>
    <xf numFmtId="0" fontId="11" fillId="0" borderId="0" xfId="0" applyFont="1" applyBorder="1" applyAlignment="1"/>
    <xf numFmtId="0" fontId="11" fillId="0" borderId="0" xfId="0" applyFont="1" applyAlignment="1">
      <alignment horizontal="centerContinuous"/>
    </xf>
    <xf numFmtId="0" fontId="15" fillId="0" borderId="0" xfId="0" applyNumberFormat="1" applyFont="1" applyFill="1" applyBorder="1" applyAlignment="1">
      <alignment horizontal="right" indent="4"/>
    </xf>
    <xf numFmtId="164" fontId="15" fillId="0" borderId="0" xfId="0" applyNumberFormat="1" applyFont="1" applyFill="1" applyBorder="1" applyAlignment="1">
      <alignment horizontal="right" indent="3"/>
    </xf>
    <xf numFmtId="164" fontId="15" fillId="0" borderId="0" xfId="0" applyNumberFormat="1" applyFont="1" applyFill="1" applyBorder="1" applyAlignment="1" applyProtection="1">
      <alignment horizontal="right" indent="3"/>
    </xf>
    <xf numFmtId="0" fontId="41" fillId="0" borderId="23" xfId="0" applyFont="1" applyBorder="1" applyAlignment="1">
      <alignment horizontal="right" indent="4"/>
    </xf>
    <xf numFmtId="0" fontId="15" fillId="0" borderId="0" xfId="0" applyFont="1" applyBorder="1" applyAlignment="1"/>
    <xf numFmtId="168" fontId="15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5" fillId="0" borderId="18" xfId="0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right" indent="1"/>
    </xf>
    <xf numFmtId="3" fontId="41" fillId="0" borderId="23" xfId="0" applyNumberFormat="1" applyFont="1" applyBorder="1" applyAlignment="1">
      <alignment horizontal="right" indent="2"/>
    </xf>
    <xf numFmtId="168" fontId="15" fillId="0" borderId="0" xfId="0" applyNumberFormat="1" applyFont="1" applyBorder="1" applyAlignment="1">
      <alignment horizontal="right" vertical="center" indent="1"/>
    </xf>
    <xf numFmtId="169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Alignment="1">
      <alignment horizontal="right" vertical="center" indent="1"/>
    </xf>
    <xf numFmtId="169" fontId="15" fillId="0" borderId="0" xfId="0" applyNumberFormat="1" applyFont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1" fillId="0" borderId="18" xfId="0" applyFont="1" applyBorder="1" applyAlignment="1">
      <alignment horizontal="left" vertical="center" wrapText="1"/>
    </xf>
    <xf numFmtId="168" fontId="11" fillId="0" borderId="0" xfId="0" applyNumberFormat="1" applyFont="1" applyAlignment="1">
      <alignment horizontal="right" vertical="center" indent="1"/>
    </xf>
    <xf numFmtId="169" fontId="11" fillId="0" borderId="0" xfId="0" applyNumberFormat="1" applyFont="1" applyAlignment="1">
      <alignment horizontal="right" vertical="center" indent="1"/>
    </xf>
    <xf numFmtId="169" fontId="41" fillId="0" borderId="0" xfId="0" applyNumberFormat="1" applyFont="1" applyFill="1" applyBorder="1" applyAlignment="1">
      <alignment horizontal="right" indent="1"/>
    </xf>
    <xf numFmtId="0" fontId="11" fillId="0" borderId="18" xfId="0" applyFont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indent="1"/>
    </xf>
    <xf numFmtId="170" fontId="11" fillId="0" borderId="0" xfId="0" applyNumberFormat="1" applyFont="1" applyFill="1" applyBorder="1" applyAlignment="1">
      <alignment horizontal="right" vertical="center" indent="1"/>
    </xf>
    <xf numFmtId="172" fontId="15" fillId="0" borderId="0" xfId="0" applyNumberFormat="1" applyFont="1" applyFill="1" applyBorder="1" applyAlignment="1">
      <alignment horizontal="right" vertical="center" indent="1"/>
    </xf>
    <xf numFmtId="0" fontId="15" fillId="0" borderId="18" xfId="0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right" vertical="center" indent="1"/>
    </xf>
    <xf numFmtId="169" fontId="15" fillId="0" borderId="0" xfId="0" applyNumberFormat="1" applyFont="1" applyFill="1" applyBorder="1" applyAlignment="1">
      <alignment horizontal="right" vertical="center" indent="1"/>
    </xf>
    <xf numFmtId="169" fontId="40" fillId="0" borderId="0" xfId="0" applyNumberFormat="1" applyFont="1" applyFill="1" applyBorder="1" applyAlignment="1">
      <alignment horizontal="right" indent="1"/>
    </xf>
    <xf numFmtId="168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right" indent="1"/>
    </xf>
    <xf numFmtId="171" fontId="11" fillId="0" borderId="0" xfId="0" applyNumberFormat="1" applyFont="1" applyAlignment="1">
      <alignment horizontal="right" indent="1"/>
    </xf>
    <xf numFmtId="168" fontId="11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indent="1"/>
    </xf>
    <xf numFmtId="173" fontId="15" fillId="0" borderId="0" xfId="0" applyNumberFormat="1" applyFont="1" applyAlignment="1">
      <alignment horizontal="right" indent="1"/>
    </xf>
    <xf numFmtId="0" fontId="15" fillId="0" borderId="29" xfId="0" applyFont="1" applyFill="1" applyBorder="1" applyAlignment="1">
      <alignment horizontal="left" vertical="center" wrapText="1"/>
    </xf>
    <xf numFmtId="3" fontId="15" fillId="0" borderId="0" xfId="0" applyNumberFormat="1" applyFont="1"/>
    <xf numFmtId="0" fontId="15" fillId="33" borderId="12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right" vertical="center" indent="1"/>
    </xf>
    <xf numFmtId="171" fontId="15" fillId="0" borderId="0" xfId="0" applyNumberFormat="1" applyFont="1" applyBorder="1" applyAlignment="1">
      <alignment horizontal="right" vertical="center" indent="1"/>
    </xf>
    <xf numFmtId="175" fontId="11" fillId="0" borderId="0" xfId="0" applyNumberFormat="1" applyFont="1" applyBorder="1" applyAlignment="1">
      <alignment horizontal="right" vertical="center" indent="1"/>
    </xf>
    <xf numFmtId="171" fontId="11" fillId="0" borderId="0" xfId="0" applyNumberFormat="1" applyFont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indent="1"/>
    </xf>
    <xf numFmtId="171" fontId="15" fillId="0" borderId="0" xfId="0" applyNumberFormat="1" applyFont="1" applyFill="1" applyBorder="1" applyAlignment="1">
      <alignment horizontal="right" vertical="center" indent="1"/>
    </xf>
    <xf numFmtId="168" fontId="15" fillId="0" borderId="0" xfId="0" applyNumberFormat="1" applyFont="1" applyFill="1" applyBorder="1" applyAlignment="1">
      <alignment horizontal="right" vertical="center" indent="1"/>
    </xf>
    <xf numFmtId="168" fontId="11" fillId="0" borderId="0" xfId="0" applyNumberFormat="1" applyFont="1" applyBorder="1" applyAlignment="1">
      <alignment horizontal="right" vertical="center" indent="1"/>
    </xf>
    <xf numFmtId="175" fontId="15" fillId="0" borderId="0" xfId="0" applyNumberFormat="1" applyFont="1" applyFill="1" applyBorder="1" applyAlignment="1" applyProtection="1">
      <alignment horizontal="right" indent="2"/>
    </xf>
    <xf numFmtId="175" fontId="41" fillId="0" borderId="0" xfId="0" applyNumberFormat="1" applyFont="1" applyFill="1" applyBorder="1" applyAlignment="1">
      <alignment horizontal="right" vertical="center" indent="1"/>
    </xf>
    <xf numFmtId="0" fontId="41" fillId="0" borderId="0" xfId="0" applyFont="1"/>
    <xf numFmtId="0" fontId="41" fillId="0" borderId="0" xfId="0" applyFont="1" applyBorder="1"/>
    <xf numFmtId="3" fontId="41" fillId="0" borderId="0" xfId="0" applyNumberFormat="1" applyFont="1" applyAlignment="1">
      <alignment horizontal="right" vertical="center" indent="1"/>
    </xf>
    <xf numFmtId="175" fontId="41" fillId="0" borderId="0" xfId="0" applyNumberFormat="1" applyFont="1" applyAlignment="1">
      <alignment horizontal="right" vertical="center" indent="1"/>
    </xf>
    <xf numFmtId="172" fontId="41" fillId="0" borderId="0" xfId="0" applyNumberFormat="1" applyFont="1" applyFill="1" applyBorder="1" applyAlignment="1">
      <alignment horizontal="right" vertical="center" indent="1"/>
    </xf>
    <xf numFmtId="168" fontId="41" fillId="0" borderId="0" xfId="0" applyNumberFormat="1" applyFont="1" applyAlignment="1">
      <alignment horizontal="right" vertical="center" indent="1"/>
    </xf>
    <xf numFmtId="173" fontId="41" fillId="0" borderId="0" xfId="0" applyNumberFormat="1" applyFont="1" applyAlignment="1">
      <alignment horizontal="right" vertical="center" indent="1"/>
    </xf>
    <xf numFmtId="0" fontId="43" fillId="0" borderId="0" xfId="0" applyFont="1"/>
    <xf numFmtId="175" fontId="43" fillId="0" borderId="0" xfId="52" applyNumberFormat="1" applyFont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0" fillId="0" borderId="0" xfId="0"/>
    <xf numFmtId="49" fontId="1" fillId="0" borderId="0" xfId="0" applyNumberFormat="1" applyFont="1" applyFill="1" applyAlignment="1">
      <alignment horizontal="left" vertical="top" wrapText="1"/>
    </xf>
    <xf numFmtId="173" fontId="15" fillId="0" borderId="0" xfId="0" applyNumberFormat="1" applyFont="1" applyBorder="1" applyAlignment="1">
      <alignment horizontal="right" indent="1"/>
    </xf>
    <xf numFmtId="0" fontId="41" fillId="0" borderId="0" xfId="0" applyNumberFormat="1" applyFont="1" applyFill="1" applyBorder="1" applyAlignment="1">
      <alignment horizontal="right" indent="1"/>
    </xf>
    <xf numFmtId="175" fontId="11" fillId="0" borderId="0" xfId="0" applyNumberFormat="1" applyFont="1" applyFill="1" applyAlignment="1">
      <alignment horizontal="right"/>
    </xf>
    <xf numFmtId="0" fontId="0" fillId="0" borderId="0" xfId="0"/>
    <xf numFmtId="0" fontId="14" fillId="0" borderId="0" xfId="0" applyFont="1" applyBorder="1"/>
    <xf numFmtId="0" fontId="11" fillId="0" borderId="18" xfId="0" applyFont="1" applyFill="1" applyBorder="1" applyAlignment="1">
      <alignment horizontal="left" vertical="center"/>
    </xf>
    <xf numFmtId="164" fontId="11" fillId="0" borderId="10" xfId="0" applyNumberFormat="1" applyFont="1" applyBorder="1" applyAlignment="1">
      <alignment horizontal="right" vertical="center" indent="1"/>
    </xf>
    <xf numFmtId="175" fontId="11" fillId="0" borderId="10" xfId="0" applyNumberFormat="1" applyFont="1" applyBorder="1" applyAlignment="1">
      <alignment horizontal="right" vertical="center" indent="1"/>
    </xf>
    <xf numFmtId="170" fontId="11" fillId="0" borderId="10" xfId="0" applyNumberFormat="1" applyFont="1" applyBorder="1" applyAlignment="1">
      <alignment horizontal="right" vertical="center" indent="1"/>
    </xf>
    <xf numFmtId="169" fontId="41" fillId="0" borderId="23" xfId="0" applyNumberFormat="1" applyFont="1" applyFill="1" applyBorder="1" applyAlignment="1">
      <alignment horizontal="right" indent="1"/>
    </xf>
    <xf numFmtId="0" fontId="41" fillId="0" borderId="30" xfId="0" applyFont="1" applyBorder="1" applyAlignment="1">
      <alignment horizontal="left" wrapText="1"/>
    </xf>
    <xf numFmtId="175" fontId="41" fillId="0" borderId="10" xfId="52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 wrapText="1"/>
    </xf>
    <xf numFmtId="0" fontId="11" fillId="36" borderId="18" xfId="0" applyFont="1" applyFill="1" applyBorder="1" applyAlignment="1">
      <alignment horizontal="left"/>
    </xf>
    <xf numFmtId="0" fontId="0" fillId="0" borderId="0" xfId="0"/>
    <xf numFmtId="175" fontId="41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right" indent="2"/>
    </xf>
    <xf numFmtId="0" fontId="11" fillId="0" borderId="19" xfId="0" applyFont="1" applyFill="1" applyBorder="1" applyAlignment="1">
      <alignment horizontal="left"/>
    </xf>
    <xf numFmtId="164" fontId="11" fillId="0" borderId="23" xfId="0" applyNumberFormat="1" applyFont="1" applyBorder="1" applyAlignment="1">
      <alignment horizontal="right" indent="2"/>
    </xf>
    <xf numFmtId="175" fontId="15" fillId="35" borderId="23" xfId="0" applyNumberFormat="1" applyFont="1" applyFill="1" applyBorder="1" applyAlignment="1">
      <alignment horizontal="right" indent="2"/>
    </xf>
    <xf numFmtId="0" fontId="15" fillId="35" borderId="23" xfId="0" applyFont="1" applyFill="1" applyBorder="1" applyAlignment="1">
      <alignment horizontal="right" indent="2"/>
    </xf>
    <xf numFmtId="0" fontId="41" fillId="0" borderId="0" xfId="0" applyNumberFormat="1" applyFont="1" applyFill="1" applyBorder="1" applyAlignment="1">
      <alignment horizontal="right" indent="2"/>
    </xf>
    <xf numFmtId="0" fontId="11" fillId="0" borderId="19" xfId="0" applyFont="1" applyFill="1" applyBorder="1" applyAlignment="1">
      <alignment horizontal="left" vertical="center"/>
    </xf>
    <xf numFmtId="175" fontId="15" fillId="35" borderId="0" xfId="0" applyNumberFormat="1" applyFont="1" applyFill="1" applyAlignment="1">
      <alignment horizontal="right" indent="2"/>
    </xf>
    <xf numFmtId="172" fontId="15" fillId="35" borderId="0" xfId="0" applyNumberFormat="1" applyFont="1" applyFill="1" applyAlignment="1">
      <alignment horizontal="right" indent="2"/>
    </xf>
    <xf numFmtId="0" fontId="15" fillId="35" borderId="10" xfId="0" applyFont="1" applyFill="1" applyBorder="1" applyAlignment="1">
      <alignment horizontal="right" indent="2"/>
    </xf>
    <xf numFmtId="175" fontId="15" fillId="35" borderId="10" xfId="0" applyNumberFormat="1" applyFont="1" applyFill="1" applyBorder="1" applyAlignment="1">
      <alignment horizontal="right" indent="2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wrapText="1"/>
    </xf>
    <xf numFmtId="168" fontId="15" fillId="0" borderId="23" xfId="0" applyNumberFormat="1" applyFont="1" applyFill="1" applyBorder="1" applyAlignment="1">
      <alignment horizontal="right" indent="1"/>
    </xf>
    <xf numFmtId="175" fontId="15" fillId="0" borderId="23" xfId="0" applyNumberFormat="1" applyFont="1" applyFill="1" applyBorder="1" applyAlignment="1">
      <alignment horizontal="right" indent="1"/>
    </xf>
    <xf numFmtId="175" fontId="15" fillId="0" borderId="23" xfId="0" applyNumberFormat="1" applyFont="1" applyFill="1" applyBorder="1" applyAlignment="1">
      <alignment horizontal="right" vertical="center" indent="1"/>
    </xf>
    <xf numFmtId="171" fontId="15" fillId="0" borderId="23" xfId="0" applyNumberFormat="1" applyFont="1" applyFill="1" applyBorder="1" applyAlignment="1">
      <alignment horizontal="right" vertical="center" indent="1"/>
    </xf>
    <xf numFmtId="169" fontId="40" fillId="0" borderId="23" xfId="0" applyNumberFormat="1" applyFont="1" applyFill="1" applyBorder="1" applyAlignment="1">
      <alignment horizontal="right" indent="1"/>
    </xf>
    <xf numFmtId="0" fontId="15" fillId="0" borderId="19" xfId="0" applyFont="1" applyFill="1" applyBorder="1" applyAlignment="1">
      <alignment horizontal="left" vertical="center" wrapText="1"/>
    </xf>
    <xf numFmtId="168" fontId="15" fillId="0" borderId="23" xfId="0" applyNumberFormat="1" applyFont="1" applyBorder="1" applyAlignment="1">
      <alignment horizontal="right" indent="1"/>
    </xf>
    <xf numFmtId="175" fontId="15" fillId="0" borderId="23" xfId="0" applyNumberFormat="1" applyFont="1" applyBorder="1" applyAlignment="1">
      <alignment horizontal="right" indent="1"/>
    </xf>
    <xf numFmtId="173" fontId="15" fillId="0" borderId="23" xfId="0" applyNumberFormat="1" applyFont="1" applyBorder="1" applyAlignment="1">
      <alignment horizontal="right" indent="1"/>
    </xf>
    <xf numFmtId="172" fontId="15" fillId="0" borderId="0" xfId="0" applyNumberFormat="1" applyFont="1" applyFill="1" applyBorder="1" applyAlignment="1">
      <alignment horizontal="right" indent="1"/>
    </xf>
    <xf numFmtId="0" fontId="11" fillId="0" borderId="19" xfId="0" applyFont="1" applyBorder="1" applyAlignment="1">
      <alignment horizontal="left" vertical="center" wrapText="1"/>
    </xf>
    <xf numFmtId="3" fontId="15" fillId="0" borderId="23" xfId="0" applyNumberFormat="1" applyFont="1" applyBorder="1" applyAlignment="1">
      <alignment horizontal="right" vertical="center" indent="1"/>
    </xf>
    <xf numFmtId="175" fontId="15" fillId="0" borderId="23" xfId="0" applyNumberFormat="1" applyFont="1" applyBorder="1" applyAlignment="1">
      <alignment horizontal="right" vertical="center" indent="1"/>
    </xf>
    <xf numFmtId="172" fontId="15" fillId="0" borderId="23" xfId="0" applyNumberFormat="1" applyFont="1" applyFill="1" applyBorder="1" applyAlignment="1">
      <alignment horizontal="right" vertical="center" indent="1"/>
    </xf>
    <xf numFmtId="168" fontId="15" fillId="0" borderId="23" xfId="0" applyNumberFormat="1" applyFont="1" applyBorder="1" applyAlignment="1">
      <alignment horizontal="right" vertical="center" indent="1"/>
    </xf>
    <xf numFmtId="169" fontId="11" fillId="0" borderId="23" xfId="0" applyNumberFormat="1" applyFont="1" applyBorder="1" applyAlignment="1">
      <alignment horizontal="right" vertical="center" indent="1"/>
    </xf>
    <xf numFmtId="164" fontId="15" fillId="0" borderId="0" xfId="0" applyNumberFormat="1" applyFont="1" applyFill="1" applyBorder="1" applyAlignment="1">
      <alignment horizontal="right" indent="4"/>
    </xf>
    <xf numFmtId="164" fontId="15" fillId="0" borderId="0" xfId="0" applyNumberFormat="1" applyFont="1" applyFill="1" applyBorder="1" applyAlignment="1" applyProtection="1">
      <alignment horizontal="right" indent="4"/>
    </xf>
    <xf numFmtId="0" fontId="15" fillId="0" borderId="19" xfId="0" applyFont="1" applyFill="1" applyBorder="1" applyAlignment="1">
      <alignment horizontal="left"/>
    </xf>
    <xf numFmtId="168" fontId="15" fillId="0" borderId="23" xfId="0" applyNumberFormat="1" applyFont="1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175" fontId="15" fillId="0" borderId="23" xfId="0" applyNumberFormat="1" applyFont="1" applyBorder="1" applyAlignment="1">
      <alignment horizontal="center"/>
    </xf>
    <xf numFmtId="175" fontId="15" fillId="0" borderId="23" xfId="0" applyNumberFormat="1" applyFont="1" applyBorder="1" applyAlignment="1">
      <alignment horizontal="right" indent="2"/>
    </xf>
    <xf numFmtId="175" fontId="15" fillId="0" borderId="23" xfId="0" applyNumberFormat="1" applyFont="1" applyFill="1" applyBorder="1" applyAlignment="1">
      <alignment horizontal="right" indent="2"/>
    </xf>
    <xf numFmtId="175" fontId="15" fillId="0" borderId="0" xfId="52" applyNumberFormat="1" applyFont="1" applyFill="1" applyBorder="1" applyAlignment="1">
      <alignment horizontal="right" indent="2"/>
    </xf>
    <xf numFmtId="175" fontId="15" fillId="0" borderId="0" xfId="52" applyNumberFormat="1" applyFont="1" applyAlignment="1">
      <alignment horizontal="right" indent="2"/>
    </xf>
    <xf numFmtId="175" fontId="43" fillId="0" borderId="0" xfId="52" applyNumberFormat="1" applyFont="1" applyAlignment="1">
      <alignment horizontal="right" indent="2"/>
    </xf>
    <xf numFmtId="175" fontId="41" fillId="0" borderId="10" xfId="52" applyNumberFormat="1" applyFont="1" applyFill="1" applyBorder="1" applyAlignment="1">
      <alignment horizontal="right" indent="2"/>
    </xf>
    <xf numFmtId="175" fontId="41" fillId="0" borderId="0" xfId="52" applyNumberFormat="1" applyFont="1" applyAlignment="1">
      <alignment horizontal="right" indent="2"/>
    </xf>
    <xf numFmtId="175" fontId="41" fillId="0" borderId="0" xfId="52" applyNumberFormat="1" applyFont="1" applyFill="1" applyBorder="1" applyAlignment="1">
      <alignment horizontal="right" indent="1"/>
    </xf>
    <xf numFmtId="175" fontId="41" fillId="0" borderId="23" xfId="52" applyNumberFormat="1" applyFont="1" applyFill="1" applyBorder="1" applyAlignment="1">
      <alignment horizontal="right" indent="1"/>
    </xf>
    <xf numFmtId="0" fontId="11" fillId="0" borderId="26" xfId="0" applyFont="1" applyBorder="1" applyAlignment="1">
      <alignment horizontal="left" vertical="center" wrapText="1"/>
    </xf>
    <xf numFmtId="175" fontId="11" fillId="0" borderId="23" xfId="0" applyNumberFormat="1" applyFont="1" applyBorder="1" applyAlignment="1">
      <alignment horizontal="right" indent="1"/>
    </xf>
    <xf numFmtId="164" fontId="11" fillId="0" borderId="23" xfId="0" applyNumberFormat="1" applyFont="1" applyBorder="1" applyAlignment="1">
      <alignment horizontal="right" indent="1"/>
    </xf>
    <xf numFmtId="165" fontId="11" fillId="0" borderId="23" xfId="0" applyNumberFormat="1" applyFont="1" applyBorder="1" applyAlignment="1">
      <alignment horizontal="right" indent="2"/>
    </xf>
    <xf numFmtId="168" fontId="11" fillId="0" borderId="23" xfId="0" applyNumberFormat="1" applyFont="1" applyBorder="1" applyAlignment="1">
      <alignment horizontal="right" indent="1"/>
    </xf>
    <xf numFmtId="169" fontId="11" fillId="0" borderId="23" xfId="0" applyNumberFormat="1" applyFont="1" applyBorder="1" applyAlignment="1">
      <alignment horizontal="right" indent="2"/>
    </xf>
    <xf numFmtId="164" fontId="15" fillId="0" borderId="0" xfId="0" applyNumberFormat="1" applyFont="1" applyFill="1" applyBorder="1" applyAlignment="1">
      <alignment horizontal="right" indent="2"/>
    </xf>
    <xf numFmtId="164" fontId="15" fillId="0" borderId="0" xfId="0" applyNumberFormat="1" applyFont="1" applyFill="1" applyBorder="1" applyAlignment="1" applyProtection="1">
      <alignment horizontal="right" indent="2"/>
    </xf>
    <xf numFmtId="169" fontId="15" fillId="0" borderId="0" xfId="0" applyNumberFormat="1" applyFont="1" applyFill="1" applyBorder="1" applyAlignment="1">
      <alignment horizontal="right" indent="2"/>
    </xf>
    <xf numFmtId="0" fontId="15" fillId="0" borderId="0" xfId="0" applyFont="1" applyFill="1" applyBorder="1" applyAlignment="1">
      <alignment horizontal="right" indent="2"/>
    </xf>
    <xf numFmtId="172" fontId="41" fillId="0" borderId="23" xfId="0" applyNumberFormat="1" applyFont="1" applyFill="1" applyBorder="1" applyAlignment="1">
      <alignment horizontal="right" indent="2"/>
    </xf>
    <xf numFmtId="175" fontId="11" fillId="0" borderId="0" xfId="0" applyNumberFormat="1" applyFont="1" applyFill="1" applyBorder="1" applyAlignment="1">
      <alignment horizontal="right" indent="1"/>
    </xf>
    <xf numFmtId="172" fontId="15" fillId="0" borderId="0" xfId="0" applyNumberFormat="1" applyFont="1"/>
    <xf numFmtId="172" fontId="15" fillId="0" borderId="0" xfId="0" applyNumberFormat="1" applyFont="1" applyFill="1" applyBorder="1" applyAlignment="1" applyProtection="1">
      <alignment horizontal="right" indent="1"/>
    </xf>
    <xf numFmtId="172" fontId="40" fillId="0" borderId="0" xfId="0" applyNumberFormat="1" applyFont="1" applyFill="1" applyBorder="1" applyAlignment="1">
      <alignment horizontal="right" indent="1"/>
    </xf>
    <xf numFmtId="172" fontId="40" fillId="0" borderId="23" xfId="0" applyNumberFormat="1" applyFont="1" applyFill="1" applyBorder="1" applyAlignment="1">
      <alignment horizontal="right" indent="1"/>
    </xf>
    <xf numFmtId="0" fontId="21" fillId="0" borderId="0" xfId="0" applyFont="1" applyAlignment="1">
      <alignment horizontal="right"/>
    </xf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horizontal="left" wrapText="1"/>
    </xf>
    <xf numFmtId="0" fontId="13" fillId="0" borderId="0" xfId="5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9" fillId="0" borderId="0" xfId="50" applyFont="1" applyAlignment="1">
      <alignment horizontal="left"/>
    </xf>
    <xf numFmtId="0" fontId="13" fillId="0" borderId="0" xfId="50" applyFont="1" applyAlignment="1">
      <alignment horizontal="left" vertical="top" wrapText="1"/>
    </xf>
    <xf numFmtId="0" fontId="39" fillId="0" borderId="0" xfId="50" applyAlignment="1">
      <alignment horizontal="left" vertical="top" wrapText="1"/>
    </xf>
    <xf numFmtId="0" fontId="5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13" fillId="0" borderId="0" xfId="50" applyFont="1" applyAlignment="1">
      <alignment horizontal="left" wrapText="1"/>
    </xf>
    <xf numFmtId="0" fontId="0" fillId="0" borderId="0" xfId="50" applyFont="1" applyAlignment="1">
      <alignment horizontal="left" wrapText="1"/>
    </xf>
    <xf numFmtId="49" fontId="1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33" borderId="17" xfId="0" applyFont="1" applyFill="1" applyBorder="1" applyAlignment="1">
      <alignment horizontal="center" vertical="center" wrapText="1" shrinkToFit="1"/>
    </xf>
    <xf numFmtId="0" fontId="15" fillId="33" borderId="18" xfId="0" applyFont="1" applyFill="1" applyBorder="1" applyAlignment="1">
      <alignment horizontal="center" vertical="center" wrapText="1" shrinkToFit="1"/>
    </xf>
    <xf numFmtId="0" fontId="15" fillId="33" borderId="19" xfId="0" applyFont="1" applyFill="1" applyBorder="1" applyAlignment="1">
      <alignment horizontal="center" vertical="center" wrapText="1" shrinkToFi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164" fontId="40" fillId="0" borderId="27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75" fontId="41" fillId="0" borderId="27" xfId="0" applyNumberFormat="1" applyFont="1" applyBorder="1" applyAlignment="1">
      <alignment horizontal="center" vertical="center"/>
    </xf>
    <xf numFmtId="17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 shrinkToFit="1"/>
    </xf>
    <xf numFmtId="0" fontId="15" fillId="34" borderId="19" xfId="0" applyFont="1" applyFill="1" applyBorder="1" applyAlignment="1">
      <alignment horizontal="center" vertical="center" wrapText="1" shrinkToFit="1"/>
    </xf>
    <xf numFmtId="0" fontId="15" fillId="34" borderId="15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 shrinkToFit="1"/>
    </xf>
    <xf numFmtId="0" fontId="11" fillId="33" borderId="19" xfId="0" applyFont="1" applyFill="1" applyBorder="1" applyAlignment="1">
      <alignment horizontal="center" vertical="center" wrapText="1" shrinkToFit="1"/>
    </xf>
    <xf numFmtId="0" fontId="40" fillId="0" borderId="27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 shrinkToFit="1"/>
    </xf>
    <xf numFmtId="0" fontId="15" fillId="33" borderId="26" xfId="0" applyFont="1" applyFill="1" applyBorder="1" applyAlignment="1">
      <alignment horizontal="center" vertical="center" wrapText="1" shrinkToFi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3" borderId="14" xfId="0" applyFont="1" applyFill="1" applyBorder="1" applyAlignment="1">
      <alignment horizontal="left" vertical="center" indent="1"/>
    </xf>
    <xf numFmtId="0" fontId="15" fillId="0" borderId="21" xfId="0" applyFont="1" applyBorder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0"/>
    <cellStyle name="Standard_T0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1E0000"/>
      <color rgb="FFEBFFFF"/>
      <color rgb="FFD9D9D9"/>
      <color rgb="FFFF0019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FACD9.79CFDCA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31</xdr:row>
      <xdr:rowOff>142875</xdr:rowOff>
    </xdr:from>
    <xdr:to>
      <xdr:col>6</xdr:col>
      <xdr:colOff>893299</xdr:colOff>
      <xdr:row>52</xdr:row>
      <xdr:rowOff>106742</xdr:rowOff>
    </xdr:to>
    <xdr:pic>
      <xdr:nvPicPr>
        <xdr:cNvPr id="5" name="Grafik 3" descr="cid:image001.jpg@01CFACD9.79CFDCA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75"/>
          <a:ext cx="6436849" cy="336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9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434" t="s">
        <v>23</v>
      </c>
      <c r="B3" s="434"/>
      <c r="C3" s="434"/>
      <c r="D3" s="434"/>
    </row>
    <row r="4" spans="1:7" ht="20.25" x14ac:dyDescent="0.3">
      <c r="A4" s="434" t="s">
        <v>24</v>
      </c>
      <c r="B4" s="434"/>
      <c r="C4" s="434"/>
      <c r="D4" s="43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435" t="s">
        <v>25</v>
      </c>
      <c r="E15" s="435"/>
      <c r="F15" s="435"/>
      <c r="G15" s="435"/>
    </row>
    <row r="16" spans="1:7" ht="15" x14ac:dyDescent="0.2">
      <c r="D16" s="436" t="s">
        <v>200</v>
      </c>
      <c r="E16" s="436"/>
      <c r="F16" s="436"/>
      <c r="G16" s="436"/>
    </row>
    <row r="18" spans="1:7" ht="37.5" x14ac:dyDescent="0.5">
      <c r="B18" s="437" t="s">
        <v>111</v>
      </c>
      <c r="C18" s="438"/>
      <c r="D18" s="438"/>
      <c r="E18" s="438"/>
      <c r="F18" s="438"/>
      <c r="G18" s="438"/>
    </row>
    <row r="19" spans="1:7" ht="37.5" x14ac:dyDescent="0.5">
      <c r="B19" s="438" t="s">
        <v>201</v>
      </c>
      <c r="C19" s="438"/>
      <c r="D19" s="438"/>
      <c r="E19" s="438"/>
      <c r="F19" s="438"/>
      <c r="G19" s="438"/>
    </row>
    <row r="20" spans="1:7" s="431" customFormat="1" ht="23.25" customHeight="1" x14ac:dyDescent="0.5">
      <c r="B20" s="430"/>
      <c r="C20" s="430"/>
      <c r="D20" s="430"/>
      <c r="E20" s="430"/>
      <c r="F20" s="430"/>
      <c r="G20" s="533" t="s">
        <v>263</v>
      </c>
    </row>
    <row r="21" spans="1:7" ht="16.5" x14ac:dyDescent="0.25">
      <c r="A21" s="6"/>
      <c r="B21" s="6"/>
      <c r="C21" s="6"/>
      <c r="D21" s="6"/>
      <c r="E21" s="6"/>
      <c r="F21" s="6"/>
    </row>
    <row r="22" spans="1:7" ht="15" x14ac:dyDescent="0.2">
      <c r="E22" s="432" t="s">
        <v>264</v>
      </c>
      <c r="F22" s="432"/>
      <c r="G22" s="432"/>
    </row>
    <row r="23" spans="1:7" ht="16.5" x14ac:dyDescent="0.25">
      <c r="A23" s="433"/>
      <c r="B23" s="433"/>
      <c r="C23" s="433"/>
      <c r="D23" s="433"/>
      <c r="E23" s="433"/>
      <c r="F23" s="433"/>
      <c r="G23" s="433"/>
    </row>
    <row r="25" spans="1:7" x14ac:dyDescent="0.2">
      <c r="A25" s="39"/>
    </row>
    <row r="26" spans="1:7" x14ac:dyDescent="0.2">
      <c r="A26" s="39"/>
    </row>
    <row r="27" spans="1:7" x14ac:dyDescent="0.2">
      <c r="A27" s="39"/>
    </row>
    <row r="28" spans="1:7" x14ac:dyDescent="0.2">
      <c r="A28" s="39"/>
    </row>
    <row r="29" spans="1:7" x14ac:dyDescent="0.2">
      <c r="F29" s="11"/>
    </row>
  </sheetData>
  <mergeCells count="8">
    <mergeCell ref="E22:G22"/>
    <mergeCell ref="A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16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3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.28515625" style="8" customWidth="1"/>
    <col min="2" max="8" width="11.140625" style="8" customWidth="1"/>
    <col min="9" max="16384" width="11.28515625" style="8"/>
  </cols>
  <sheetData>
    <row r="1" spans="1:14" s="9" customFormat="1" ht="31.15" customHeight="1" x14ac:dyDescent="0.2">
      <c r="A1" s="455" t="s">
        <v>259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1"/>
      <c r="B2" s="361"/>
      <c r="C2" s="361"/>
      <c r="D2" s="361"/>
      <c r="E2" s="361"/>
      <c r="F2" s="361"/>
      <c r="G2" s="361"/>
      <c r="H2" s="361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31.15" customHeight="1" x14ac:dyDescent="0.2">
      <c r="A4" s="490" t="s">
        <v>84</v>
      </c>
      <c r="B4" s="492" t="s">
        <v>114</v>
      </c>
      <c r="C4" s="489" t="s">
        <v>82</v>
      </c>
      <c r="D4" s="489"/>
      <c r="E4" s="492" t="s">
        <v>87</v>
      </c>
      <c r="F4" s="492" t="s">
        <v>177</v>
      </c>
      <c r="G4" s="487" t="s">
        <v>113</v>
      </c>
      <c r="H4" s="488"/>
      <c r="I4" s="27"/>
    </row>
    <row r="5" spans="1:14" ht="31.15" customHeight="1" x14ac:dyDescent="0.2">
      <c r="A5" s="491"/>
      <c r="B5" s="492"/>
      <c r="C5" s="197" t="s">
        <v>86</v>
      </c>
      <c r="D5" s="197" t="s">
        <v>121</v>
      </c>
      <c r="E5" s="492"/>
      <c r="F5" s="492"/>
      <c r="G5" s="197" t="s">
        <v>86</v>
      </c>
      <c r="H5" s="198" t="s">
        <v>121</v>
      </c>
      <c r="I5" s="27"/>
    </row>
    <row r="6" spans="1:14" s="60" customFormat="1" ht="14.25" customHeight="1" x14ac:dyDescent="0.2">
      <c r="A6" s="71"/>
      <c r="B6" s="67"/>
      <c r="C6" s="67"/>
      <c r="D6" s="67"/>
      <c r="E6" s="67"/>
      <c r="F6" s="67"/>
      <c r="G6" s="67"/>
      <c r="H6" s="67"/>
      <c r="I6" s="27"/>
    </row>
    <row r="7" spans="1:14" ht="14.25" customHeight="1" x14ac:dyDescent="0.2">
      <c r="A7" s="63"/>
      <c r="B7" s="466" t="s">
        <v>53</v>
      </c>
      <c r="C7" s="466"/>
      <c r="D7" s="466"/>
      <c r="E7" s="466"/>
      <c r="F7" s="466"/>
      <c r="G7" s="466"/>
      <c r="H7" s="466"/>
      <c r="I7" s="27"/>
    </row>
    <row r="8" spans="1:14" s="60" customFormat="1" ht="14.25" customHeight="1" x14ac:dyDescent="0.2">
      <c r="A8" s="63"/>
      <c r="B8" s="199"/>
      <c r="C8" s="199"/>
      <c r="D8" s="199"/>
      <c r="E8" s="199"/>
      <c r="F8" s="199"/>
      <c r="G8" s="199"/>
      <c r="H8" s="199"/>
      <c r="I8" s="27"/>
    </row>
    <row r="9" spans="1:14" ht="14.25" customHeight="1" x14ac:dyDescent="0.2">
      <c r="A9" s="97" t="s">
        <v>54</v>
      </c>
      <c r="B9" s="200">
        <v>280</v>
      </c>
      <c r="C9" s="85">
        <v>40273</v>
      </c>
      <c r="D9" s="85">
        <v>17438</v>
      </c>
      <c r="E9" s="85">
        <v>1995</v>
      </c>
      <c r="F9" s="201">
        <v>20.186967418546367</v>
      </c>
      <c r="G9" s="85">
        <v>5219</v>
      </c>
      <c r="H9" s="85">
        <v>2326</v>
      </c>
      <c r="I9" s="27"/>
    </row>
    <row r="10" spans="1:14" ht="14.25" customHeight="1" x14ac:dyDescent="0.2">
      <c r="A10" s="97" t="s">
        <v>55</v>
      </c>
      <c r="B10" s="200">
        <v>277</v>
      </c>
      <c r="C10" s="85">
        <v>36089</v>
      </c>
      <c r="D10" s="85">
        <v>15590</v>
      </c>
      <c r="E10" s="85">
        <v>1713</v>
      </c>
      <c r="F10" s="201">
        <v>21.067717454757734</v>
      </c>
      <c r="G10" s="85">
        <v>5037</v>
      </c>
      <c r="H10" s="85">
        <v>2320</v>
      </c>
      <c r="I10" s="27"/>
    </row>
    <row r="11" spans="1:14" ht="14.25" customHeight="1" x14ac:dyDescent="0.2">
      <c r="A11" s="97" t="s">
        <v>56</v>
      </c>
      <c r="B11" s="200">
        <v>229</v>
      </c>
      <c r="C11" s="85">
        <v>28718</v>
      </c>
      <c r="D11" s="85">
        <v>12116</v>
      </c>
      <c r="E11" s="85">
        <v>1425</v>
      </c>
      <c r="F11" s="201">
        <v>20.2</v>
      </c>
      <c r="G11" s="85">
        <v>1867</v>
      </c>
      <c r="H11" s="85">
        <v>820</v>
      </c>
      <c r="I11" s="27"/>
    </row>
    <row r="12" spans="1:14" ht="14.25" customHeight="1" x14ac:dyDescent="0.2">
      <c r="A12" s="99" t="s">
        <v>88</v>
      </c>
      <c r="B12" s="84">
        <v>213</v>
      </c>
      <c r="C12" s="86">
        <v>22437</v>
      </c>
      <c r="D12" s="86">
        <v>9546</v>
      </c>
      <c r="E12" s="86">
        <v>1083</v>
      </c>
      <c r="F12" s="202">
        <v>20.7</v>
      </c>
      <c r="G12" s="86">
        <v>459</v>
      </c>
      <c r="H12" s="86">
        <v>194</v>
      </c>
      <c r="I12" s="27"/>
    </row>
    <row r="13" spans="1:14" ht="14.25" customHeight="1" x14ac:dyDescent="0.2">
      <c r="A13" s="97" t="s">
        <v>89</v>
      </c>
      <c r="B13" s="200">
        <v>190</v>
      </c>
      <c r="C13" s="85">
        <v>16022</v>
      </c>
      <c r="D13" s="85">
        <v>6775</v>
      </c>
      <c r="E13" s="85">
        <v>783</v>
      </c>
      <c r="F13" s="202">
        <v>20.5</v>
      </c>
      <c r="G13" s="85">
        <v>12</v>
      </c>
      <c r="H13" s="85">
        <v>5</v>
      </c>
      <c r="I13" s="27"/>
    </row>
    <row r="14" spans="1:14" ht="14.25" customHeight="1" x14ac:dyDescent="0.2">
      <c r="A14" s="97" t="s">
        <v>90</v>
      </c>
      <c r="B14" s="200">
        <v>169</v>
      </c>
      <c r="C14" s="85">
        <v>9879</v>
      </c>
      <c r="D14" s="85">
        <v>4167</v>
      </c>
      <c r="E14" s="85">
        <v>482</v>
      </c>
      <c r="F14" s="202">
        <v>20.5</v>
      </c>
      <c r="G14" s="85" t="s">
        <v>19</v>
      </c>
      <c r="H14" s="85" t="s">
        <v>19</v>
      </c>
      <c r="I14" s="27"/>
    </row>
    <row r="15" spans="1:14" ht="14.25" customHeight="1" x14ac:dyDescent="0.2">
      <c r="A15" s="99" t="s">
        <v>91</v>
      </c>
      <c r="B15" s="84">
        <v>92</v>
      </c>
      <c r="C15" s="86">
        <v>4031</v>
      </c>
      <c r="D15" s="86">
        <v>1656</v>
      </c>
      <c r="E15" s="86">
        <v>202</v>
      </c>
      <c r="F15" s="202">
        <v>20</v>
      </c>
      <c r="G15" s="86" t="s">
        <v>19</v>
      </c>
      <c r="H15" s="86" t="s">
        <v>19</v>
      </c>
      <c r="I15" s="27"/>
    </row>
    <row r="16" spans="1:14" ht="14.25" customHeight="1" x14ac:dyDescent="0.2">
      <c r="A16" s="99" t="s">
        <v>163</v>
      </c>
      <c r="B16" s="84">
        <v>31</v>
      </c>
      <c r="C16" s="86">
        <v>913</v>
      </c>
      <c r="D16" s="86">
        <v>366</v>
      </c>
      <c r="E16" s="86">
        <v>51</v>
      </c>
      <c r="F16" s="202">
        <v>17.901960784313726</v>
      </c>
      <c r="G16" s="86" t="s">
        <v>19</v>
      </c>
      <c r="H16" s="86" t="s">
        <v>19</v>
      </c>
      <c r="I16" s="27"/>
    </row>
    <row r="17" spans="1:9" ht="14.25" customHeight="1" x14ac:dyDescent="0.2">
      <c r="A17" s="99" t="s">
        <v>187</v>
      </c>
      <c r="B17" s="84">
        <v>7</v>
      </c>
      <c r="C17" s="86">
        <v>92</v>
      </c>
      <c r="D17" s="86">
        <v>41</v>
      </c>
      <c r="E17" s="86">
        <v>7</v>
      </c>
      <c r="F17" s="202">
        <v>13.142857142857142</v>
      </c>
      <c r="G17" s="86" t="s">
        <v>19</v>
      </c>
      <c r="H17" s="86" t="s">
        <v>19</v>
      </c>
      <c r="I17" s="27"/>
    </row>
    <row r="18" spans="1:9" ht="14.25" customHeight="1" x14ac:dyDescent="0.2">
      <c r="A18" s="99" t="s">
        <v>198</v>
      </c>
      <c r="B18" s="84" t="s">
        <v>19</v>
      </c>
      <c r="C18" s="86" t="s">
        <v>19</v>
      </c>
      <c r="D18" s="86" t="s">
        <v>19</v>
      </c>
      <c r="E18" s="86" t="s">
        <v>19</v>
      </c>
      <c r="F18" s="202" t="s">
        <v>19</v>
      </c>
      <c r="G18" s="86" t="s">
        <v>19</v>
      </c>
      <c r="H18" s="86" t="s">
        <v>19</v>
      </c>
      <c r="I18" s="27"/>
    </row>
    <row r="19" spans="1:9" s="352" customFormat="1" ht="14.25" customHeight="1" x14ac:dyDescent="0.2">
      <c r="A19" s="99" t="s">
        <v>230</v>
      </c>
      <c r="B19" s="84" t="s">
        <v>19</v>
      </c>
      <c r="C19" s="86" t="s">
        <v>19</v>
      </c>
      <c r="D19" s="86" t="s">
        <v>19</v>
      </c>
      <c r="E19" s="86" t="s">
        <v>19</v>
      </c>
      <c r="F19" s="202" t="s">
        <v>19</v>
      </c>
      <c r="G19" s="86" t="s">
        <v>19</v>
      </c>
      <c r="H19" s="86" t="s">
        <v>19</v>
      </c>
      <c r="I19" s="27"/>
    </row>
    <row r="20" spans="1:9" s="60" customFormat="1" ht="14.25" customHeight="1" x14ac:dyDescent="0.2">
      <c r="A20" s="99"/>
      <c r="B20" s="203"/>
      <c r="C20" s="180"/>
      <c r="D20" s="180"/>
      <c r="E20" s="180"/>
      <c r="F20" s="204"/>
      <c r="G20" s="180"/>
      <c r="H20" s="180"/>
      <c r="I20" s="27"/>
    </row>
    <row r="21" spans="1:9" ht="14.25" customHeight="1" x14ac:dyDescent="0.2">
      <c r="A21" s="100"/>
      <c r="B21" s="466" t="s">
        <v>57</v>
      </c>
      <c r="C21" s="466"/>
      <c r="D21" s="466"/>
      <c r="E21" s="466"/>
      <c r="F21" s="466"/>
      <c r="G21" s="466"/>
      <c r="H21" s="466"/>
      <c r="I21" s="27"/>
    </row>
    <row r="22" spans="1:9" s="60" customFormat="1" ht="14.25" customHeight="1" x14ac:dyDescent="0.2">
      <c r="A22" s="100"/>
      <c r="B22" s="199"/>
      <c r="C22" s="199"/>
      <c r="D22" s="199"/>
      <c r="E22" s="199"/>
      <c r="F22" s="199"/>
      <c r="G22" s="199"/>
      <c r="H22" s="199"/>
      <c r="I22" s="27"/>
    </row>
    <row r="23" spans="1:9" ht="14.25" customHeight="1" x14ac:dyDescent="0.2">
      <c r="A23" s="97" t="s">
        <v>54</v>
      </c>
      <c r="B23" s="200">
        <v>238</v>
      </c>
      <c r="C23" s="85">
        <v>39070</v>
      </c>
      <c r="D23" s="85">
        <v>16861</v>
      </c>
      <c r="E23" s="85">
        <v>1908</v>
      </c>
      <c r="F23" s="205">
        <v>20.476939203354299</v>
      </c>
      <c r="G23" s="85">
        <v>4832</v>
      </c>
      <c r="H23" s="85">
        <v>2133</v>
      </c>
      <c r="I23" s="27"/>
    </row>
    <row r="24" spans="1:9" ht="14.25" customHeight="1" x14ac:dyDescent="0.2">
      <c r="A24" s="97" t="s">
        <v>55</v>
      </c>
      <c r="B24" s="200">
        <v>235</v>
      </c>
      <c r="C24" s="85">
        <v>34909</v>
      </c>
      <c r="D24" s="85">
        <v>14989</v>
      </c>
      <c r="E24" s="85">
        <v>1625</v>
      </c>
      <c r="F24" s="205">
        <v>21.5</v>
      </c>
      <c r="G24" s="85">
        <v>4654</v>
      </c>
      <c r="H24" s="85">
        <v>2112</v>
      </c>
      <c r="I24" s="27"/>
    </row>
    <row r="25" spans="1:9" ht="14.25" customHeight="1" x14ac:dyDescent="0.2">
      <c r="A25" s="97" t="s">
        <v>56</v>
      </c>
      <c r="B25" s="200">
        <v>221</v>
      </c>
      <c r="C25" s="85">
        <v>28461</v>
      </c>
      <c r="D25" s="85">
        <v>11998</v>
      </c>
      <c r="E25" s="85">
        <v>1409</v>
      </c>
      <c r="F25" s="205">
        <v>20.2</v>
      </c>
      <c r="G25" s="85">
        <v>1848</v>
      </c>
      <c r="H25" s="85">
        <v>811</v>
      </c>
      <c r="I25" s="27"/>
    </row>
    <row r="26" spans="1:9" ht="14.25" customHeight="1" x14ac:dyDescent="0.2">
      <c r="A26" s="99" t="s">
        <v>88</v>
      </c>
      <c r="B26" s="84">
        <v>206</v>
      </c>
      <c r="C26" s="86">
        <v>22291</v>
      </c>
      <c r="D26" s="86">
        <v>9477</v>
      </c>
      <c r="E26" s="86">
        <v>1073</v>
      </c>
      <c r="F26" s="179">
        <v>20.8</v>
      </c>
      <c r="G26" s="86">
        <v>438</v>
      </c>
      <c r="H26" s="86">
        <v>184</v>
      </c>
      <c r="I26" s="27"/>
    </row>
    <row r="27" spans="1:9" ht="14.25" customHeight="1" x14ac:dyDescent="0.2">
      <c r="A27" s="97" t="s">
        <v>89</v>
      </c>
      <c r="B27" s="200">
        <v>189</v>
      </c>
      <c r="C27" s="85">
        <v>15980</v>
      </c>
      <c r="D27" s="85">
        <v>6752</v>
      </c>
      <c r="E27" s="85">
        <v>781</v>
      </c>
      <c r="F27" s="179">
        <v>20.5</v>
      </c>
      <c r="G27" s="85">
        <v>12</v>
      </c>
      <c r="H27" s="85">
        <v>5</v>
      </c>
      <c r="I27" s="27"/>
    </row>
    <row r="28" spans="1:9" ht="14.25" customHeight="1" x14ac:dyDescent="0.2">
      <c r="A28" s="206" t="s">
        <v>90</v>
      </c>
      <c r="B28" s="207">
        <v>168</v>
      </c>
      <c r="C28" s="85">
        <v>9860</v>
      </c>
      <c r="D28" s="85">
        <v>4159</v>
      </c>
      <c r="E28" s="85">
        <v>481</v>
      </c>
      <c r="F28" s="179">
        <v>20.5</v>
      </c>
      <c r="G28" s="85" t="s">
        <v>19</v>
      </c>
      <c r="H28" s="85" t="s">
        <v>19</v>
      </c>
      <c r="I28" s="27"/>
    </row>
    <row r="29" spans="1:9" ht="14.25" customHeight="1" x14ac:dyDescent="0.2">
      <c r="A29" s="208" t="s">
        <v>91</v>
      </c>
      <c r="B29" s="209">
        <v>92</v>
      </c>
      <c r="C29" s="86">
        <v>4031</v>
      </c>
      <c r="D29" s="86">
        <v>1656</v>
      </c>
      <c r="E29" s="86">
        <v>202</v>
      </c>
      <c r="F29" s="179">
        <v>20</v>
      </c>
      <c r="G29" s="86" t="s">
        <v>19</v>
      </c>
      <c r="H29" s="86" t="s">
        <v>19</v>
      </c>
      <c r="I29" s="27"/>
    </row>
    <row r="30" spans="1:9" ht="14.25" customHeight="1" x14ac:dyDescent="0.2">
      <c r="A30" s="210" t="s">
        <v>163</v>
      </c>
      <c r="B30" s="184">
        <v>31</v>
      </c>
      <c r="C30" s="85">
        <v>913</v>
      </c>
      <c r="D30" s="85">
        <v>366</v>
      </c>
      <c r="E30" s="85">
        <v>51</v>
      </c>
      <c r="F30" s="179">
        <v>17.899999999999999</v>
      </c>
      <c r="G30" s="86" t="s">
        <v>19</v>
      </c>
      <c r="H30" s="86" t="s">
        <v>19</v>
      </c>
      <c r="I30" s="27"/>
    </row>
    <row r="31" spans="1:9" ht="14.25" customHeight="1" x14ac:dyDescent="0.2">
      <c r="A31" s="210" t="s">
        <v>187</v>
      </c>
      <c r="B31" s="184">
        <v>7</v>
      </c>
      <c r="C31" s="85">
        <v>92</v>
      </c>
      <c r="D31" s="85">
        <v>41</v>
      </c>
      <c r="E31" s="85">
        <v>7</v>
      </c>
      <c r="F31" s="179">
        <v>13.1</v>
      </c>
      <c r="G31" s="86" t="s">
        <v>19</v>
      </c>
      <c r="H31" s="86" t="s">
        <v>19</v>
      </c>
      <c r="I31" s="27"/>
    </row>
    <row r="32" spans="1:9" s="352" customFormat="1" ht="14.25" customHeight="1" x14ac:dyDescent="0.2">
      <c r="A32" s="99" t="s">
        <v>198</v>
      </c>
      <c r="B32" s="84" t="s">
        <v>19</v>
      </c>
      <c r="C32" s="86" t="s">
        <v>19</v>
      </c>
      <c r="D32" s="86" t="s">
        <v>19</v>
      </c>
      <c r="E32" s="86" t="s">
        <v>19</v>
      </c>
      <c r="F32" s="202" t="s">
        <v>19</v>
      </c>
      <c r="G32" s="86" t="s">
        <v>19</v>
      </c>
      <c r="H32" s="86" t="s">
        <v>19</v>
      </c>
      <c r="I32" s="27"/>
    </row>
    <row r="33" spans="1:9" s="352" customFormat="1" ht="14.25" customHeight="1" x14ac:dyDescent="0.2">
      <c r="A33" s="382" t="s">
        <v>230</v>
      </c>
      <c r="B33" s="418" t="s">
        <v>19</v>
      </c>
      <c r="C33" s="415" t="s">
        <v>19</v>
      </c>
      <c r="D33" s="415" t="s">
        <v>19</v>
      </c>
      <c r="E33" s="415" t="s">
        <v>19</v>
      </c>
      <c r="F33" s="419" t="s">
        <v>19</v>
      </c>
      <c r="G33" s="415" t="s">
        <v>19</v>
      </c>
      <c r="H33" s="415" t="s">
        <v>19</v>
      </c>
      <c r="I33" s="27"/>
    </row>
  </sheetData>
  <mergeCells count="9">
    <mergeCell ref="A1:H1"/>
    <mergeCell ref="B7:H7"/>
    <mergeCell ref="B21:H21"/>
    <mergeCell ref="G4:H4"/>
    <mergeCell ref="C4:D4"/>
    <mergeCell ref="A4:A5"/>
    <mergeCell ref="B4:B5"/>
    <mergeCell ref="E4:E5"/>
    <mergeCell ref="F4:F5"/>
  </mergeCells>
  <conditionalFormatting sqref="A7:H8 A20:H22">
    <cfRule type="expression" dxfId="124" priority="9">
      <formula>MOD(ROW(),2)=1</formula>
    </cfRule>
  </conditionalFormatting>
  <conditionalFormatting sqref="A9:H18">
    <cfRule type="expression" dxfId="123" priority="7">
      <formula>MOD(ROW(),2)=1</formula>
    </cfRule>
  </conditionalFormatting>
  <conditionalFormatting sqref="A23:H31">
    <cfRule type="expression" dxfId="122" priority="6">
      <formula>MOD(ROW(),2)=1</formula>
    </cfRule>
  </conditionalFormatting>
  <conditionalFormatting sqref="G30:H30">
    <cfRule type="expression" dxfId="121" priority="5">
      <formula>MOD(ROW(),2)=1</formula>
    </cfRule>
  </conditionalFormatting>
  <conditionalFormatting sqref="G29:H29">
    <cfRule type="expression" dxfId="120" priority="4">
      <formula>MOD(ROW(),2)=1</formula>
    </cfRule>
  </conditionalFormatting>
  <conditionalFormatting sqref="A19:H19">
    <cfRule type="expression" dxfId="119" priority="3">
      <formula>MOD(ROW(),2)=1</formula>
    </cfRule>
  </conditionalFormatting>
  <conditionalFormatting sqref="A33:H33">
    <cfRule type="expression" dxfId="118" priority="2">
      <formula>MOD(ROW(),2)=1</formula>
    </cfRule>
  </conditionalFormatting>
  <conditionalFormatting sqref="A32:H32">
    <cfRule type="expression" dxfId="1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zoomScale="120" zoomScaleNormal="100" zoomScalePageLayoutView="120" workbookViewId="0">
      <selection sqref="A1:F1"/>
    </sheetView>
  </sheetViews>
  <sheetFormatPr baseColWidth="10" defaultColWidth="11.28515625" defaultRowHeight="12.75" x14ac:dyDescent="0.2"/>
  <cols>
    <col min="1" max="1" width="14" style="144" customWidth="1"/>
    <col min="2" max="2" width="14.28515625" style="144" customWidth="1"/>
    <col min="3" max="3" width="15.28515625" style="144" customWidth="1"/>
    <col min="4" max="4" width="15.140625" style="144" customWidth="1"/>
    <col min="5" max="5" width="17.5703125" style="144" customWidth="1"/>
    <col min="6" max="6" width="15.7109375" style="144" customWidth="1"/>
    <col min="7" max="7" width="8.140625" style="144" customWidth="1"/>
    <col min="8" max="16384" width="11.28515625" style="144"/>
  </cols>
  <sheetData>
    <row r="1" spans="1:14" s="9" customFormat="1" ht="31.15" customHeight="1" x14ac:dyDescent="0.2">
      <c r="A1" s="455" t="s">
        <v>236</v>
      </c>
      <c r="B1" s="455"/>
      <c r="C1" s="455"/>
      <c r="D1" s="455"/>
      <c r="E1" s="455"/>
      <c r="F1" s="455"/>
      <c r="G1" s="169"/>
      <c r="H1" s="169"/>
      <c r="I1" s="169"/>
      <c r="J1" s="169"/>
      <c r="K1" s="169"/>
      <c r="L1" s="169"/>
      <c r="M1" s="47"/>
      <c r="N1" s="47"/>
    </row>
    <row r="3" spans="1:14" ht="31.15" customHeight="1" x14ac:dyDescent="0.2">
      <c r="A3" s="457" t="s">
        <v>84</v>
      </c>
      <c r="B3" s="471" t="s">
        <v>96</v>
      </c>
      <c r="C3" s="461" t="s">
        <v>82</v>
      </c>
      <c r="D3" s="461"/>
      <c r="E3" s="461" t="s">
        <v>87</v>
      </c>
      <c r="F3" s="469" t="s">
        <v>177</v>
      </c>
      <c r="G3" s="27"/>
    </row>
    <row r="4" spans="1:14" ht="31.15" customHeight="1" x14ac:dyDescent="0.2">
      <c r="A4" s="459"/>
      <c r="B4" s="471"/>
      <c r="C4" s="153" t="s">
        <v>86</v>
      </c>
      <c r="D4" s="153" t="s">
        <v>121</v>
      </c>
      <c r="E4" s="461"/>
      <c r="F4" s="469"/>
      <c r="G4" s="27"/>
    </row>
    <row r="5" spans="1:14" s="87" customFormat="1" ht="14.25" customHeight="1" x14ac:dyDescent="0.2">
      <c r="A5" s="71"/>
      <c r="B5" s="69"/>
      <c r="C5" s="67"/>
      <c r="D5" s="67"/>
      <c r="E5" s="67"/>
      <c r="F5" s="67"/>
      <c r="G5" s="211"/>
    </row>
    <row r="6" spans="1:14" ht="14.25" customHeight="1" x14ac:dyDescent="0.2">
      <c r="A6" s="63"/>
      <c r="B6" s="466" t="s">
        <v>53</v>
      </c>
      <c r="C6" s="466"/>
      <c r="D6" s="466"/>
      <c r="E6" s="466"/>
      <c r="F6" s="466"/>
      <c r="G6" s="27"/>
    </row>
    <row r="7" spans="1:14" ht="14.25" customHeight="1" x14ac:dyDescent="0.2">
      <c r="A7" s="44"/>
      <c r="B7" s="215"/>
      <c r="C7" s="215"/>
      <c r="D7" s="215"/>
      <c r="E7" s="215"/>
      <c r="F7" s="215"/>
      <c r="G7" s="27"/>
    </row>
    <row r="8" spans="1:14" ht="14.25" customHeight="1" x14ac:dyDescent="0.2">
      <c r="A8" s="100" t="s">
        <v>54</v>
      </c>
      <c r="B8" s="216">
        <v>161</v>
      </c>
      <c r="C8" s="132">
        <v>11053</v>
      </c>
      <c r="D8" s="132">
        <v>4100</v>
      </c>
      <c r="E8" s="132">
        <v>1106</v>
      </c>
      <c r="F8" s="217">
        <v>10</v>
      </c>
      <c r="G8" s="27"/>
    </row>
    <row r="9" spans="1:14" ht="14.25" customHeight="1" x14ac:dyDescent="0.2">
      <c r="A9" s="100" t="s">
        <v>55</v>
      </c>
      <c r="B9" s="216">
        <v>154</v>
      </c>
      <c r="C9" s="132">
        <v>10209</v>
      </c>
      <c r="D9" s="132">
        <v>3768</v>
      </c>
      <c r="E9" s="132">
        <v>1040</v>
      </c>
      <c r="F9" s="217">
        <v>9.8000000000000007</v>
      </c>
      <c r="G9" s="27"/>
    </row>
    <row r="10" spans="1:14" ht="14.25" customHeight="1" x14ac:dyDescent="0.2">
      <c r="A10" s="100" t="s">
        <v>56</v>
      </c>
      <c r="B10" s="216">
        <v>146</v>
      </c>
      <c r="C10" s="132">
        <v>9356</v>
      </c>
      <c r="D10" s="132">
        <v>3498</v>
      </c>
      <c r="E10" s="132">
        <v>957</v>
      </c>
      <c r="F10" s="217">
        <v>9.8000000000000007</v>
      </c>
      <c r="G10" s="27"/>
    </row>
    <row r="11" spans="1:14" ht="14.25" customHeight="1" x14ac:dyDescent="0.2">
      <c r="A11" s="100" t="s">
        <v>88</v>
      </c>
      <c r="B11" s="216">
        <v>147</v>
      </c>
      <c r="C11" s="132">
        <v>8636</v>
      </c>
      <c r="D11" s="132">
        <v>3245</v>
      </c>
      <c r="E11" s="132">
        <v>901</v>
      </c>
      <c r="F11" s="217">
        <v>9.6</v>
      </c>
      <c r="G11" s="27"/>
    </row>
    <row r="12" spans="1:14" ht="14.25" customHeight="1" x14ac:dyDescent="0.2">
      <c r="A12" s="100" t="s">
        <v>89</v>
      </c>
      <c r="B12" s="216">
        <v>144</v>
      </c>
      <c r="C12" s="132">
        <v>8079</v>
      </c>
      <c r="D12" s="132">
        <v>3014</v>
      </c>
      <c r="E12" s="132">
        <v>854</v>
      </c>
      <c r="F12" s="217">
        <v>9.5</v>
      </c>
      <c r="G12" s="27"/>
    </row>
    <row r="13" spans="1:14" ht="14.25" customHeight="1" x14ac:dyDescent="0.2">
      <c r="A13" s="100" t="s">
        <v>90</v>
      </c>
      <c r="B13" s="216">
        <v>142</v>
      </c>
      <c r="C13" s="132">
        <v>7522</v>
      </c>
      <c r="D13" s="132">
        <v>2787</v>
      </c>
      <c r="E13" s="132">
        <v>792</v>
      </c>
      <c r="F13" s="217">
        <v>9.5</v>
      </c>
      <c r="G13" s="27"/>
    </row>
    <row r="14" spans="1:14" ht="14.25" customHeight="1" x14ac:dyDescent="0.2">
      <c r="A14" s="218" t="s">
        <v>91</v>
      </c>
      <c r="B14" s="219">
        <v>135</v>
      </c>
      <c r="C14" s="220">
        <v>6981</v>
      </c>
      <c r="D14" s="220">
        <v>2555</v>
      </c>
      <c r="E14" s="220">
        <v>740</v>
      </c>
      <c r="F14" s="217">
        <v>9.4</v>
      </c>
      <c r="G14" s="27"/>
    </row>
    <row r="15" spans="1:14" ht="14.25" customHeight="1" x14ac:dyDescent="0.2">
      <c r="A15" s="218" t="s">
        <v>163</v>
      </c>
      <c r="B15" s="219">
        <v>128</v>
      </c>
      <c r="C15" s="220">
        <v>6395</v>
      </c>
      <c r="D15" s="220">
        <v>2297</v>
      </c>
      <c r="E15" s="220">
        <v>702</v>
      </c>
      <c r="F15" s="217">
        <v>9.1096866096866105</v>
      </c>
      <c r="G15" s="27"/>
    </row>
    <row r="16" spans="1:14" ht="14.25" customHeight="1" x14ac:dyDescent="0.2">
      <c r="A16" s="218" t="s">
        <v>187</v>
      </c>
      <c r="B16" s="219">
        <v>129</v>
      </c>
      <c r="C16" s="220">
        <v>5932</v>
      </c>
      <c r="D16" s="220">
        <v>2125</v>
      </c>
      <c r="E16" s="220">
        <v>663</v>
      </c>
      <c r="F16" s="221">
        <v>8.9472096530920062</v>
      </c>
      <c r="G16" s="27"/>
    </row>
    <row r="17" spans="1:7" ht="14.25" customHeight="1" x14ac:dyDescent="0.2">
      <c r="A17" s="218" t="s">
        <v>198</v>
      </c>
      <c r="B17" s="219">
        <v>132</v>
      </c>
      <c r="C17" s="220">
        <v>5640</v>
      </c>
      <c r="D17" s="220">
        <v>1969</v>
      </c>
      <c r="E17" s="220">
        <v>627</v>
      </c>
      <c r="F17" s="221">
        <v>9</v>
      </c>
      <c r="G17" s="27"/>
    </row>
    <row r="18" spans="1:7" ht="14.25" customHeight="1" x14ac:dyDescent="0.2">
      <c r="A18" s="366" t="s">
        <v>230</v>
      </c>
      <c r="B18" s="219">
        <v>114</v>
      </c>
      <c r="C18" s="220">
        <v>5443</v>
      </c>
      <c r="D18" s="220">
        <v>1888</v>
      </c>
      <c r="E18" s="370">
        <v>599</v>
      </c>
      <c r="F18" s="221">
        <v>9.1</v>
      </c>
      <c r="G18" s="27"/>
    </row>
    <row r="19" spans="1:7" ht="14.25" customHeight="1" x14ac:dyDescent="0.2">
      <c r="A19" s="218"/>
      <c r="B19" s="222"/>
      <c r="C19" s="223"/>
      <c r="D19" s="223"/>
      <c r="E19" s="223"/>
      <c r="F19" s="224"/>
      <c r="G19" s="27"/>
    </row>
    <row r="20" spans="1:7" ht="14.25" customHeight="1" x14ac:dyDescent="0.2">
      <c r="A20" s="100"/>
      <c r="B20" s="465" t="s">
        <v>57</v>
      </c>
      <c r="C20" s="466"/>
      <c r="D20" s="466"/>
      <c r="E20" s="466"/>
      <c r="F20" s="466"/>
      <c r="G20" s="27"/>
    </row>
    <row r="21" spans="1:7" ht="14.25" customHeight="1" x14ac:dyDescent="0.2">
      <c r="A21" s="100"/>
      <c r="B21" s="215"/>
      <c r="C21" s="215"/>
      <c r="D21" s="215"/>
      <c r="E21" s="215"/>
      <c r="F21" s="215"/>
      <c r="G21" s="27"/>
    </row>
    <row r="22" spans="1:7" ht="14.25" customHeight="1" x14ac:dyDescent="0.2">
      <c r="A22" s="100" t="s">
        <v>54</v>
      </c>
      <c r="B22" s="216">
        <v>148</v>
      </c>
      <c r="C22" s="132">
        <v>10470</v>
      </c>
      <c r="D22" s="132">
        <v>3865</v>
      </c>
      <c r="E22" s="132">
        <v>1039</v>
      </c>
      <c r="F22" s="217">
        <v>10.076997112608277</v>
      </c>
      <c r="G22" s="27"/>
    </row>
    <row r="23" spans="1:7" ht="14.25" customHeight="1" x14ac:dyDescent="0.2">
      <c r="A23" s="100" t="s">
        <v>55</v>
      </c>
      <c r="B23" s="216">
        <v>141</v>
      </c>
      <c r="C23" s="132">
        <v>9641</v>
      </c>
      <c r="D23" s="132">
        <v>3565</v>
      </c>
      <c r="E23" s="132">
        <v>978</v>
      </c>
      <c r="F23" s="217">
        <v>9.9</v>
      </c>
      <c r="G23" s="27"/>
    </row>
    <row r="24" spans="1:7" ht="14.25" customHeight="1" x14ac:dyDescent="0.2">
      <c r="A24" s="100" t="s">
        <v>56</v>
      </c>
      <c r="B24" s="216">
        <v>133</v>
      </c>
      <c r="C24" s="132">
        <v>8757</v>
      </c>
      <c r="D24" s="132">
        <v>3246</v>
      </c>
      <c r="E24" s="132">
        <v>882</v>
      </c>
      <c r="F24" s="217">
        <v>9.3000000000000007</v>
      </c>
      <c r="G24" s="27"/>
    </row>
    <row r="25" spans="1:7" ht="14.25" customHeight="1" x14ac:dyDescent="0.2">
      <c r="A25" s="100" t="s">
        <v>88</v>
      </c>
      <c r="B25" s="216">
        <v>133</v>
      </c>
      <c r="C25" s="132">
        <v>8031</v>
      </c>
      <c r="D25" s="132">
        <v>2993</v>
      </c>
      <c r="E25" s="132">
        <v>834</v>
      </c>
      <c r="F25" s="217">
        <v>9.6</v>
      </c>
      <c r="G25" s="27"/>
    </row>
    <row r="26" spans="1:7" ht="14.25" customHeight="1" x14ac:dyDescent="0.2">
      <c r="A26" s="100" t="s">
        <v>89</v>
      </c>
      <c r="B26" s="216">
        <v>131</v>
      </c>
      <c r="C26" s="132">
        <v>7459</v>
      </c>
      <c r="D26" s="132">
        <v>2761</v>
      </c>
      <c r="E26" s="132">
        <v>787</v>
      </c>
      <c r="F26" s="217">
        <v>9.5</v>
      </c>
      <c r="G26" s="27"/>
    </row>
    <row r="27" spans="1:7" ht="14.25" customHeight="1" x14ac:dyDescent="0.2">
      <c r="A27" s="100" t="s">
        <v>90</v>
      </c>
      <c r="B27" s="216">
        <v>127</v>
      </c>
      <c r="C27" s="132">
        <v>6895</v>
      </c>
      <c r="D27" s="132">
        <v>2541</v>
      </c>
      <c r="E27" s="132">
        <v>722</v>
      </c>
      <c r="F27" s="217">
        <v>9.5</v>
      </c>
      <c r="G27" s="27"/>
    </row>
    <row r="28" spans="1:7" ht="14.25" customHeight="1" x14ac:dyDescent="0.2">
      <c r="A28" s="218" t="s">
        <v>91</v>
      </c>
      <c r="B28" s="219">
        <v>120</v>
      </c>
      <c r="C28" s="220">
        <v>6376</v>
      </c>
      <c r="D28" s="220">
        <v>2314</v>
      </c>
      <c r="E28" s="220">
        <v>671</v>
      </c>
      <c r="F28" s="221">
        <v>9.5</v>
      </c>
      <c r="G28" s="27"/>
    </row>
    <row r="29" spans="1:7" ht="14.25" customHeight="1" x14ac:dyDescent="0.2">
      <c r="A29" s="218" t="s">
        <v>163</v>
      </c>
      <c r="B29" s="219">
        <v>112</v>
      </c>
      <c r="C29" s="220">
        <v>5807</v>
      </c>
      <c r="D29" s="220">
        <v>2082</v>
      </c>
      <c r="E29" s="220">
        <v>635</v>
      </c>
      <c r="F29" s="221">
        <v>9.1448818897637789</v>
      </c>
      <c r="G29" s="27"/>
    </row>
    <row r="30" spans="1:7" ht="14.25" customHeight="1" x14ac:dyDescent="0.2">
      <c r="A30" s="218" t="s">
        <v>187</v>
      </c>
      <c r="B30" s="225">
        <v>108</v>
      </c>
      <c r="C30" s="132">
        <v>5376</v>
      </c>
      <c r="D30" s="132">
        <v>1912</v>
      </c>
      <c r="E30" s="131">
        <v>597</v>
      </c>
      <c r="F30" s="221">
        <v>9.0050251256281406</v>
      </c>
      <c r="G30" s="27"/>
    </row>
    <row r="31" spans="1:7" s="352" customFormat="1" ht="14.25" customHeight="1" x14ac:dyDescent="0.2">
      <c r="A31" s="218" t="s">
        <v>198</v>
      </c>
      <c r="B31" s="219">
        <v>104</v>
      </c>
      <c r="C31" s="220">
        <v>5094</v>
      </c>
      <c r="D31" s="220">
        <v>1759</v>
      </c>
      <c r="E31" s="220">
        <v>557</v>
      </c>
      <c r="F31" s="221">
        <v>9.1</v>
      </c>
      <c r="G31" s="27"/>
    </row>
    <row r="32" spans="1:7" ht="14.25" customHeight="1" x14ac:dyDescent="0.2">
      <c r="A32" s="371" t="s">
        <v>230</v>
      </c>
      <c r="B32" s="372">
        <v>99</v>
      </c>
      <c r="C32" s="373">
        <v>4951</v>
      </c>
      <c r="D32" s="373">
        <v>1699</v>
      </c>
      <c r="E32" s="373">
        <v>542</v>
      </c>
      <c r="F32" s="374">
        <v>9.1</v>
      </c>
      <c r="G32" s="27"/>
    </row>
  </sheetData>
  <mergeCells count="8">
    <mergeCell ref="B6:F6"/>
    <mergeCell ref="B20:F20"/>
    <mergeCell ref="A1:F1"/>
    <mergeCell ref="A3:A4"/>
    <mergeCell ref="B3:B4"/>
    <mergeCell ref="C3:D3"/>
    <mergeCell ref="E3:E4"/>
    <mergeCell ref="F3:F4"/>
  </mergeCells>
  <conditionalFormatting sqref="A5:F17 A18 A19:F30 A32">
    <cfRule type="expression" dxfId="116" priority="7">
      <formula>MOD(ROW(),2)=0</formula>
    </cfRule>
  </conditionalFormatting>
  <conditionalFormatting sqref="A31:F31">
    <cfRule type="expression" dxfId="115" priority="6">
      <formula>MOD(ROW(),2)=0</formula>
    </cfRule>
  </conditionalFormatting>
  <conditionalFormatting sqref="B18">
    <cfRule type="expression" dxfId="114" priority="5">
      <formula>MOD(ROW(),2)=0</formula>
    </cfRule>
  </conditionalFormatting>
  <conditionalFormatting sqref="B32">
    <cfRule type="expression" dxfId="113" priority="4">
      <formula>MOD(ROW(),2)=0</formula>
    </cfRule>
  </conditionalFormatting>
  <conditionalFormatting sqref="C18">
    <cfRule type="expression" dxfId="112" priority="3">
      <formula>MOD(ROW(),2)=0</formula>
    </cfRule>
  </conditionalFormatting>
  <conditionalFormatting sqref="D18">
    <cfRule type="expression" dxfId="111" priority="2">
      <formula>MOD(ROW(),2)=0</formula>
    </cfRule>
  </conditionalFormatting>
  <conditionalFormatting sqref="F18">
    <cfRule type="expression" dxfId="1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N44"/>
  <sheetViews>
    <sheetView view="pageLayout" zoomScale="110" zoomScaleNormal="100" zoomScalePageLayoutView="110" workbookViewId="0">
      <selection sqref="A1:F1"/>
    </sheetView>
  </sheetViews>
  <sheetFormatPr baseColWidth="10" defaultColWidth="11.28515625" defaultRowHeight="12.75" x14ac:dyDescent="0.2"/>
  <cols>
    <col min="1" max="1" width="22.5703125" style="8" customWidth="1"/>
    <col min="2" max="2" width="12.7109375" style="8" customWidth="1"/>
    <col min="3" max="3" width="13.5703125" style="8" customWidth="1"/>
    <col min="4" max="4" width="14.42578125" style="8" customWidth="1"/>
    <col min="5" max="6" width="14.28515625" style="8" customWidth="1"/>
    <col min="7" max="16384" width="11.28515625" style="8"/>
  </cols>
  <sheetData>
    <row r="1" spans="1:14" s="9" customFormat="1" ht="31.15" customHeight="1" x14ac:dyDescent="0.2">
      <c r="A1" s="455" t="s">
        <v>237</v>
      </c>
      <c r="B1" s="455"/>
      <c r="C1" s="455"/>
      <c r="D1" s="455"/>
      <c r="E1" s="455"/>
      <c r="F1" s="455"/>
      <c r="G1" s="169"/>
      <c r="H1" s="169"/>
      <c r="I1" s="169"/>
      <c r="J1" s="169"/>
      <c r="K1" s="169"/>
      <c r="L1" s="169"/>
      <c r="M1" s="47"/>
      <c r="N1" s="47"/>
    </row>
    <row r="3" spans="1:14" ht="31.15" customHeight="1" x14ac:dyDescent="0.2">
      <c r="A3" s="457" t="s">
        <v>178</v>
      </c>
      <c r="B3" s="461" t="s">
        <v>180</v>
      </c>
      <c r="C3" s="471" t="s">
        <v>82</v>
      </c>
      <c r="D3" s="471"/>
      <c r="E3" s="461" t="s">
        <v>87</v>
      </c>
      <c r="F3" s="469" t="s">
        <v>177</v>
      </c>
      <c r="G3" s="27"/>
    </row>
    <row r="4" spans="1:14" ht="31.15" customHeight="1" x14ac:dyDescent="0.2">
      <c r="A4" s="459"/>
      <c r="B4" s="461"/>
      <c r="C4" s="153" t="s">
        <v>86</v>
      </c>
      <c r="D4" s="153" t="s">
        <v>121</v>
      </c>
      <c r="E4" s="461"/>
      <c r="F4" s="469"/>
      <c r="G4" s="27"/>
    </row>
    <row r="5" spans="1:14" s="91" customFormat="1" ht="14.25" customHeight="1" x14ac:dyDescent="0.2">
      <c r="A5" s="96"/>
      <c r="B5" s="363"/>
      <c r="C5" s="363"/>
      <c r="D5" s="363"/>
      <c r="E5" s="363"/>
      <c r="F5" s="363"/>
      <c r="G5" s="226"/>
    </row>
    <row r="6" spans="1:14" s="60" customFormat="1" ht="14.25" customHeight="1" x14ac:dyDescent="0.2">
      <c r="A6" s="96"/>
      <c r="B6" s="484" t="s">
        <v>53</v>
      </c>
      <c r="C6" s="479"/>
      <c r="D6" s="479"/>
      <c r="E6" s="479"/>
      <c r="F6" s="479"/>
      <c r="G6" s="27"/>
    </row>
    <row r="7" spans="1:14" ht="14.25" customHeight="1" x14ac:dyDescent="0.2">
      <c r="A7" s="96"/>
      <c r="B7" s="26"/>
      <c r="C7" s="26"/>
      <c r="D7" s="26"/>
      <c r="E7" s="26"/>
      <c r="F7" s="26"/>
      <c r="G7" s="27"/>
    </row>
    <row r="8" spans="1:14" ht="14.25" customHeight="1" x14ac:dyDescent="0.2">
      <c r="A8" s="100" t="s">
        <v>64</v>
      </c>
      <c r="B8" s="227">
        <v>5</v>
      </c>
      <c r="C8" s="88">
        <v>347</v>
      </c>
      <c r="D8" s="89">
        <v>124</v>
      </c>
      <c r="E8" s="88">
        <v>41</v>
      </c>
      <c r="F8" s="228">
        <f>C8/E8</f>
        <v>8.463414634146341</v>
      </c>
      <c r="G8" s="27"/>
    </row>
    <row r="9" spans="1:14" ht="14.25" customHeight="1" x14ac:dyDescent="0.2">
      <c r="A9" s="100" t="s">
        <v>65</v>
      </c>
      <c r="B9" s="227">
        <v>7</v>
      </c>
      <c r="C9" s="88">
        <v>453</v>
      </c>
      <c r="D9" s="89">
        <v>166</v>
      </c>
      <c r="E9" s="88">
        <v>46</v>
      </c>
      <c r="F9" s="228">
        <f t="shared" ref="F9:F22" si="0">C9/E9</f>
        <v>9.8478260869565215</v>
      </c>
      <c r="G9" s="27"/>
    </row>
    <row r="10" spans="1:14" ht="14.25" customHeight="1" x14ac:dyDescent="0.2">
      <c r="A10" s="100" t="s">
        <v>66</v>
      </c>
      <c r="B10" s="227">
        <v>10</v>
      </c>
      <c r="C10" s="88">
        <v>501</v>
      </c>
      <c r="D10" s="89">
        <v>157</v>
      </c>
      <c r="E10" s="88">
        <v>55</v>
      </c>
      <c r="F10" s="228">
        <f t="shared" si="0"/>
        <v>9.1090909090909093</v>
      </c>
      <c r="G10" s="27"/>
    </row>
    <row r="11" spans="1:14" ht="14.25" customHeight="1" x14ac:dyDescent="0.2">
      <c r="A11" s="100" t="s">
        <v>67</v>
      </c>
      <c r="B11" s="227">
        <v>3</v>
      </c>
      <c r="C11" s="88">
        <v>191</v>
      </c>
      <c r="D11" s="89">
        <v>73</v>
      </c>
      <c r="E11" s="88">
        <v>20</v>
      </c>
      <c r="F11" s="228">
        <f t="shared" si="0"/>
        <v>9.5500000000000007</v>
      </c>
      <c r="G11" s="27"/>
    </row>
    <row r="12" spans="1:14" ht="14.25" customHeight="1" x14ac:dyDescent="0.2">
      <c r="A12" s="100" t="s">
        <v>68</v>
      </c>
      <c r="B12" s="227">
        <v>5</v>
      </c>
      <c r="C12" s="88">
        <v>415</v>
      </c>
      <c r="D12" s="89">
        <v>142</v>
      </c>
      <c r="E12" s="88">
        <v>41</v>
      </c>
      <c r="F12" s="228">
        <f t="shared" si="0"/>
        <v>10.121951219512194</v>
      </c>
      <c r="G12" s="27"/>
    </row>
    <row r="13" spans="1:14" ht="14.25" customHeight="1" x14ac:dyDescent="0.2">
      <c r="A13" s="97" t="s">
        <v>93</v>
      </c>
      <c r="B13" s="227">
        <v>9</v>
      </c>
      <c r="C13" s="88">
        <v>423</v>
      </c>
      <c r="D13" s="89">
        <v>135</v>
      </c>
      <c r="E13" s="88">
        <v>41</v>
      </c>
      <c r="F13" s="228">
        <f t="shared" si="0"/>
        <v>10.317073170731707</v>
      </c>
      <c r="G13" s="27"/>
    </row>
    <row r="14" spans="1:14" ht="14.25" customHeight="1" x14ac:dyDescent="0.2">
      <c r="A14" s="100" t="s">
        <v>69</v>
      </c>
      <c r="B14" s="227">
        <v>9</v>
      </c>
      <c r="C14" s="88">
        <v>260</v>
      </c>
      <c r="D14" s="89">
        <v>91</v>
      </c>
      <c r="E14" s="88">
        <v>30</v>
      </c>
      <c r="F14" s="228">
        <f t="shared" si="0"/>
        <v>8.6666666666666661</v>
      </c>
      <c r="G14" s="27"/>
    </row>
    <row r="15" spans="1:14" ht="14.25" customHeight="1" x14ac:dyDescent="0.2">
      <c r="A15" s="100" t="s">
        <v>70</v>
      </c>
      <c r="B15" s="227">
        <v>7</v>
      </c>
      <c r="C15" s="88">
        <v>396</v>
      </c>
      <c r="D15" s="89">
        <v>145</v>
      </c>
      <c r="E15" s="88">
        <v>40</v>
      </c>
      <c r="F15" s="228">
        <f t="shared" si="0"/>
        <v>9.9</v>
      </c>
      <c r="G15" s="27"/>
    </row>
    <row r="16" spans="1:14" ht="14.25" customHeight="1" x14ac:dyDescent="0.2">
      <c r="A16" s="100" t="s">
        <v>71</v>
      </c>
      <c r="B16" s="227">
        <v>10</v>
      </c>
      <c r="C16" s="88">
        <v>380</v>
      </c>
      <c r="D16" s="89">
        <v>118</v>
      </c>
      <c r="E16" s="88">
        <v>46</v>
      </c>
      <c r="F16" s="228">
        <f t="shared" si="0"/>
        <v>8.2608695652173907</v>
      </c>
      <c r="G16" s="27"/>
    </row>
    <row r="17" spans="1:7" ht="14.25" customHeight="1" x14ac:dyDescent="0.2">
      <c r="A17" s="100" t="s">
        <v>72</v>
      </c>
      <c r="B17" s="227">
        <v>5</v>
      </c>
      <c r="C17" s="88">
        <v>311</v>
      </c>
      <c r="D17" s="89">
        <v>118</v>
      </c>
      <c r="E17" s="88">
        <v>35</v>
      </c>
      <c r="F17" s="228">
        <f t="shared" si="0"/>
        <v>8.8857142857142861</v>
      </c>
      <c r="G17" s="27"/>
    </row>
    <row r="18" spans="1:7" ht="14.25" customHeight="1" x14ac:dyDescent="0.2">
      <c r="A18" s="97" t="s">
        <v>94</v>
      </c>
      <c r="B18" s="227">
        <v>13</v>
      </c>
      <c r="C18" s="88">
        <v>461</v>
      </c>
      <c r="D18" s="89">
        <v>145</v>
      </c>
      <c r="E18" s="88">
        <v>53</v>
      </c>
      <c r="F18" s="228">
        <f t="shared" si="0"/>
        <v>8.6981132075471699</v>
      </c>
      <c r="G18" s="27"/>
    </row>
    <row r="19" spans="1:7" ht="14.25" customHeight="1" x14ac:dyDescent="0.2">
      <c r="A19" s="97" t="s">
        <v>95</v>
      </c>
      <c r="B19" s="227">
        <v>11</v>
      </c>
      <c r="C19" s="88">
        <v>464</v>
      </c>
      <c r="D19" s="89">
        <v>170</v>
      </c>
      <c r="E19" s="88">
        <v>57</v>
      </c>
      <c r="F19" s="228">
        <f t="shared" si="0"/>
        <v>8.1403508771929829</v>
      </c>
      <c r="G19" s="27"/>
    </row>
    <row r="20" spans="1:7" ht="14.25" customHeight="1" x14ac:dyDescent="0.2">
      <c r="A20" s="100" t="s">
        <v>73</v>
      </c>
      <c r="B20" s="227">
        <v>9</v>
      </c>
      <c r="C20" s="88">
        <v>403</v>
      </c>
      <c r="D20" s="89">
        <v>134</v>
      </c>
      <c r="E20" s="88">
        <v>44</v>
      </c>
      <c r="F20" s="228">
        <f t="shared" si="0"/>
        <v>9.1590909090909083</v>
      </c>
      <c r="G20" s="27"/>
    </row>
    <row r="21" spans="1:7" ht="14.25" customHeight="1" x14ac:dyDescent="0.2">
      <c r="A21" s="100" t="s">
        <v>74</v>
      </c>
      <c r="B21" s="227">
        <v>4</v>
      </c>
      <c r="C21" s="88">
        <v>161</v>
      </c>
      <c r="D21" s="89">
        <v>63</v>
      </c>
      <c r="E21" s="88">
        <v>18</v>
      </c>
      <c r="F21" s="228">
        <f t="shared" si="0"/>
        <v>8.9444444444444446</v>
      </c>
      <c r="G21" s="27"/>
    </row>
    <row r="22" spans="1:7" s="60" customFormat="1" ht="14.25" customHeight="1" x14ac:dyDescent="0.2">
      <c r="A22" s="100" t="s">
        <v>75</v>
      </c>
      <c r="B22" s="227">
        <v>7</v>
      </c>
      <c r="C22" s="88">
        <v>277</v>
      </c>
      <c r="D22" s="89">
        <v>107</v>
      </c>
      <c r="E22" s="88">
        <v>32</v>
      </c>
      <c r="F22" s="228">
        <f t="shared" si="0"/>
        <v>8.65625</v>
      </c>
      <c r="G22" s="27"/>
    </row>
    <row r="23" spans="1:7" ht="14.25" customHeight="1" x14ac:dyDescent="0.2">
      <c r="A23" s="100"/>
      <c r="B23" s="229"/>
      <c r="C23" s="57"/>
      <c r="D23" s="230"/>
      <c r="E23" s="57"/>
      <c r="F23" s="231"/>
      <c r="G23" s="27"/>
    </row>
    <row r="24" spans="1:7" s="60" customFormat="1" ht="14.25" customHeight="1" x14ac:dyDescent="0.2">
      <c r="A24" s="98" t="s">
        <v>76</v>
      </c>
      <c r="B24" s="375">
        <f>SUM(B8:B22)</f>
        <v>114</v>
      </c>
      <c r="C24" s="187">
        <f>SUM(C8:C22)</f>
        <v>5443</v>
      </c>
      <c r="D24" s="187">
        <f t="shared" ref="D24:E24" si="1">SUM(D8:D22)</f>
        <v>1888</v>
      </c>
      <c r="E24" s="187">
        <f t="shared" si="1"/>
        <v>599</v>
      </c>
      <c r="F24" s="232">
        <f>C24/E24</f>
        <v>9.0868113522537559</v>
      </c>
      <c r="G24" s="27"/>
    </row>
    <row r="25" spans="1:7" ht="14.25" customHeight="1" x14ac:dyDescent="0.2">
      <c r="A25" s="99"/>
      <c r="B25" s="233"/>
      <c r="C25" s="234"/>
      <c r="D25" s="234"/>
      <c r="E25" s="234"/>
      <c r="F25" s="235"/>
      <c r="G25" s="27"/>
    </row>
    <row r="26" spans="1:7" s="60" customFormat="1" ht="14.25" customHeight="1" x14ac:dyDescent="0.2">
      <c r="A26" s="100"/>
      <c r="B26" s="493" t="s">
        <v>57</v>
      </c>
      <c r="C26" s="486"/>
      <c r="D26" s="486"/>
      <c r="E26" s="486"/>
      <c r="F26" s="486"/>
      <c r="G26" s="27"/>
    </row>
    <row r="27" spans="1:7" ht="14.25" customHeight="1" x14ac:dyDescent="0.2">
      <c r="A27" s="100"/>
      <c r="B27" s="76"/>
      <c r="C27" s="76"/>
      <c r="D27" s="76"/>
      <c r="E27" s="76"/>
      <c r="F27" s="76"/>
      <c r="G27" s="27"/>
    </row>
    <row r="28" spans="1:7" ht="14.25" customHeight="1" x14ac:dyDescent="0.2">
      <c r="A28" s="100" t="s">
        <v>64</v>
      </c>
      <c r="B28" s="227">
        <v>3</v>
      </c>
      <c r="C28" s="88">
        <v>269</v>
      </c>
      <c r="D28" s="88">
        <v>88</v>
      </c>
      <c r="E28" s="88">
        <v>31</v>
      </c>
      <c r="F28" s="228">
        <f>C28/E28</f>
        <v>8.67741935483871</v>
      </c>
      <c r="G28" s="27"/>
    </row>
    <row r="29" spans="1:7" ht="14.25" customHeight="1" x14ac:dyDescent="0.2">
      <c r="A29" s="100" t="s">
        <v>65</v>
      </c>
      <c r="B29" s="227">
        <v>6</v>
      </c>
      <c r="C29" s="88">
        <v>327</v>
      </c>
      <c r="D29" s="88">
        <v>111</v>
      </c>
      <c r="E29" s="88">
        <v>34</v>
      </c>
      <c r="F29" s="228">
        <f t="shared" ref="F29:F42" si="2">C29/E29</f>
        <v>9.617647058823529</v>
      </c>
      <c r="G29" s="27"/>
    </row>
    <row r="30" spans="1:7" ht="14.25" customHeight="1" x14ac:dyDescent="0.2">
      <c r="A30" s="100" t="s">
        <v>66</v>
      </c>
      <c r="B30" s="227">
        <v>9</v>
      </c>
      <c r="C30" s="88">
        <v>419</v>
      </c>
      <c r="D30" s="88">
        <v>130</v>
      </c>
      <c r="E30" s="88">
        <v>44</v>
      </c>
      <c r="F30" s="228">
        <f t="shared" si="2"/>
        <v>9.5227272727272734</v>
      </c>
      <c r="G30" s="27"/>
    </row>
    <row r="31" spans="1:7" ht="14.25" customHeight="1" x14ac:dyDescent="0.2">
      <c r="A31" s="100" t="s">
        <v>67</v>
      </c>
      <c r="B31" s="227">
        <v>3</v>
      </c>
      <c r="C31" s="88">
        <v>191</v>
      </c>
      <c r="D31" s="88">
        <v>73</v>
      </c>
      <c r="E31" s="88">
        <v>20</v>
      </c>
      <c r="F31" s="228">
        <f t="shared" si="2"/>
        <v>9.5500000000000007</v>
      </c>
      <c r="G31" s="27"/>
    </row>
    <row r="32" spans="1:7" ht="14.25" customHeight="1" x14ac:dyDescent="0.2">
      <c r="A32" s="100" t="s">
        <v>68</v>
      </c>
      <c r="B32" s="227">
        <v>5</v>
      </c>
      <c r="C32" s="88">
        <v>415</v>
      </c>
      <c r="D32" s="88">
        <v>142</v>
      </c>
      <c r="E32" s="88">
        <v>41</v>
      </c>
      <c r="F32" s="228">
        <f t="shared" si="2"/>
        <v>10.121951219512194</v>
      </c>
      <c r="G32" s="27"/>
    </row>
    <row r="33" spans="1:7" ht="14.25" customHeight="1" x14ac:dyDescent="0.2">
      <c r="A33" s="97" t="s">
        <v>93</v>
      </c>
      <c r="B33" s="227">
        <v>6</v>
      </c>
      <c r="C33" s="88">
        <v>352</v>
      </c>
      <c r="D33" s="88">
        <v>117</v>
      </c>
      <c r="E33" s="88">
        <v>33</v>
      </c>
      <c r="F33" s="228">
        <f t="shared" si="2"/>
        <v>10.666666666666666</v>
      </c>
      <c r="G33" s="27"/>
    </row>
    <row r="34" spans="1:7" ht="14.25" customHeight="1" x14ac:dyDescent="0.2">
      <c r="A34" s="100" t="s">
        <v>69</v>
      </c>
      <c r="B34" s="227">
        <v>6</v>
      </c>
      <c r="C34" s="88">
        <v>210</v>
      </c>
      <c r="D34" s="88">
        <v>67</v>
      </c>
      <c r="E34" s="88">
        <v>24</v>
      </c>
      <c r="F34" s="228">
        <f t="shared" si="2"/>
        <v>8.75</v>
      </c>
      <c r="G34" s="27"/>
    </row>
    <row r="35" spans="1:7" ht="14.25" customHeight="1" x14ac:dyDescent="0.2">
      <c r="A35" s="100" t="s">
        <v>70</v>
      </c>
      <c r="B35" s="227">
        <v>7</v>
      </c>
      <c r="C35" s="88">
        <v>396</v>
      </c>
      <c r="D35" s="88">
        <v>145</v>
      </c>
      <c r="E35" s="88">
        <v>40</v>
      </c>
      <c r="F35" s="228">
        <f t="shared" si="2"/>
        <v>9.9</v>
      </c>
      <c r="G35" s="27"/>
    </row>
    <row r="36" spans="1:7" ht="14.25" customHeight="1" x14ac:dyDescent="0.2">
      <c r="A36" s="100" t="s">
        <v>71</v>
      </c>
      <c r="B36" s="227">
        <v>9</v>
      </c>
      <c r="C36" s="88">
        <v>334</v>
      </c>
      <c r="D36" s="88">
        <v>106</v>
      </c>
      <c r="E36" s="88">
        <v>40</v>
      </c>
      <c r="F36" s="228">
        <f t="shared" si="2"/>
        <v>8.35</v>
      </c>
      <c r="G36" s="27"/>
    </row>
    <row r="37" spans="1:7" ht="14.25" customHeight="1" x14ac:dyDescent="0.2">
      <c r="A37" s="100" t="s">
        <v>72</v>
      </c>
      <c r="B37" s="227">
        <v>5</v>
      </c>
      <c r="C37" s="88">
        <v>311</v>
      </c>
      <c r="D37" s="88">
        <v>118</v>
      </c>
      <c r="E37" s="88">
        <v>35</v>
      </c>
      <c r="F37" s="228">
        <f t="shared" si="2"/>
        <v>8.8857142857142861</v>
      </c>
      <c r="G37" s="27"/>
    </row>
    <row r="38" spans="1:7" ht="14.25" customHeight="1" x14ac:dyDescent="0.2">
      <c r="A38" s="97" t="s">
        <v>94</v>
      </c>
      <c r="B38" s="227">
        <v>11</v>
      </c>
      <c r="C38" s="88">
        <v>446</v>
      </c>
      <c r="D38" s="88">
        <v>136</v>
      </c>
      <c r="E38" s="88">
        <v>51</v>
      </c>
      <c r="F38" s="228">
        <f t="shared" si="2"/>
        <v>8.7450980392156854</v>
      </c>
      <c r="G38" s="27"/>
    </row>
    <row r="39" spans="1:7" ht="14.25" customHeight="1" x14ac:dyDescent="0.2">
      <c r="A39" s="97" t="s">
        <v>95</v>
      </c>
      <c r="B39" s="227">
        <v>9</v>
      </c>
      <c r="C39" s="88">
        <v>440</v>
      </c>
      <c r="D39" s="88">
        <v>162</v>
      </c>
      <c r="E39" s="88">
        <v>55</v>
      </c>
      <c r="F39" s="228">
        <f t="shared" si="2"/>
        <v>8</v>
      </c>
      <c r="G39" s="27"/>
    </row>
    <row r="40" spans="1:7" ht="14.25" customHeight="1" x14ac:dyDescent="0.2">
      <c r="A40" s="100" t="s">
        <v>73</v>
      </c>
      <c r="B40" s="227">
        <v>9</v>
      </c>
      <c r="C40" s="88">
        <v>403</v>
      </c>
      <c r="D40" s="88">
        <v>134</v>
      </c>
      <c r="E40" s="88">
        <v>44</v>
      </c>
      <c r="F40" s="228">
        <f t="shared" si="2"/>
        <v>9.1590909090909083</v>
      </c>
      <c r="G40" s="27"/>
    </row>
    <row r="41" spans="1:7" ht="14.25" customHeight="1" x14ac:dyDescent="0.2">
      <c r="A41" s="100" t="s">
        <v>74</v>
      </c>
      <c r="B41" s="227">
        <v>4</v>
      </c>
      <c r="C41" s="88">
        <v>161</v>
      </c>
      <c r="D41" s="88">
        <v>63</v>
      </c>
      <c r="E41" s="88">
        <v>18</v>
      </c>
      <c r="F41" s="228">
        <f t="shared" si="2"/>
        <v>8.9444444444444446</v>
      </c>
      <c r="G41" s="27"/>
    </row>
    <row r="42" spans="1:7" ht="14.25" customHeight="1" x14ac:dyDescent="0.2">
      <c r="A42" s="100" t="s">
        <v>75</v>
      </c>
      <c r="B42" s="227">
        <v>7</v>
      </c>
      <c r="C42" s="88">
        <v>277</v>
      </c>
      <c r="D42" s="88">
        <v>107</v>
      </c>
      <c r="E42" s="88">
        <v>32</v>
      </c>
      <c r="F42" s="228">
        <f t="shared" si="2"/>
        <v>8.65625</v>
      </c>
      <c r="G42" s="27"/>
    </row>
    <row r="43" spans="1:7" ht="14.25" customHeight="1" x14ac:dyDescent="0.2">
      <c r="A43" s="100"/>
      <c r="B43" s="229"/>
      <c r="C43" s="57"/>
      <c r="D43" s="57"/>
      <c r="E43" s="57"/>
      <c r="F43" s="228"/>
      <c r="G43" s="27"/>
    </row>
    <row r="44" spans="1:7" x14ac:dyDescent="0.2">
      <c r="A44" s="101" t="s">
        <v>76</v>
      </c>
      <c r="B44" s="253">
        <f t="shared" ref="B44:E44" si="3">SUM(B28:B42)</f>
        <v>99</v>
      </c>
      <c r="C44" s="214">
        <f t="shared" si="3"/>
        <v>4951</v>
      </c>
      <c r="D44" s="214">
        <f t="shared" si="3"/>
        <v>1699</v>
      </c>
      <c r="E44" s="214">
        <f t="shared" si="3"/>
        <v>542</v>
      </c>
      <c r="F44" s="236">
        <f>C44/E44</f>
        <v>9.134686346863468</v>
      </c>
    </row>
  </sheetData>
  <protectedRanges>
    <protectedRange sqref="B8:B23 D8:E23" name="Bereich1_1_1"/>
    <protectedRange sqref="B28:B43 D28:E43" name="Bereich1_1_2"/>
  </protectedRanges>
  <mergeCells count="8">
    <mergeCell ref="B26:F26"/>
    <mergeCell ref="B6:F6"/>
    <mergeCell ref="A1:F1"/>
    <mergeCell ref="A3:A4"/>
    <mergeCell ref="B3:B4"/>
    <mergeCell ref="C3:D3"/>
    <mergeCell ref="E3:E4"/>
    <mergeCell ref="F3:F4"/>
  </mergeCells>
  <conditionalFormatting sqref="A6:F7 A25:F27 A8:A24 A28:A44">
    <cfRule type="expression" dxfId="109" priority="6">
      <formula>MOD(ROW(),2)=0</formula>
    </cfRule>
  </conditionalFormatting>
  <conditionalFormatting sqref="B8:F24">
    <cfRule type="expression" dxfId="108" priority="3">
      <formula>MOD(ROW(),2)=0</formula>
    </cfRule>
  </conditionalFormatting>
  <conditionalFormatting sqref="B28:F44">
    <cfRule type="expression" dxfId="107" priority="2">
      <formula>MOD(ROW(),2)=0</formula>
    </cfRule>
  </conditionalFormatting>
  <conditionalFormatting sqref="A5:F5">
    <cfRule type="expression" dxfId="10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N43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15.5703125" style="8" customWidth="1"/>
    <col min="2" max="2" width="13.7109375" style="8" customWidth="1"/>
    <col min="3" max="3" width="14.7109375" style="8" customWidth="1"/>
    <col min="4" max="4" width="15.7109375" style="8" customWidth="1"/>
    <col min="5" max="5" width="14.85546875" style="8" customWidth="1"/>
    <col min="6" max="6" width="17" style="8" customWidth="1"/>
    <col min="7" max="16384" width="11.28515625" style="8"/>
  </cols>
  <sheetData>
    <row r="1" spans="1:14" s="9" customFormat="1" ht="31.15" customHeight="1" x14ac:dyDescent="0.2">
      <c r="A1" s="455" t="s">
        <v>238</v>
      </c>
      <c r="B1" s="455"/>
      <c r="C1" s="455"/>
      <c r="D1" s="455"/>
      <c r="E1" s="455"/>
      <c r="F1" s="455"/>
      <c r="G1" s="169"/>
      <c r="H1" s="169"/>
      <c r="I1" s="169"/>
      <c r="J1" s="169"/>
      <c r="K1" s="169"/>
      <c r="L1" s="169"/>
      <c r="M1" s="47"/>
      <c r="N1" s="47"/>
    </row>
    <row r="3" spans="1:14" ht="31.15" customHeight="1" x14ac:dyDescent="0.2">
      <c r="A3" s="496" t="s">
        <v>84</v>
      </c>
      <c r="B3" s="461" t="s">
        <v>96</v>
      </c>
      <c r="C3" s="471" t="s">
        <v>82</v>
      </c>
      <c r="D3" s="471"/>
      <c r="E3" s="461" t="s">
        <v>87</v>
      </c>
      <c r="F3" s="469" t="s">
        <v>177</v>
      </c>
      <c r="G3" s="27"/>
      <c r="H3" s="27"/>
      <c r="I3" s="27"/>
      <c r="J3" s="27"/>
      <c r="K3" s="27"/>
      <c r="L3" s="27"/>
      <c r="M3" s="27"/>
      <c r="N3" s="27"/>
    </row>
    <row r="4" spans="1:14" ht="31.15" customHeight="1" x14ac:dyDescent="0.2">
      <c r="A4" s="497"/>
      <c r="B4" s="461"/>
      <c r="C4" s="153" t="s">
        <v>86</v>
      </c>
      <c r="D4" s="153" t="s">
        <v>121</v>
      </c>
      <c r="E4" s="461"/>
      <c r="F4" s="469"/>
      <c r="G4" s="27"/>
      <c r="H4" s="27"/>
      <c r="I4" s="27"/>
      <c r="J4" s="27"/>
      <c r="K4" s="27"/>
      <c r="L4" s="27"/>
      <c r="M4" s="27"/>
      <c r="N4" s="27"/>
    </row>
    <row r="5" spans="1:14" s="364" customFormat="1" ht="14.25" customHeight="1" x14ac:dyDescent="0.2">
      <c r="A5" s="45"/>
      <c r="B5" s="494"/>
      <c r="C5" s="494"/>
      <c r="D5" s="494"/>
      <c r="E5" s="494"/>
      <c r="F5" s="494"/>
      <c r="G5" s="27"/>
      <c r="H5" s="27"/>
      <c r="I5" s="27"/>
      <c r="J5" s="27"/>
      <c r="K5" s="27"/>
      <c r="L5" s="27"/>
      <c r="M5" s="27"/>
      <c r="N5" s="27"/>
    </row>
    <row r="6" spans="1:14" s="60" customFormat="1" ht="14.25" customHeight="1" x14ac:dyDescent="0.2">
      <c r="A6" s="44"/>
      <c r="B6" s="498" t="s">
        <v>53</v>
      </c>
      <c r="C6" s="495"/>
      <c r="D6" s="495"/>
      <c r="E6" s="495"/>
      <c r="F6" s="495"/>
      <c r="G6" s="27"/>
      <c r="H6" s="27"/>
      <c r="I6" s="27"/>
      <c r="J6" s="27"/>
      <c r="K6" s="27"/>
      <c r="L6" s="27"/>
      <c r="M6" s="27"/>
      <c r="N6" s="27"/>
    </row>
    <row r="7" spans="1:14" s="60" customFormat="1" ht="14.25" customHeight="1" x14ac:dyDescent="0.2">
      <c r="A7" s="44"/>
      <c r="B7" s="215"/>
      <c r="C7" s="215"/>
      <c r="D7" s="215"/>
      <c r="E7" s="215"/>
      <c r="F7" s="215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2">
      <c r="A8" s="96" t="s">
        <v>54</v>
      </c>
      <c r="B8" s="237">
        <v>102</v>
      </c>
      <c r="C8" s="238">
        <v>6663</v>
      </c>
      <c r="D8" s="238">
        <v>2483</v>
      </c>
      <c r="E8" s="238">
        <v>569</v>
      </c>
      <c r="F8" s="239">
        <v>11.710017574692444</v>
      </c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">
      <c r="A9" s="96" t="s">
        <v>55</v>
      </c>
      <c r="B9" s="237">
        <v>96</v>
      </c>
      <c r="C9" s="238">
        <v>5833</v>
      </c>
      <c r="D9" s="238">
        <v>2148</v>
      </c>
      <c r="E9" s="238">
        <v>509</v>
      </c>
      <c r="F9" s="239">
        <v>11.459724950884086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">
      <c r="A10" s="96" t="s">
        <v>56</v>
      </c>
      <c r="B10" s="237">
        <v>91</v>
      </c>
      <c r="C10" s="238">
        <v>5089</v>
      </c>
      <c r="D10" s="238">
        <v>1898</v>
      </c>
      <c r="E10" s="238">
        <v>441</v>
      </c>
      <c r="F10" s="239">
        <v>11.53968253968254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">
      <c r="A11" s="96" t="s">
        <v>88</v>
      </c>
      <c r="B11" s="237">
        <v>91</v>
      </c>
      <c r="C11" s="238">
        <v>4361</v>
      </c>
      <c r="D11" s="238">
        <v>1632</v>
      </c>
      <c r="E11" s="238">
        <v>398</v>
      </c>
      <c r="F11" s="239">
        <v>10.957286432160805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">
      <c r="A12" s="96" t="s">
        <v>89</v>
      </c>
      <c r="B12" s="237">
        <v>87</v>
      </c>
      <c r="C12" s="238">
        <v>3800</v>
      </c>
      <c r="D12" s="238">
        <v>1390</v>
      </c>
      <c r="E12" s="238">
        <v>336</v>
      </c>
      <c r="F12" s="239">
        <v>11.30952380952381</v>
      </c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2">
      <c r="A13" s="96" t="s">
        <v>90</v>
      </c>
      <c r="B13" s="237">
        <v>86</v>
      </c>
      <c r="C13" s="238">
        <v>3259</v>
      </c>
      <c r="D13" s="238">
        <v>1180</v>
      </c>
      <c r="E13" s="238">
        <v>284</v>
      </c>
      <c r="F13" s="239">
        <v>11.475352112676056</v>
      </c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2">
      <c r="A14" s="240" t="s">
        <v>91</v>
      </c>
      <c r="B14" s="222">
        <v>78</v>
      </c>
      <c r="C14" s="223">
        <v>2728</v>
      </c>
      <c r="D14" s="223">
        <v>1004</v>
      </c>
      <c r="E14" s="223">
        <v>237</v>
      </c>
      <c r="F14" s="239">
        <v>11.510548523206751</v>
      </c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2">
      <c r="A15" s="240" t="s">
        <v>163</v>
      </c>
      <c r="B15" s="222">
        <v>74</v>
      </c>
      <c r="C15" s="223">
        <v>2185</v>
      </c>
      <c r="D15" s="223">
        <v>794</v>
      </c>
      <c r="E15" s="223">
        <v>210</v>
      </c>
      <c r="F15" s="239">
        <v>10.404761904761905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">
      <c r="A16" s="240" t="s">
        <v>187</v>
      </c>
      <c r="B16" s="222">
        <v>76</v>
      </c>
      <c r="C16" s="223">
        <v>1766</v>
      </c>
      <c r="D16" s="223">
        <v>641</v>
      </c>
      <c r="E16" s="223">
        <v>175</v>
      </c>
      <c r="F16" s="239">
        <v>10.091428571428571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">
      <c r="A17" s="240" t="s">
        <v>198</v>
      </c>
      <c r="B17" s="222">
        <v>79</v>
      </c>
      <c r="C17" s="223">
        <v>1529</v>
      </c>
      <c r="D17" s="223">
        <v>530</v>
      </c>
      <c r="E17" s="223">
        <v>154</v>
      </c>
      <c r="F17" s="239">
        <v>9.9</v>
      </c>
      <c r="G17" s="27"/>
      <c r="H17" s="27"/>
      <c r="I17" s="27"/>
      <c r="J17" s="27"/>
      <c r="K17" s="27"/>
      <c r="L17" s="27"/>
      <c r="M17" s="27"/>
      <c r="N17" s="27"/>
    </row>
    <row r="18" spans="1:14" s="107" customFormat="1" ht="14.25" customHeight="1" x14ac:dyDescent="0.2">
      <c r="A18" s="354" t="s">
        <v>230</v>
      </c>
      <c r="B18" s="377">
        <v>61</v>
      </c>
      <c r="C18" s="377">
        <v>1257</v>
      </c>
      <c r="D18" s="377">
        <v>424</v>
      </c>
      <c r="E18" s="377">
        <v>130</v>
      </c>
      <c r="F18" s="378">
        <v>9.6999999999999993</v>
      </c>
      <c r="G18" s="27"/>
      <c r="H18" s="27"/>
      <c r="I18" s="27"/>
      <c r="J18" s="27"/>
      <c r="K18" s="27"/>
      <c r="L18" s="27"/>
      <c r="M18" s="27"/>
      <c r="N18" s="27"/>
    </row>
    <row r="19" spans="1:14" s="60" customFormat="1" ht="14.25" customHeight="1" x14ac:dyDescent="0.2">
      <c r="A19" s="240"/>
      <c r="B19" s="222"/>
      <c r="C19" s="223"/>
      <c r="D19" s="223"/>
      <c r="E19" s="223"/>
      <c r="F19" s="239"/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2">
      <c r="A20" s="96"/>
      <c r="B20" s="495" t="s">
        <v>57</v>
      </c>
      <c r="C20" s="495"/>
      <c r="D20" s="495"/>
      <c r="E20" s="495"/>
      <c r="F20" s="495"/>
      <c r="G20" s="27"/>
      <c r="H20" s="27"/>
      <c r="I20" s="27"/>
      <c r="J20" s="27"/>
      <c r="K20" s="27"/>
      <c r="L20" s="27"/>
      <c r="M20" s="27"/>
      <c r="N20" s="27"/>
    </row>
    <row r="21" spans="1:14" s="60" customFormat="1" ht="14.25" customHeight="1" x14ac:dyDescent="0.2">
      <c r="A21" s="96"/>
      <c r="B21" s="215"/>
      <c r="C21" s="215"/>
      <c r="D21" s="215"/>
      <c r="E21" s="215"/>
      <c r="F21" s="215"/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2">
      <c r="A22" s="96" t="s">
        <v>54</v>
      </c>
      <c r="B22" s="237">
        <v>94</v>
      </c>
      <c r="C22" s="238">
        <v>6411</v>
      </c>
      <c r="D22" s="238">
        <v>2382</v>
      </c>
      <c r="E22" s="238">
        <v>540</v>
      </c>
      <c r="F22" s="239">
        <v>11.872222222222222</v>
      </c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2">
      <c r="A23" s="96" t="s">
        <v>55</v>
      </c>
      <c r="B23" s="237">
        <v>88</v>
      </c>
      <c r="C23" s="238">
        <v>5601</v>
      </c>
      <c r="D23" s="238">
        <v>2043</v>
      </c>
      <c r="E23" s="238">
        <v>483</v>
      </c>
      <c r="F23" s="239">
        <v>11.596273291925465</v>
      </c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2">
      <c r="A24" s="96" t="s">
        <v>56</v>
      </c>
      <c r="B24" s="237">
        <v>84</v>
      </c>
      <c r="C24" s="238">
        <v>4845</v>
      </c>
      <c r="D24" s="238">
        <v>1780</v>
      </c>
      <c r="E24" s="238">
        <v>415</v>
      </c>
      <c r="F24" s="239">
        <v>11.674698795180722</v>
      </c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2">
      <c r="A25" s="96" t="s">
        <v>88</v>
      </c>
      <c r="B25" s="237">
        <v>83</v>
      </c>
      <c r="C25" s="238">
        <v>4112</v>
      </c>
      <c r="D25" s="238">
        <v>1515</v>
      </c>
      <c r="E25" s="238">
        <v>371</v>
      </c>
      <c r="F25" s="239">
        <v>11.083557951482479</v>
      </c>
      <c r="G25" s="27"/>
      <c r="H25" s="27"/>
      <c r="I25" s="27"/>
      <c r="J25" s="27"/>
      <c r="K25" s="27"/>
      <c r="L25" s="27"/>
      <c r="M25" s="27"/>
      <c r="N25" s="27"/>
    </row>
    <row r="26" spans="1:14" ht="14.25" customHeight="1" x14ac:dyDescent="0.2">
      <c r="A26" s="96" t="s">
        <v>89</v>
      </c>
      <c r="B26" s="237">
        <v>80</v>
      </c>
      <c r="C26" s="238">
        <v>3543</v>
      </c>
      <c r="D26" s="238">
        <v>1271</v>
      </c>
      <c r="E26" s="238">
        <v>311</v>
      </c>
      <c r="F26" s="239">
        <v>11.392282958199356</v>
      </c>
      <c r="G26" s="27"/>
      <c r="H26" s="27"/>
      <c r="I26" s="27"/>
      <c r="J26" s="27"/>
      <c r="K26" s="27"/>
      <c r="L26" s="27"/>
      <c r="M26" s="27"/>
      <c r="N26" s="27"/>
    </row>
    <row r="27" spans="1:14" ht="14.25" customHeight="1" x14ac:dyDescent="0.2">
      <c r="A27" s="96" t="s">
        <v>90</v>
      </c>
      <c r="B27" s="237">
        <v>76</v>
      </c>
      <c r="C27" s="238">
        <v>2987</v>
      </c>
      <c r="D27" s="238">
        <v>1060</v>
      </c>
      <c r="E27" s="238">
        <v>255</v>
      </c>
      <c r="F27" s="239">
        <v>11.713725490196078</v>
      </c>
      <c r="G27" s="27"/>
      <c r="H27" s="27"/>
      <c r="I27" s="27"/>
      <c r="J27" s="27"/>
      <c r="K27" s="27"/>
      <c r="L27" s="27"/>
      <c r="M27" s="27"/>
      <c r="N27" s="27"/>
    </row>
    <row r="28" spans="1:14" ht="14.25" customHeight="1" x14ac:dyDescent="0.2">
      <c r="A28" s="240" t="s">
        <v>91</v>
      </c>
      <c r="B28" s="222">
        <v>68</v>
      </c>
      <c r="C28" s="223">
        <v>2470</v>
      </c>
      <c r="D28" s="223">
        <v>883</v>
      </c>
      <c r="E28" s="223">
        <v>208</v>
      </c>
      <c r="F28" s="239">
        <v>11.875</v>
      </c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240" t="s">
        <v>163</v>
      </c>
      <c r="B29" s="222">
        <v>63</v>
      </c>
      <c r="C29" s="223">
        <v>1950</v>
      </c>
      <c r="D29" s="223">
        <v>686</v>
      </c>
      <c r="E29" s="223">
        <v>181</v>
      </c>
      <c r="F29" s="239">
        <v>10.773480662983426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240" t="s">
        <v>187</v>
      </c>
      <c r="B30" s="237">
        <v>60</v>
      </c>
      <c r="C30" s="238">
        <v>1530</v>
      </c>
      <c r="D30" s="238">
        <v>533</v>
      </c>
      <c r="E30" s="58">
        <v>143</v>
      </c>
      <c r="F30" s="239">
        <v>10.6993006993007</v>
      </c>
      <c r="G30" s="27"/>
      <c r="H30" s="27"/>
      <c r="I30" s="27"/>
      <c r="J30" s="27"/>
      <c r="K30" s="27"/>
      <c r="L30" s="27"/>
      <c r="M30" s="27"/>
      <c r="N30" s="27"/>
    </row>
    <row r="31" spans="1:14" s="352" customFormat="1" ht="14.25" customHeight="1" x14ac:dyDescent="0.2">
      <c r="A31" s="240" t="s">
        <v>198</v>
      </c>
      <c r="B31" s="222">
        <v>56</v>
      </c>
      <c r="C31" s="223">
        <v>1294</v>
      </c>
      <c r="D31" s="223">
        <v>418</v>
      </c>
      <c r="E31" s="223">
        <v>119</v>
      </c>
      <c r="F31" s="239">
        <v>10.9</v>
      </c>
      <c r="G31" s="27"/>
      <c r="H31" s="27"/>
      <c r="I31" s="27"/>
      <c r="J31" s="27"/>
      <c r="K31" s="27"/>
      <c r="L31" s="27"/>
      <c r="M31" s="27"/>
      <c r="N31" s="27"/>
    </row>
    <row r="32" spans="1:14" s="107" customFormat="1" ht="14.25" customHeight="1" x14ac:dyDescent="0.2">
      <c r="A32" s="376" t="s">
        <v>230</v>
      </c>
      <c r="B32" s="379">
        <v>51</v>
      </c>
      <c r="C32" s="380">
        <v>1068</v>
      </c>
      <c r="D32" s="380">
        <v>337</v>
      </c>
      <c r="E32" s="380">
        <v>105</v>
      </c>
      <c r="F32" s="379">
        <v>10.199999999999999</v>
      </c>
      <c r="G32" s="27"/>
      <c r="H32" s="27"/>
      <c r="I32" s="27"/>
      <c r="J32" s="27"/>
      <c r="K32" s="27"/>
      <c r="L32" s="27"/>
      <c r="M32" s="27"/>
      <c r="N32" s="27"/>
    </row>
    <row r="33" spans="1:14" x14ac:dyDescent="0.2">
      <c r="A33" s="241"/>
      <c r="B33" s="242"/>
      <c r="C33" s="243"/>
      <c r="D33" s="244"/>
      <c r="E33" s="243"/>
      <c r="F33" s="245"/>
      <c r="G33" s="27"/>
      <c r="H33" s="27"/>
      <c r="I33" s="27"/>
      <c r="J33" s="27"/>
      <c r="K33" s="27"/>
      <c r="L33" s="27"/>
      <c r="M33" s="27"/>
      <c r="N33" s="27"/>
    </row>
    <row r="34" spans="1:14" x14ac:dyDescent="0.2">
      <c r="A34" s="241"/>
      <c r="B34" s="242"/>
      <c r="C34" s="243"/>
      <c r="D34" s="244"/>
      <c r="E34" s="243"/>
      <c r="F34" s="245"/>
      <c r="G34" s="27"/>
      <c r="H34" s="27"/>
      <c r="I34" s="27"/>
      <c r="J34" s="27"/>
      <c r="K34" s="27"/>
      <c r="L34" s="27"/>
      <c r="M34" s="27"/>
      <c r="N34" s="27"/>
    </row>
    <row r="35" spans="1:14" x14ac:dyDescent="0.2">
      <c r="A35" s="241"/>
      <c r="B35" s="242"/>
      <c r="C35" s="243"/>
      <c r="D35" s="244"/>
      <c r="E35" s="243"/>
      <c r="F35" s="245"/>
      <c r="G35" s="27"/>
      <c r="H35" s="27"/>
      <c r="I35" s="27"/>
      <c r="J35" s="27"/>
      <c r="K35" s="27"/>
      <c r="L35" s="27"/>
      <c r="M35" s="27"/>
      <c r="N35" s="27"/>
    </row>
    <row r="36" spans="1:14" x14ac:dyDescent="0.2">
      <c r="A36" s="241"/>
      <c r="B36" s="242"/>
      <c r="C36" s="243"/>
      <c r="D36" s="244"/>
      <c r="E36" s="243"/>
      <c r="F36" s="245"/>
      <c r="G36" s="27"/>
      <c r="H36" s="27"/>
      <c r="I36" s="27"/>
      <c r="J36" s="27"/>
      <c r="K36" s="27"/>
      <c r="L36" s="27"/>
      <c r="M36" s="27"/>
      <c r="N36" s="27"/>
    </row>
    <row r="37" spans="1:14" x14ac:dyDescent="0.2">
      <c r="A37" s="38"/>
      <c r="B37" s="242"/>
      <c r="C37" s="243"/>
      <c r="D37" s="244"/>
      <c r="E37" s="243"/>
      <c r="F37" s="245"/>
      <c r="G37" s="27"/>
      <c r="H37" s="27"/>
      <c r="I37" s="27"/>
      <c r="J37" s="27"/>
      <c r="K37" s="27"/>
      <c r="L37" s="27"/>
      <c r="M37" s="27"/>
      <c r="N37" s="27"/>
    </row>
    <row r="38" spans="1:14" x14ac:dyDescent="0.2">
      <c r="A38" s="38"/>
      <c r="B38" s="242"/>
      <c r="C38" s="243"/>
      <c r="D38" s="244"/>
      <c r="E38" s="243"/>
      <c r="F38" s="245"/>
      <c r="G38" s="27"/>
      <c r="H38" s="27"/>
      <c r="I38" s="27"/>
      <c r="J38" s="27"/>
      <c r="K38" s="27"/>
      <c r="L38" s="27"/>
      <c r="M38" s="27"/>
      <c r="N38" s="27"/>
    </row>
    <row r="39" spans="1:14" x14ac:dyDescent="0.2">
      <c r="A39" s="241"/>
      <c r="B39" s="242"/>
      <c r="C39" s="243"/>
      <c r="D39" s="244"/>
      <c r="E39" s="243"/>
      <c r="F39" s="245"/>
      <c r="G39" s="27"/>
      <c r="H39" s="27"/>
      <c r="I39" s="27"/>
      <c r="J39" s="27"/>
      <c r="K39" s="27"/>
      <c r="L39" s="27"/>
      <c r="M39" s="27"/>
      <c r="N39" s="27"/>
    </row>
    <row r="40" spans="1:14" x14ac:dyDescent="0.2">
      <c r="A40" s="241"/>
      <c r="B40" s="242"/>
      <c r="C40" s="243"/>
      <c r="D40" s="244"/>
      <c r="E40" s="243"/>
      <c r="F40" s="245"/>
      <c r="G40" s="27"/>
      <c r="H40" s="27"/>
      <c r="I40" s="27"/>
      <c r="J40" s="27"/>
      <c r="K40" s="27"/>
      <c r="L40" s="27"/>
      <c r="M40" s="27"/>
      <c r="N40" s="27"/>
    </row>
    <row r="41" spans="1:14" x14ac:dyDescent="0.2">
      <c r="A41" s="241"/>
      <c r="B41" s="242"/>
      <c r="C41" s="243"/>
      <c r="D41" s="244"/>
      <c r="E41" s="243"/>
      <c r="F41" s="245"/>
      <c r="G41" s="27"/>
      <c r="H41" s="27"/>
      <c r="I41" s="27"/>
      <c r="J41" s="27"/>
      <c r="K41" s="27"/>
      <c r="L41" s="27"/>
      <c r="M41" s="27"/>
      <c r="N41" s="27"/>
    </row>
    <row r="42" spans="1:14" x14ac:dyDescent="0.2">
      <c r="A42" s="28"/>
      <c r="B42" s="246"/>
      <c r="C42" s="246"/>
      <c r="D42" s="246"/>
      <c r="E42" s="246"/>
      <c r="F42" s="245"/>
      <c r="G42" s="27"/>
      <c r="H42" s="27"/>
      <c r="I42" s="27"/>
      <c r="J42" s="27"/>
      <c r="K42" s="27"/>
      <c r="L42" s="27"/>
      <c r="M42" s="27"/>
      <c r="N42" s="27"/>
    </row>
    <row r="43" spans="1:14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</sheetData>
  <protectedRanges>
    <protectedRange sqref="B25:B31 D25:E31 D8:E17 B8:B17 B19:B22 D19:E22 D33:E41 B33:B41" name="Bereich1_1"/>
  </protectedRanges>
  <mergeCells count="9">
    <mergeCell ref="B5:F5"/>
    <mergeCell ref="B20:F20"/>
    <mergeCell ref="A1:F1"/>
    <mergeCell ref="A3:A4"/>
    <mergeCell ref="B3:B4"/>
    <mergeCell ref="C3:D3"/>
    <mergeCell ref="E3:E4"/>
    <mergeCell ref="F3:F4"/>
    <mergeCell ref="B6:F6"/>
  </mergeCells>
  <conditionalFormatting sqref="A18 A19:F30 A32 A6:F17">
    <cfRule type="expression" dxfId="105" priority="3">
      <formula>MOD(ROW(),2)=0</formula>
    </cfRule>
  </conditionalFormatting>
  <conditionalFormatting sqref="A31:F31">
    <cfRule type="expression" dxfId="104" priority="2">
      <formula>MOD(ROW(),2)=0</formula>
    </cfRule>
  </conditionalFormatting>
  <conditionalFormatting sqref="A5:F5">
    <cfRule type="expression" dxfId="10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N45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2.85546875" style="8" customWidth="1"/>
    <col min="2" max="2" width="11.85546875" style="8" customWidth="1"/>
    <col min="3" max="3" width="14.85546875" style="8" customWidth="1"/>
    <col min="4" max="4" width="15.28515625" style="8" customWidth="1"/>
    <col min="5" max="5" width="11.85546875" style="8" customWidth="1"/>
    <col min="6" max="6" width="15.140625" style="8" customWidth="1"/>
    <col min="7" max="7" width="9" style="8" customWidth="1"/>
    <col min="8" max="16384" width="11.28515625" style="8"/>
  </cols>
  <sheetData>
    <row r="1" spans="1:14" s="9" customFormat="1" ht="31.15" customHeight="1" x14ac:dyDescent="0.2">
      <c r="A1" s="455" t="s">
        <v>239</v>
      </c>
      <c r="B1" s="455"/>
      <c r="C1" s="455"/>
      <c r="D1" s="455"/>
      <c r="E1" s="455"/>
      <c r="F1" s="455"/>
      <c r="G1" s="169"/>
      <c r="H1" s="169"/>
      <c r="I1" s="169"/>
      <c r="J1" s="169"/>
      <c r="K1" s="169"/>
      <c r="L1" s="169"/>
      <c r="M1" s="47"/>
      <c r="N1" s="47"/>
    </row>
    <row r="3" spans="1:14" s="46" customFormat="1" ht="31.15" customHeight="1" x14ac:dyDescent="0.2">
      <c r="A3" s="457" t="s">
        <v>178</v>
      </c>
      <c r="B3" s="461" t="s">
        <v>180</v>
      </c>
      <c r="C3" s="471" t="s">
        <v>82</v>
      </c>
      <c r="D3" s="471"/>
      <c r="E3" s="461" t="s">
        <v>87</v>
      </c>
      <c r="F3" s="469" t="s">
        <v>179</v>
      </c>
      <c r="G3" s="247"/>
      <c r="H3" s="247"/>
      <c r="I3" s="247"/>
      <c r="J3" s="247"/>
      <c r="K3" s="247"/>
      <c r="L3" s="247"/>
      <c r="M3" s="247"/>
      <c r="N3" s="247"/>
    </row>
    <row r="4" spans="1:14" s="46" customFormat="1" ht="31.15" customHeight="1" x14ac:dyDescent="0.2">
      <c r="A4" s="459"/>
      <c r="B4" s="461"/>
      <c r="C4" s="153" t="s">
        <v>86</v>
      </c>
      <c r="D4" s="153" t="s">
        <v>121</v>
      </c>
      <c r="E4" s="461"/>
      <c r="F4" s="469"/>
      <c r="G4" s="247"/>
      <c r="H4" s="247"/>
      <c r="I4" s="247"/>
      <c r="J4" s="247"/>
      <c r="K4" s="247"/>
      <c r="L4" s="247"/>
      <c r="M4" s="247"/>
      <c r="N4" s="247"/>
    </row>
    <row r="5" spans="1:14" ht="14.25" customHeight="1" x14ac:dyDescent="0.2">
      <c r="A5" s="45"/>
      <c r="B5" s="478"/>
      <c r="C5" s="478"/>
      <c r="D5" s="478"/>
      <c r="E5" s="478"/>
      <c r="F5" s="478"/>
      <c r="G5" s="27"/>
      <c r="H5" s="27"/>
      <c r="I5" s="27"/>
      <c r="J5" s="27"/>
      <c r="K5" s="27"/>
      <c r="L5" s="27"/>
      <c r="M5" s="27"/>
      <c r="N5" s="27"/>
    </row>
    <row r="6" spans="1:14" s="60" customFormat="1" ht="14.25" customHeight="1" x14ac:dyDescent="0.2">
      <c r="A6" s="44"/>
      <c r="B6" s="500" t="s">
        <v>53</v>
      </c>
      <c r="C6" s="501"/>
      <c r="D6" s="501"/>
      <c r="E6" s="501"/>
      <c r="F6" s="501"/>
      <c r="G6" s="27"/>
      <c r="H6" s="27"/>
      <c r="I6" s="27"/>
      <c r="J6" s="27"/>
      <c r="K6" s="27"/>
      <c r="L6" s="27"/>
      <c r="M6" s="27"/>
      <c r="N6" s="27"/>
    </row>
    <row r="7" spans="1:14" s="60" customFormat="1" ht="14.25" customHeight="1" x14ac:dyDescent="0.2">
      <c r="A7" s="44"/>
      <c r="B7" s="26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2">
      <c r="A8" s="100" t="s">
        <v>64</v>
      </c>
      <c r="B8" s="227">
        <v>3</v>
      </c>
      <c r="C8" s="131">
        <v>104</v>
      </c>
      <c r="D8" s="332">
        <v>43</v>
      </c>
      <c r="E8" s="131">
        <v>14</v>
      </c>
      <c r="F8" s="186">
        <f>C8/E8</f>
        <v>7.4285714285714288</v>
      </c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2">
      <c r="A9" s="100" t="s">
        <v>65</v>
      </c>
      <c r="B9" s="227">
        <v>3</v>
      </c>
      <c r="C9" s="131">
        <v>8</v>
      </c>
      <c r="D9" s="332">
        <v>2</v>
      </c>
      <c r="E9" s="131">
        <v>1</v>
      </c>
      <c r="F9" s="186">
        <f t="shared" ref="F9:F22" si="0">C9/E9</f>
        <v>8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2">
      <c r="A10" s="100" t="s">
        <v>66</v>
      </c>
      <c r="B10" s="227">
        <v>2</v>
      </c>
      <c r="C10" s="131">
        <v>94</v>
      </c>
      <c r="D10" s="332">
        <v>32</v>
      </c>
      <c r="E10" s="131">
        <v>9</v>
      </c>
      <c r="F10" s="186">
        <f t="shared" si="0"/>
        <v>10.444444444444445</v>
      </c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2">
      <c r="A11" s="100" t="s">
        <v>67</v>
      </c>
      <c r="B11" s="227">
        <v>2</v>
      </c>
      <c r="C11" s="131">
        <v>59</v>
      </c>
      <c r="D11" s="332">
        <v>19</v>
      </c>
      <c r="E11" s="131">
        <v>6</v>
      </c>
      <c r="F11" s="186">
        <f t="shared" si="0"/>
        <v>9.8333333333333339</v>
      </c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2">
      <c r="A12" s="100" t="s">
        <v>68</v>
      </c>
      <c r="B12" s="227">
        <v>2</v>
      </c>
      <c r="C12" s="131">
        <v>168</v>
      </c>
      <c r="D12" s="332">
        <v>50</v>
      </c>
      <c r="E12" s="131">
        <v>15</v>
      </c>
      <c r="F12" s="186">
        <f t="shared" si="0"/>
        <v>11.2</v>
      </c>
      <c r="G12" s="27"/>
      <c r="H12" s="27"/>
      <c r="I12" s="27"/>
      <c r="J12" s="27"/>
      <c r="K12" s="27"/>
      <c r="L12" s="27"/>
      <c r="M12" s="27"/>
      <c r="N12" s="27"/>
    </row>
    <row r="13" spans="1:14" s="9" customFormat="1" ht="14.25" customHeight="1" x14ac:dyDescent="0.2">
      <c r="A13" s="100" t="s">
        <v>93</v>
      </c>
      <c r="B13" s="227">
        <v>5</v>
      </c>
      <c r="C13" s="131">
        <v>104</v>
      </c>
      <c r="D13" s="332">
        <v>32</v>
      </c>
      <c r="E13" s="131">
        <v>11</v>
      </c>
      <c r="F13" s="186">
        <f t="shared" si="0"/>
        <v>9.454545454545455</v>
      </c>
      <c r="G13" s="248"/>
      <c r="H13" s="248"/>
      <c r="I13" s="248"/>
      <c r="J13" s="248"/>
      <c r="K13" s="248"/>
      <c r="L13" s="248"/>
      <c r="M13" s="248"/>
      <c r="N13" s="248"/>
    </row>
    <row r="14" spans="1:14" ht="14.25" customHeight="1" x14ac:dyDescent="0.2">
      <c r="A14" s="100" t="s">
        <v>69</v>
      </c>
      <c r="B14" s="227">
        <v>7</v>
      </c>
      <c r="C14" s="131">
        <v>66</v>
      </c>
      <c r="D14" s="332">
        <v>29</v>
      </c>
      <c r="E14" s="131">
        <v>8</v>
      </c>
      <c r="F14" s="186">
        <f t="shared" si="0"/>
        <v>8.25</v>
      </c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2">
      <c r="A15" s="100" t="s">
        <v>70</v>
      </c>
      <c r="B15" s="227">
        <v>4</v>
      </c>
      <c r="C15" s="131">
        <v>119</v>
      </c>
      <c r="D15" s="332">
        <v>41</v>
      </c>
      <c r="E15" s="131">
        <v>10</v>
      </c>
      <c r="F15" s="186">
        <f t="shared" si="0"/>
        <v>11.9</v>
      </c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2">
      <c r="A16" s="100" t="s">
        <v>71</v>
      </c>
      <c r="B16" s="227">
        <v>6</v>
      </c>
      <c r="C16" s="131">
        <v>70</v>
      </c>
      <c r="D16" s="332">
        <v>17</v>
      </c>
      <c r="E16" s="131">
        <v>9</v>
      </c>
      <c r="F16" s="186">
        <f t="shared" si="0"/>
        <v>7.7777777777777777</v>
      </c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2">
      <c r="A17" s="100" t="s">
        <v>72</v>
      </c>
      <c r="B17" s="227">
        <v>2</v>
      </c>
      <c r="C17" s="131">
        <v>79</v>
      </c>
      <c r="D17" s="332">
        <v>28</v>
      </c>
      <c r="E17" s="131">
        <v>8</v>
      </c>
      <c r="F17" s="186">
        <f t="shared" si="0"/>
        <v>9.875</v>
      </c>
      <c r="G17" s="27"/>
      <c r="H17" s="27"/>
      <c r="I17" s="27"/>
      <c r="J17" s="27"/>
      <c r="K17" s="27"/>
      <c r="L17" s="27"/>
      <c r="M17" s="27"/>
      <c r="N17" s="27"/>
    </row>
    <row r="18" spans="1:14" s="9" customFormat="1" ht="14.25" customHeight="1" x14ac:dyDescent="0.2">
      <c r="A18" s="100" t="s">
        <v>94</v>
      </c>
      <c r="B18" s="227">
        <v>6</v>
      </c>
      <c r="C18" s="131">
        <v>64</v>
      </c>
      <c r="D18" s="332">
        <v>19</v>
      </c>
      <c r="E18" s="131">
        <v>7</v>
      </c>
      <c r="F18" s="186">
        <f t="shared" si="0"/>
        <v>9.1428571428571423</v>
      </c>
      <c r="G18" s="248"/>
      <c r="H18" s="248"/>
      <c r="I18" s="248"/>
      <c r="J18" s="248"/>
      <c r="K18" s="248"/>
      <c r="L18" s="248"/>
      <c r="M18" s="248"/>
      <c r="N18" s="248"/>
    </row>
    <row r="19" spans="1:14" ht="14.25" customHeight="1" x14ac:dyDescent="0.2">
      <c r="A19" s="100" t="s">
        <v>95</v>
      </c>
      <c r="B19" s="227">
        <v>6</v>
      </c>
      <c r="C19" s="131">
        <v>103</v>
      </c>
      <c r="D19" s="332">
        <v>33</v>
      </c>
      <c r="E19" s="131">
        <v>10</v>
      </c>
      <c r="F19" s="186">
        <f t="shared" si="0"/>
        <v>10.3</v>
      </c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2">
      <c r="A20" s="100" t="s">
        <v>73</v>
      </c>
      <c r="B20" s="227">
        <v>4</v>
      </c>
      <c r="C20" s="131">
        <v>68</v>
      </c>
      <c r="D20" s="332">
        <v>26</v>
      </c>
      <c r="E20" s="131">
        <v>7</v>
      </c>
      <c r="F20" s="186">
        <f t="shared" si="0"/>
        <v>9.7142857142857135</v>
      </c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2">
      <c r="A21" s="100" t="s">
        <v>74</v>
      </c>
      <c r="B21" s="227">
        <v>3</v>
      </c>
      <c r="C21" s="131">
        <v>9</v>
      </c>
      <c r="D21" s="332" t="s">
        <v>19</v>
      </c>
      <c r="E21" s="131">
        <v>1</v>
      </c>
      <c r="F21" s="186">
        <f t="shared" si="0"/>
        <v>9</v>
      </c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2">
      <c r="A22" s="100" t="s">
        <v>75</v>
      </c>
      <c r="B22" s="227">
        <v>6</v>
      </c>
      <c r="C22" s="131">
        <v>142</v>
      </c>
      <c r="D22" s="332">
        <v>53</v>
      </c>
      <c r="E22" s="131">
        <v>14</v>
      </c>
      <c r="F22" s="186">
        <f t="shared" si="0"/>
        <v>10.142857142857142</v>
      </c>
      <c r="G22" s="27"/>
      <c r="H22" s="27"/>
      <c r="I22" s="27"/>
      <c r="J22" s="27"/>
      <c r="K22" s="27"/>
      <c r="L22" s="27"/>
      <c r="M22" s="27"/>
      <c r="N22" s="27"/>
    </row>
    <row r="23" spans="1:14" s="60" customFormat="1" ht="14.25" customHeight="1" x14ac:dyDescent="0.2">
      <c r="A23" s="100"/>
      <c r="B23" s="227"/>
      <c r="C23" s="88"/>
      <c r="D23" s="89"/>
      <c r="E23" s="131"/>
      <c r="F23" s="186"/>
      <c r="G23" s="27"/>
      <c r="H23" s="27"/>
      <c r="I23" s="27"/>
      <c r="J23" s="27"/>
      <c r="K23" s="27"/>
      <c r="L23" s="27"/>
      <c r="M23" s="27"/>
      <c r="N23" s="27"/>
    </row>
    <row r="24" spans="1:14" s="9" customFormat="1" ht="14.25" customHeight="1" x14ac:dyDescent="0.2">
      <c r="A24" s="104" t="s">
        <v>76</v>
      </c>
      <c r="B24" s="249">
        <f>SUM(B8:B22)</f>
        <v>61</v>
      </c>
      <c r="C24" s="249">
        <f>SUM(C8:C22)</f>
        <v>1257</v>
      </c>
      <c r="D24" s="249">
        <f t="shared" ref="D24:E24" si="1">SUM(D8:D22)</f>
        <v>424</v>
      </c>
      <c r="E24" s="249">
        <f t="shared" si="1"/>
        <v>130</v>
      </c>
      <c r="F24" s="250">
        <f>SUM(C24/E24)</f>
        <v>9.6692307692307686</v>
      </c>
      <c r="G24" s="248"/>
      <c r="H24" s="248"/>
      <c r="I24" s="248"/>
      <c r="J24" s="248"/>
      <c r="K24" s="248"/>
      <c r="L24" s="248"/>
      <c r="M24" s="248"/>
      <c r="N24" s="248"/>
    </row>
    <row r="25" spans="1:14" s="9" customFormat="1" ht="14.25" customHeight="1" x14ac:dyDescent="0.2">
      <c r="A25" s="240"/>
      <c r="B25" s="233"/>
      <c r="C25" s="234"/>
      <c r="D25" s="234"/>
      <c r="E25" s="251"/>
      <c r="F25" s="252"/>
      <c r="G25" s="248"/>
      <c r="H25" s="248"/>
      <c r="I25" s="248"/>
      <c r="J25" s="248"/>
      <c r="K25" s="248"/>
      <c r="L25" s="248"/>
      <c r="M25" s="248"/>
      <c r="N25" s="248"/>
    </row>
    <row r="26" spans="1:14" ht="14.25" customHeight="1" x14ac:dyDescent="0.2">
      <c r="A26" s="96"/>
      <c r="B26" s="499" t="s">
        <v>57</v>
      </c>
      <c r="C26" s="499"/>
      <c r="D26" s="499"/>
      <c r="E26" s="499"/>
      <c r="F26" s="499"/>
      <c r="G26" s="27"/>
      <c r="H26" s="27"/>
      <c r="I26" s="27"/>
      <c r="J26" s="27"/>
      <c r="K26" s="27"/>
      <c r="L26" s="27"/>
      <c r="M26" s="27"/>
      <c r="N26" s="27"/>
    </row>
    <row r="27" spans="1:14" s="60" customFormat="1" ht="14.25" customHeight="1" x14ac:dyDescent="0.2">
      <c r="A27" s="96"/>
      <c r="B27" s="76"/>
      <c r="C27" s="76"/>
      <c r="D27" s="76"/>
      <c r="E27" s="76"/>
      <c r="F27" s="76"/>
      <c r="G27" s="27"/>
      <c r="H27" s="27"/>
      <c r="I27" s="27"/>
      <c r="J27" s="27"/>
      <c r="K27" s="27"/>
      <c r="L27" s="27"/>
      <c r="M27" s="27"/>
      <c r="N27" s="27"/>
    </row>
    <row r="28" spans="1:14" ht="14.25" customHeight="1" x14ac:dyDescent="0.2">
      <c r="A28" s="100" t="s">
        <v>64</v>
      </c>
      <c r="B28" s="227">
        <v>1</v>
      </c>
      <c r="C28" s="131">
        <v>26</v>
      </c>
      <c r="D28" s="131">
        <v>7</v>
      </c>
      <c r="E28" s="131">
        <v>4</v>
      </c>
      <c r="F28" s="186">
        <f>C28/E28</f>
        <v>6.5</v>
      </c>
      <c r="G28" s="27"/>
      <c r="H28" s="27"/>
      <c r="I28" s="27"/>
      <c r="J28" s="27"/>
      <c r="K28" s="27"/>
      <c r="L28" s="27"/>
      <c r="M28" s="27"/>
      <c r="N28" s="27"/>
    </row>
    <row r="29" spans="1:14" ht="14.25" customHeight="1" x14ac:dyDescent="0.2">
      <c r="A29" s="100" t="s">
        <v>65</v>
      </c>
      <c r="B29" s="227">
        <v>3</v>
      </c>
      <c r="C29" s="131">
        <v>8</v>
      </c>
      <c r="D29" s="131">
        <v>2</v>
      </c>
      <c r="E29" s="131">
        <v>1</v>
      </c>
      <c r="F29" s="186">
        <f t="shared" ref="F29:F42" si="2">C29/E29</f>
        <v>8</v>
      </c>
      <c r="G29" s="27"/>
      <c r="H29" s="27"/>
      <c r="I29" s="27"/>
      <c r="J29" s="27"/>
      <c r="K29" s="27"/>
      <c r="L29" s="27"/>
      <c r="M29" s="27"/>
      <c r="N29" s="27"/>
    </row>
    <row r="30" spans="1:14" ht="14.25" customHeight="1" x14ac:dyDescent="0.2">
      <c r="A30" s="100" t="s">
        <v>66</v>
      </c>
      <c r="B30" s="227">
        <v>2</v>
      </c>
      <c r="C30" s="131">
        <v>94</v>
      </c>
      <c r="D30" s="131">
        <v>32</v>
      </c>
      <c r="E30" s="131">
        <v>9</v>
      </c>
      <c r="F30" s="186">
        <f t="shared" si="2"/>
        <v>10.444444444444445</v>
      </c>
      <c r="G30" s="27"/>
      <c r="H30" s="27"/>
      <c r="I30" s="27"/>
      <c r="J30" s="27"/>
      <c r="K30" s="27"/>
      <c r="L30" s="27"/>
      <c r="M30" s="27"/>
      <c r="N30" s="27"/>
    </row>
    <row r="31" spans="1:14" ht="14.25" customHeight="1" x14ac:dyDescent="0.2">
      <c r="A31" s="100" t="s">
        <v>67</v>
      </c>
      <c r="B31" s="227">
        <v>2</v>
      </c>
      <c r="C31" s="131">
        <v>59</v>
      </c>
      <c r="D31" s="131">
        <v>19</v>
      </c>
      <c r="E31" s="131">
        <v>6</v>
      </c>
      <c r="F31" s="186">
        <f t="shared" si="2"/>
        <v>9.8333333333333339</v>
      </c>
      <c r="G31" s="27"/>
      <c r="H31" s="27"/>
      <c r="I31" s="27"/>
      <c r="J31" s="27"/>
      <c r="K31" s="27"/>
      <c r="L31" s="27"/>
      <c r="M31" s="27"/>
      <c r="N31" s="27"/>
    </row>
    <row r="32" spans="1:14" ht="14.25" customHeight="1" x14ac:dyDescent="0.2">
      <c r="A32" s="100" t="s">
        <v>68</v>
      </c>
      <c r="B32" s="227">
        <v>2</v>
      </c>
      <c r="C32" s="131">
        <v>168</v>
      </c>
      <c r="D32" s="131">
        <v>50</v>
      </c>
      <c r="E32" s="131">
        <v>15</v>
      </c>
      <c r="F32" s="186">
        <f t="shared" si="2"/>
        <v>11.2</v>
      </c>
      <c r="G32" s="27"/>
      <c r="H32" s="27"/>
      <c r="I32" s="27"/>
      <c r="J32" s="27"/>
      <c r="K32" s="27"/>
      <c r="L32" s="27"/>
      <c r="M32" s="27"/>
      <c r="N32" s="27"/>
    </row>
    <row r="33" spans="1:14" s="9" customFormat="1" ht="14.25" customHeight="1" x14ac:dyDescent="0.2">
      <c r="A33" s="100" t="s">
        <v>93</v>
      </c>
      <c r="B33" s="227">
        <v>4</v>
      </c>
      <c r="C33" s="131">
        <v>82</v>
      </c>
      <c r="D33" s="131">
        <v>22</v>
      </c>
      <c r="E33" s="131">
        <v>6</v>
      </c>
      <c r="F33" s="186">
        <f t="shared" si="2"/>
        <v>13.666666666666666</v>
      </c>
      <c r="G33" s="248"/>
      <c r="H33" s="248"/>
      <c r="I33" s="248"/>
      <c r="J33" s="248"/>
      <c r="K33" s="248"/>
      <c r="L33" s="248"/>
      <c r="M33" s="248"/>
      <c r="N33" s="248"/>
    </row>
    <row r="34" spans="1:14" ht="14.25" customHeight="1" x14ac:dyDescent="0.2">
      <c r="A34" s="100" t="s">
        <v>69</v>
      </c>
      <c r="B34" s="227">
        <v>4</v>
      </c>
      <c r="C34" s="131">
        <v>16</v>
      </c>
      <c r="D34" s="131">
        <v>5</v>
      </c>
      <c r="E34" s="131">
        <v>2</v>
      </c>
      <c r="F34" s="186">
        <f t="shared" si="2"/>
        <v>8</v>
      </c>
      <c r="G34" s="27"/>
      <c r="H34" s="27"/>
      <c r="I34" s="27"/>
      <c r="J34" s="27"/>
      <c r="K34" s="27"/>
      <c r="L34" s="27"/>
      <c r="M34" s="27"/>
      <c r="N34" s="27"/>
    </row>
    <row r="35" spans="1:14" ht="14.25" customHeight="1" x14ac:dyDescent="0.2">
      <c r="A35" s="100" t="s">
        <v>70</v>
      </c>
      <c r="B35" s="227">
        <v>4</v>
      </c>
      <c r="C35" s="131">
        <v>119</v>
      </c>
      <c r="D35" s="131">
        <v>41</v>
      </c>
      <c r="E35" s="131">
        <v>10</v>
      </c>
      <c r="F35" s="186">
        <f t="shared" si="2"/>
        <v>11.9</v>
      </c>
      <c r="G35" s="27"/>
      <c r="H35" s="27"/>
      <c r="I35" s="27"/>
      <c r="J35" s="27"/>
      <c r="K35" s="27"/>
      <c r="L35" s="27"/>
      <c r="M35" s="27"/>
      <c r="N35" s="27"/>
    </row>
    <row r="36" spans="1:14" ht="14.25" customHeight="1" x14ac:dyDescent="0.2">
      <c r="A36" s="100" t="s">
        <v>71</v>
      </c>
      <c r="B36" s="227">
        <v>6</v>
      </c>
      <c r="C36" s="131">
        <v>70</v>
      </c>
      <c r="D36" s="131">
        <v>17</v>
      </c>
      <c r="E36" s="131">
        <v>9</v>
      </c>
      <c r="F36" s="186">
        <f t="shared" si="2"/>
        <v>7.7777777777777777</v>
      </c>
      <c r="G36" s="27"/>
      <c r="H36" s="27"/>
      <c r="I36" s="27"/>
      <c r="J36" s="27"/>
      <c r="K36" s="27"/>
      <c r="L36" s="27"/>
      <c r="M36" s="27"/>
      <c r="N36" s="27"/>
    </row>
    <row r="37" spans="1:14" ht="14.25" customHeight="1" x14ac:dyDescent="0.2">
      <c r="A37" s="100" t="s">
        <v>72</v>
      </c>
      <c r="B37" s="227">
        <v>2</v>
      </c>
      <c r="C37" s="131">
        <v>79</v>
      </c>
      <c r="D37" s="131">
        <v>28</v>
      </c>
      <c r="E37" s="131">
        <v>8</v>
      </c>
      <c r="F37" s="186">
        <f t="shared" si="2"/>
        <v>9.875</v>
      </c>
      <c r="G37" s="27"/>
      <c r="H37" s="27"/>
      <c r="I37" s="27"/>
      <c r="J37" s="27"/>
      <c r="K37" s="27"/>
      <c r="L37" s="27"/>
      <c r="M37" s="27"/>
      <c r="N37" s="27"/>
    </row>
    <row r="38" spans="1:14" s="9" customFormat="1" ht="14.25" customHeight="1" x14ac:dyDescent="0.2">
      <c r="A38" s="100" t="s">
        <v>94</v>
      </c>
      <c r="B38" s="227">
        <v>4</v>
      </c>
      <c r="C38" s="131">
        <v>49</v>
      </c>
      <c r="D38" s="131">
        <v>10</v>
      </c>
      <c r="E38" s="131">
        <v>5</v>
      </c>
      <c r="F38" s="186">
        <f t="shared" si="2"/>
        <v>9.8000000000000007</v>
      </c>
      <c r="G38" s="248"/>
      <c r="H38" s="248"/>
      <c r="I38" s="248"/>
      <c r="J38" s="248"/>
      <c r="K38" s="248"/>
      <c r="L38" s="248"/>
      <c r="M38" s="248"/>
      <c r="N38" s="248"/>
    </row>
    <row r="39" spans="1:14" s="9" customFormat="1" ht="14.25" customHeight="1" x14ac:dyDescent="0.2">
      <c r="A39" s="100" t="s">
        <v>95</v>
      </c>
      <c r="B39" s="227">
        <v>4</v>
      </c>
      <c r="C39" s="131">
        <v>79</v>
      </c>
      <c r="D39" s="131">
        <v>25</v>
      </c>
      <c r="E39" s="131">
        <v>8</v>
      </c>
      <c r="F39" s="186">
        <f t="shared" si="2"/>
        <v>9.875</v>
      </c>
      <c r="G39" s="248"/>
      <c r="H39" s="248"/>
      <c r="I39" s="248"/>
      <c r="J39" s="248"/>
      <c r="K39" s="248"/>
      <c r="L39" s="248"/>
      <c r="M39" s="248"/>
      <c r="N39" s="248"/>
    </row>
    <row r="40" spans="1:14" ht="14.25" customHeight="1" x14ac:dyDescent="0.2">
      <c r="A40" s="100" t="s">
        <v>73</v>
      </c>
      <c r="B40" s="227">
        <v>4</v>
      </c>
      <c r="C40" s="131">
        <v>68</v>
      </c>
      <c r="D40" s="131">
        <v>26</v>
      </c>
      <c r="E40" s="131">
        <v>7</v>
      </c>
      <c r="F40" s="186">
        <f t="shared" si="2"/>
        <v>9.7142857142857135</v>
      </c>
      <c r="G40" s="27"/>
      <c r="H40" s="27"/>
      <c r="I40" s="27"/>
      <c r="J40" s="27"/>
      <c r="K40" s="27"/>
      <c r="L40" s="27"/>
      <c r="M40" s="27"/>
      <c r="N40" s="27"/>
    </row>
    <row r="41" spans="1:14" ht="14.25" customHeight="1" x14ac:dyDescent="0.2">
      <c r="A41" s="100" t="s">
        <v>74</v>
      </c>
      <c r="B41" s="227">
        <v>3</v>
      </c>
      <c r="C41" s="131">
        <v>9</v>
      </c>
      <c r="D41" s="131" t="s">
        <v>19</v>
      </c>
      <c r="E41" s="131">
        <v>1</v>
      </c>
      <c r="F41" s="186">
        <f t="shared" si="2"/>
        <v>9</v>
      </c>
      <c r="G41" s="27"/>
      <c r="H41" s="27"/>
      <c r="I41" s="27"/>
      <c r="J41" s="27"/>
      <c r="K41" s="27"/>
      <c r="L41" s="27"/>
      <c r="M41" s="27"/>
      <c r="N41" s="27"/>
    </row>
    <row r="42" spans="1:14" ht="14.25" customHeight="1" x14ac:dyDescent="0.2">
      <c r="A42" s="100" t="s">
        <v>75</v>
      </c>
      <c r="B42" s="227">
        <v>6</v>
      </c>
      <c r="C42" s="131">
        <v>142</v>
      </c>
      <c r="D42" s="131">
        <v>53</v>
      </c>
      <c r="E42" s="131">
        <v>14</v>
      </c>
      <c r="F42" s="186">
        <f t="shared" si="2"/>
        <v>10.142857142857142</v>
      </c>
      <c r="G42" s="27"/>
      <c r="H42" s="27"/>
      <c r="I42" s="27"/>
      <c r="J42" s="27"/>
      <c r="K42" s="27"/>
      <c r="L42" s="27"/>
      <c r="M42" s="27"/>
      <c r="N42" s="27"/>
    </row>
    <row r="43" spans="1:14" s="60" customFormat="1" ht="14.25" customHeight="1" x14ac:dyDescent="0.2">
      <c r="A43" s="100"/>
      <c r="B43" s="227"/>
      <c r="C43" s="131"/>
      <c r="D43" s="131"/>
      <c r="E43" s="131"/>
      <c r="F43" s="186"/>
      <c r="G43" s="27"/>
      <c r="H43" s="27"/>
      <c r="I43" s="27"/>
      <c r="J43" s="27"/>
      <c r="K43" s="27"/>
      <c r="L43" s="27"/>
      <c r="M43" s="27"/>
      <c r="N43" s="27"/>
    </row>
    <row r="44" spans="1:14" s="9" customFormat="1" ht="14.25" customHeight="1" x14ac:dyDescent="0.2">
      <c r="A44" s="105" t="s">
        <v>76</v>
      </c>
      <c r="B44" s="253">
        <f t="shared" ref="B44:E44" si="3">SUM(B28:B42)</f>
        <v>51</v>
      </c>
      <c r="C44" s="253">
        <f t="shared" si="3"/>
        <v>1068</v>
      </c>
      <c r="D44" s="253">
        <f t="shared" si="3"/>
        <v>337</v>
      </c>
      <c r="E44" s="253">
        <f t="shared" si="3"/>
        <v>105</v>
      </c>
      <c r="F44" s="254">
        <f>SUM(C44/E44)</f>
        <v>10.171428571428571</v>
      </c>
      <c r="G44" s="248"/>
      <c r="H44" s="248"/>
      <c r="I44" s="248"/>
      <c r="J44" s="248"/>
      <c r="K44" s="248"/>
      <c r="L44" s="248"/>
      <c r="M44" s="248"/>
      <c r="N44" s="248"/>
    </row>
    <row r="45" spans="1:14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</sheetData>
  <protectedRanges>
    <protectedRange sqref="B28:B43 D8:E23 D28:E43 B8:B23" name="Bereich1_1"/>
  </protectedRanges>
  <mergeCells count="9">
    <mergeCell ref="B26:F26"/>
    <mergeCell ref="B5:F5"/>
    <mergeCell ref="A1:F1"/>
    <mergeCell ref="A3:A4"/>
    <mergeCell ref="B3:B4"/>
    <mergeCell ref="C3:D3"/>
    <mergeCell ref="E3:E4"/>
    <mergeCell ref="F3:F4"/>
    <mergeCell ref="B6:F6"/>
  </mergeCells>
  <conditionalFormatting sqref="A5:F44">
    <cfRule type="expression" dxfId="10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4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5703125" style="8" customWidth="1"/>
    <col min="2" max="2" width="11.42578125" style="8" customWidth="1"/>
    <col min="3" max="4" width="11" style="8" customWidth="1"/>
    <col min="5" max="5" width="10.42578125" style="8" customWidth="1"/>
    <col min="6" max="6" width="11.140625" style="8" customWidth="1"/>
    <col min="7" max="7" width="11.85546875" style="8" customWidth="1"/>
    <col min="8" max="8" width="12.42578125" style="8" customWidth="1"/>
    <col min="9" max="16384" width="11.28515625" style="8"/>
  </cols>
  <sheetData>
    <row r="1" spans="1:14" s="9" customFormat="1" ht="31.15" customHeight="1" x14ac:dyDescent="0.2">
      <c r="A1" s="455" t="s">
        <v>260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31.15" customHeight="1" x14ac:dyDescent="0.2">
      <c r="A4" s="457" t="s">
        <v>84</v>
      </c>
      <c r="B4" s="461" t="s">
        <v>114</v>
      </c>
      <c r="C4" s="471" t="s">
        <v>82</v>
      </c>
      <c r="D4" s="471"/>
      <c r="E4" s="461" t="s">
        <v>87</v>
      </c>
      <c r="F4" s="461" t="s">
        <v>177</v>
      </c>
      <c r="G4" s="461" t="s">
        <v>113</v>
      </c>
      <c r="H4" s="469"/>
      <c r="I4" s="27"/>
    </row>
    <row r="5" spans="1:14" ht="31.15" customHeight="1" x14ac:dyDescent="0.2">
      <c r="A5" s="459"/>
      <c r="B5" s="461"/>
      <c r="C5" s="153" t="s">
        <v>86</v>
      </c>
      <c r="D5" s="153" t="s">
        <v>121</v>
      </c>
      <c r="E5" s="461"/>
      <c r="F5" s="461"/>
      <c r="G5" s="153" t="s">
        <v>86</v>
      </c>
      <c r="H5" s="151" t="s">
        <v>121</v>
      </c>
      <c r="I5" s="27"/>
    </row>
    <row r="6" spans="1:14" ht="14.25" customHeight="1" x14ac:dyDescent="0.2">
      <c r="A6" s="45"/>
      <c r="B6" s="502"/>
      <c r="C6" s="502"/>
      <c r="D6" s="502"/>
      <c r="E6" s="502"/>
      <c r="F6" s="502"/>
      <c r="G6" s="502"/>
      <c r="H6" s="502"/>
      <c r="I6" s="27"/>
    </row>
    <row r="7" spans="1:14" s="60" customFormat="1" ht="14.25" customHeight="1" x14ac:dyDescent="0.2">
      <c r="A7" s="44"/>
      <c r="B7" s="498" t="s">
        <v>53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">
      <c r="A8" s="44"/>
      <c r="B8" s="215"/>
      <c r="C8" s="215"/>
      <c r="D8" s="215"/>
      <c r="E8" s="215"/>
      <c r="F8" s="215"/>
      <c r="G8" s="215"/>
      <c r="H8" s="215"/>
      <c r="I8" s="27"/>
    </row>
    <row r="9" spans="1:14" ht="14.25" customHeight="1" x14ac:dyDescent="0.2">
      <c r="A9" s="96" t="s">
        <v>54</v>
      </c>
      <c r="B9" s="255">
        <v>172</v>
      </c>
      <c r="C9" s="256">
        <v>63341</v>
      </c>
      <c r="D9" s="256">
        <v>31400</v>
      </c>
      <c r="E9" s="256">
        <v>2689</v>
      </c>
      <c r="F9" s="258">
        <v>23.555596876162141</v>
      </c>
      <c r="G9" s="256">
        <v>9879</v>
      </c>
      <c r="H9" s="256">
        <v>4765</v>
      </c>
      <c r="I9" s="27"/>
    </row>
    <row r="10" spans="1:14" ht="14.25" customHeight="1" x14ac:dyDescent="0.2">
      <c r="A10" s="96" t="s">
        <v>55</v>
      </c>
      <c r="B10" s="255">
        <v>171</v>
      </c>
      <c r="C10" s="256">
        <v>61328</v>
      </c>
      <c r="D10" s="256">
        <v>30173</v>
      </c>
      <c r="E10" s="256">
        <v>2683</v>
      </c>
      <c r="F10" s="258">
        <v>22.857994781960493</v>
      </c>
      <c r="G10" s="256">
        <v>9299</v>
      </c>
      <c r="H10" s="256">
        <v>4412</v>
      </c>
      <c r="I10" s="27"/>
    </row>
    <row r="11" spans="1:14" ht="14.25" customHeight="1" x14ac:dyDescent="0.2">
      <c r="A11" s="96" t="s">
        <v>56</v>
      </c>
      <c r="B11" s="255">
        <v>169</v>
      </c>
      <c r="C11" s="256">
        <v>57045</v>
      </c>
      <c r="D11" s="256">
        <v>27884</v>
      </c>
      <c r="E11" s="256">
        <v>2393</v>
      </c>
      <c r="F11" s="258">
        <v>23.9</v>
      </c>
      <c r="G11" s="256">
        <v>5359</v>
      </c>
      <c r="H11" s="256">
        <v>2519</v>
      </c>
      <c r="I11" s="27"/>
    </row>
    <row r="12" spans="1:14" ht="14.25" customHeight="1" x14ac:dyDescent="0.2">
      <c r="A12" s="96" t="s">
        <v>88</v>
      </c>
      <c r="B12" s="255">
        <v>167</v>
      </c>
      <c r="C12" s="259">
        <v>47317</v>
      </c>
      <c r="D12" s="259">
        <v>23004</v>
      </c>
      <c r="E12" s="259">
        <v>1998</v>
      </c>
      <c r="F12" s="258">
        <v>23.7</v>
      </c>
      <c r="G12" s="259">
        <v>1692</v>
      </c>
      <c r="H12" s="256">
        <v>782</v>
      </c>
      <c r="I12" s="27"/>
    </row>
    <row r="13" spans="1:14" ht="14.25" customHeight="1" x14ac:dyDescent="0.2">
      <c r="A13" s="96" t="s">
        <v>89</v>
      </c>
      <c r="B13" s="260">
        <v>164</v>
      </c>
      <c r="C13" s="256">
        <v>36338</v>
      </c>
      <c r="D13" s="256">
        <v>17762</v>
      </c>
      <c r="E13" s="256">
        <v>1524</v>
      </c>
      <c r="F13" s="261">
        <v>23.8</v>
      </c>
      <c r="G13" s="256">
        <v>150</v>
      </c>
      <c r="H13" s="256">
        <v>76</v>
      </c>
      <c r="I13" s="27"/>
    </row>
    <row r="14" spans="1:14" ht="14.25" customHeight="1" x14ac:dyDescent="0.2">
      <c r="A14" s="240" t="s">
        <v>90</v>
      </c>
      <c r="B14" s="262">
        <v>157</v>
      </c>
      <c r="C14" s="259">
        <v>26430</v>
      </c>
      <c r="D14" s="259">
        <v>12939</v>
      </c>
      <c r="E14" s="259">
        <v>1105</v>
      </c>
      <c r="F14" s="263">
        <v>23.9</v>
      </c>
      <c r="G14" s="256" t="s">
        <v>19</v>
      </c>
      <c r="H14" s="256" t="s">
        <v>19</v>
      </c>
      <c r="I14" s="27"/>
    </row>
    <row r="15" spans="1:14" ht="14.25" customHeight="1" x14ac:dyDescent="0.2">
      <c r="A15" s="240" t="s">
        <v>91</v>
      </c>
      <c r="B15" s="260">
        <v>148</v>
      </c>
      <c r="C15" s="259">
        <v>16729</v>
      </c>
      <c r="D15" s="259">
        <v>8152</v>
      </c>
      <c r="E15" s="259">
        <v>691</v>
      </c>
      <c r="F15" s="263">
        <v>24.2</v>
      </c>
      <c r="G15" s="92" t="s">
        <v>19</v>
      </c>
      <c r="H15" s="92" t="s">
        <v>19</v>
      </c>
      <c r="I15" s="27"/>
    </row>
    <row r="16" spans="1:14" ht="14.25" customHeight="1" x14ac:dyDescent="0.2">
      <c r="A16" s="240" t="s">
        <v>163</v>
      </c>
      <c r="B16" s="260">
        <v>78</v>
      </c>
      <c r="C16" s="259">
        <v>6936</v>
      </c>
      <c r="D16" s="259">
        <v>3393</v>
      </c>
      <c r="E16" s="259">
        <v>284</v>
      </c>
      <c r="F16" s="263">
        <v>24.2</v>
      </c>
      <c r="G16" s="92" t="s">
        <v>19</v>
      </c>
      <c r="H16" s="92" t="s">
        <v>19</v>
      </c>
      <c r="I16" s="27"/>
    </row>
    <row r="17" spans="1:9" ht="14.25" customHeight="1" x14ac:dyDescent="0.2">
      <c r="A17" s="240" t="s">
        <v>187</v>
      </c>
      <c r="B17" s="260">
        <v>30</v>
      </c>
      <c r="C17" s="259">
        <v>1755</v>
      </c>
      <c r="D17" s="259">
        <v>871</v>
      </c>
      <c r="E17" s="259">
        <v>73</v>
      </c>
      <c r="F17" s="263">
        <v>24</v>
      </c>
      <c r="G17" s="92" t="s">
        <v>19</v>
      </c>
      <c r="H17" s="92" t="s">
        <v>19</v>
      </c>
      <c r="I17" s="27"/>
    </row>
    <row r="18" spans="1:9" ht="14.25" customHeight="1" x14ac:dyDescent="0.2">
      <c r="A18" s="240" t="s">
        <v>198</v>
      </c>
      <c r="B18" s="260">
        <v>2</v>
      </c>
      <c r="C18" s="259">
        <v>69</v>
      </c>
      <c r="D18" s="259">
        <v>33</v>
      </c>
      <c r="E18" s="259">
        <v>3</v>
      </c>
      <c r="F18" s="263">
        <v>23</v>
      </c>
      <c r="G18" s="92" t="s">
        <v>19</v>
      </c>
      <c r="H18" s="92" t="s">
        <v>19</v>
      </c>
      <c r="I18" s="27"/>
    </row>
    <row r="19" spans="1:9" s="352" customFormat="1" ht="14.25" customHeight="1" x14ac:dyDescent="0.2">
      <c r="A19" s="240" t="s">
        <v>230</v>
      </c>
      <c r="B19" s="260" t="s">
        <v>19</v>
      </c>
      <c r="C19" s="259" t="s">
        <v>19</v>
      </c>
      <c r="D19" s="259" t="s">
        <v>19</v>
      </c>
      <c r="E19" s="259" t="s">
        <v>19</v>
      </c>
      <c r="F19" s="263" t="s">
        <v>19</v>
      </c>
      <c r="G19" s="92" t="s">
        <v>19</v>
      </c>
      <c r="H19" s="92" t="s">
        <v>19</v>
      </c>
      <c r="I19" s="27"/>
    </row>
    <row r="20" spans="1:9" s="60" customFormat="1" ht="14.25" customHeight="1" x14ac:dyDescent="0.2">
      <c r="A20" s="240"/>
      <c r="B20" s="260"/>
      <c r="C20" s="259"/>
      <c r="D20" s="259"/>
      <c r="E20" s="259"/>
      <c r="F20" s="263"/>
      <c r="G20" s="92"/>
      <c r="H20" s="92"/>
      <c r="I20" s="27"/>
    </row>
    <row r="21" spans="1:9" ht="14.25" customHeight="1" x14ac:dyDescent="0.2">
      <c r="A21" s="96"/>
      <c r="B21" s="503" t="s">
        <v>57</v>
      </c>
      <c r="C21" s="503"/>
      <c r="D21" s="503"/>
      <c r="E21" s="503"/>
      <c r="F21" s="503"/>
      <c r="G21" s="503"/>
      <c r="H21" s="503"/>
      <c r="I21" s="27"/>
    </row>
    <row r="22" spans="1:9" s="60" customFormat="1" ht="14.25" customHeight="1" x14ac:dyDescent="0.2">
      <c r="A22" s="96"/>
      <c r="B22" s="264"/>
      <c r="C22" s="264"/>
      <c r="D22" s="264"/>
      <c r="E22" s="264"/>
      <c r="F22" s="264"/>
      <c r="G22" s="264"/>
      <c r="H22" s="264"/>
      <c r="I22" s="27"/>
    </row>
    <row r="23" spans="1:9" ht="14.25" customHeight="1" x14ac:dyDescent="0.2">
      <c r="A23" s="96" t="s">
        <v>54</v>
      </c>
      <c r="B23" s="265">
        <v>163</v>
      </c>
      <c r="C23" s="256">
        <v>62324</v>
      </c>
      <c r="D23" s="256">
        <v>30905</v>
      </c>
      <c r="E23" s="256">
        <v>2639</v>
      </c>
      <c r="F23" s="257">
        <v>23.616521409624859</v>
      </c>
      <c r="G23" s="256">
        <v>9879</v>
      </c>
      <c r="H23" s="256">
        <v>4765</v>
      </c>
      <c r="I23" s="27"/>
    </row>
    <row r="24" spans="1:9" ht="14.25" customHeight="1" x14ac:dyDescent="0.2">
      <c r="A24" s="96" t="s">
        <v>55</v>
      </c>
      <c r="B24" s="265">
        <v>162</v>
      </c>
      <c r="C24" s="256">
        <v>60360</v>
      </c>
      <c r="D24" s="256">
        <v>29696</v>
      </c>
      <c r="E24" s="256">
        <v>2637</v>
      </c>
      <c r="F24" s="257">
        <v>22.889647326507394</v>
      </c>
      <c r="G24" s="256">
        <v>9299</v>
      </c>
      <c r="H24" s="256">
        <v>4412</v>
      </c>
      <c r="I24" s="27"/>
    </row>
    <row r="25" spans="1:9" ht="14.25" customHeight="1" x14ac:dyDescent="0.2">
      <c r="A25" s="96" t="s">
        <v>56</v>
      </c>
      <c r="B25" s="265">
        <v>160</v>
      </c>
      <c r="C25" s="256">
        <v>56059</v>
      </c>
      <c r="D25" s="256">
        <v>27440</v>
      </c>
      <c r="E25" s="256">
        <v>2347</v>
      </c>
      <c r="F25" s="257">
        <v>23.9</v>
      </c>
      <c r="G25" s="256">
        <v>5260</v>
      </c>
      <c r="H25" s="256">
        <v>2479</v>
      </c>
      <c r="I25" s="27"/>
    </row>
    <row r="26" spans="1:9" ht="14.25" customHeight="1" x14ac:dyDescent="0.2">
      <c r="A26" s="96" t="s">
        <v>88</v>
      </c>
      <c r="B26" s="265">
        <v>159</v>
      </c>
      <c r="C26" s="256">
        <v>46645</v>
      </c>
      <c r="D26" s="256">
        <v>22721</v>
      </c>
      <c r="E26" s="256">
        <v>1966</v>
      </c>
      <c r="F26" s="257">
        <v>23.7</v>
      </c>
      <c r="G26" s="256">
        <v>1621</v>
      </c>
      <c r="H26" s="256">
        <v>758</v>
      </c>
      <c r="I26" s="27"/>
    </row>
    <row r="27" spans="1:9" ht="14.25" customHeight="1" x14ac:dyDescent="0.2">
      <c r="A27" s="96" t="s">
        <v>89</v>
      </c>
      <c r="B27" s="265">
        <v>156</v>
      </c>
      <c r="C27" s="256">
        <v>35803</v>
      </c>
      <c r="D27" s="256">
        <v>17549</v>
      </c>
      <c r="E27" s="256">
        <v>1496</v>
      </c>
      <c r="F27" s="261">
        <v>23.9</v>
      </c>
      <c r="G27" s="256">
        <v>74</v>
      </c>
      <c r="H27" s="256">
        <v>45</v>
      </c>
      <c r="I27" s="27"/>
    </row>
    <row r="28" spans="1:9" ht="14.25" customHeight="1" x14ac:dyDescent="0.2">
      <c r="A28" s="240" t="s">
        <v>90</v>
      </c>
      <c r="B28" s="266">
        <v>152</v>
      </c>
      <c r="C28" s="259">
        <v>26151</v>
      </c>
      <c r="D28" s="259">
        <v>12833</v>
      </c>
      <c r="E28" s="259">
        <v>1092</v>
      </c>
      <c r="F28" s="263">
        <v>23.9</v>
      </c>
      <c r="G28" s="256" t="s">
        <v>19</v>
      </c>
      <c r="H28" s="256" t="s">
        <v>19</v>
      </c>
      <c r="I28" s="27"/>
    </row>
    <row r="29" spans="1:9" ht="14.25" customHeight="1" x14ac:dyDescent="0.2">
      <c r="A29" s="240" t="s">
        <v>91</v>
      </c>
      <c r="B29" s="266">
        <v>144</v>
      </c>
      <c r="C29" s="259">
        <v>16576</v>
      </c>
      <c r="D29" s="259">
        <v>8102</v>
      </c>
      <c r="E29" s="259">
        <v>683</v>
      </c>
      <c r="F29" s="263">
        <v>24.3</v>
      </c>
      <c r="G29" s="92" t="s">
        <v>19</v>
      </c>
      <c r="H29" s="92" t="s">
        <v>19</v>
      </c>
      <c r="I29" s="27"/>
    </row>
    <row r="30" spans="1:9" ht="14.25" customHeight="1" x14ac:dyDescent="0.2">
      <c r="A30" s="240" t="s">
        <v>163</v>
      </c>
      <c r="B30" s="267">
        <v>76</v>
      </c>
      <c r="C30" s="268">
        <v>6826</v>
      </c>
      <c r="D30" s="268">
        <v>3358</v>
      </c>
      <c r="E30" s="57">
        <v>284</v>
      </c>
      <c r="F30" s="269">
        <v>24.3</v>
      </c>
      <c r="G30" s="108" t="s">
        <v>19</v>
      </c>
      <c r="H30" s="108" t="s">
        <v>19</v>
      </c>
      <c r="I30" s="27"/>
    </row>
    <row r="31" spans="1:9" ht="14.25" customHeight="1" x14ac:dyDescent="0.2">
      <c r="A31" s="240" t="s">
        <v>187</v>
      </c>
      <c r="B31" s="270">
        <v>28</v>
      </c>
      <c r="C31" s="268">
        <v>1675</v>
      </c>
      <c r="D31" s="268">
        <v>845</v>
      </c>
      <c r="E31" s="57">
        <v>69</v>
      </c>
      <c r="F31" s="269">
        <v>24.3</v>
      </c>
      <c r="G31" s="108" t="s">
        <v>19</v>
      </c>
      <c r="H31" s="108" t="s">
        <v>19</v>
      </c>
      <c r="I31" s="27"/>
    </row>
    <row r="32" spans="1:9" s="352" customFormat="1" ht="14.25" customHeight="1" x14ac:dyDescent="0.2">
      <c r="A32" s="240" t="s">
        <v>198</v>
      </c>
      <c r="B32" s="260">
        <v>1</v>
      </c>
      <c r="C32" s="259">
        <v>21</v>
      </c>
      <c r="D32" s="259">
        <v>10</v>
      </c>
      <c r="E32" s="259">
        <v>1</v>
      </c>
      <c r="F32" s="263">
        <v>21</v>
      </c>
      <c r="G32" s="92" t="s">
        <v>19</v>
      </c>
      <c r="H32" s="92" t="s">
        <v>19</v>
      </c>
      <c r="I32" s="27"/>
    </row>
    <row r="33" spans="1:9" s="352" customFormat="1" ht="14.25" customHeight="1" x14ac:dyDescent="0.2">
      <c r="A33" s="381" t="s">
        <v>230</v>
      </c>
      <c r="B33" s="355" t="s">
        <v>19</v>
      </c>
      <c r="C33" s="356" t="s">
        <v>19</v>
      </c>
      <c r="D33" s="356" t="s">
        <v>19</v>
      </c>
      <c r="E33" s="356" t="s">
        <v>19</v>
      </c>
      <c r="F33" s="357" t="s">
        <v>19</v>
      </c>
      <c r="G33" s="109" t="s">
        <v>19</v>
      </c>
      <c r="H33" s="109" t="s">
        <v>19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10">
    <mergeCell ref="B4:B5"/>
    <mergeCell ref="A1:H1"/>
    <mergeCell ref="B6:H6"/>
    <mergeCell ref="B21:H21"/>
    <mergeCell ref="A4:A5"/>
    <mergeCell ref="C4:D4"/>
    <mergeCell ref="E4:E5"/>
    <mergeCell ref="F4:F5"/>
    <mergeCell ref="G4:H4"/>
    <mergeCell ref="B7:H7"/>
  </mergeCells>
  <conditionalFormatting sqref="A6:H8 A20:H22 B9:B18">
    <cfRule type="expression" dxfId="101" priority="19">
      <formula>MOD(ROW(),2)=1</formula>
    </cfRule>
  </conditionalFormatting>
  <conditionalFormatting sqref="A9:A18">
    <cfRule type="expression" dxfId="100" priority="18">
      <formula>MOD(ROW(),2)=1</formula>
    </cfRule>
  </conditionalFormatting>
  <conditionalFormatting sqref="A23:A31">
    <cfRule type="expression" dxfId="99" priority="17">
      <formula>MOD(ROW(),2)=1</formula>
    </cfRule>
  </conditionalFormatting>
  <conditionalFormatting sqref="C9:D18">
    <cfRule type="expression" dxfId="98" priority="16">
      <formula>MOD(ROW(),2)=1</formula>
    </cfRule>
  </conditionalFormatting>
  <conditionalFormatting sqref="E9:H18">
    <cfRule type="expression" dxfId="97" priority="15">
      <formula>MOD(ROW(),2)=1</formula>
    </cfRule>
  </conditionalFormatting>
  <conditionalFormatting sqref="B23:D31">
    <cfRule type="expression" dxfId="96" priority="14">
      <formula>MOD(ROW(),2)=1</formula>
    </cfRule>
  </conditionalFormatting>
  <conditionalFormatting sqref="E23:H31">
    <cfRule type="expression" dxfId="95" priority="13">
      <formula>MOD(ROW(),2)=1</formula>
    </cfRule>
  </conditionalFormatting>
  <conditionalFormatting sqref="B19">
    <cfRule type="expression" dxfId="94" priority="12">
      <formula>MOD(ROW(),2)=1</formula>
    </cfRule>
  </conditionalFormatting>
  <conditionalFormatting sqref="A19">
    <cfRule type="expression" dxfId="93" priority="11">
      <formula>MOD(ROW(),2)=1</formula>
    </cfRule>
  </conditionalFormatting>
  <conditionalFormatting sqref="C19:D19">
    <cfRule type="expression" dxfId="92" priority="10">
      <formula>MOD(ROW(),2)=1</formula>
    </cfRule>
  </conditionalFormatting>
  <conditionalFormatting sqref="E19:H19">
    <cfRule type="expression" dxfId="91" priority="9">
      <formula>MOD(ROW(),2)=1</formula>
    </cfRule>
  </conditionalFormatting>
  <conditionalFormatting sqref="B32">
    <cfRule type="expression" dxfId="90" priority="8">
      <formula>MOD(ROW(),2)=1</formula>
    </cfRule>
  </conditionalFormatting>
  <conditionalFormatting sqref="A32">
    <cfRule type="expression" dxfId="89" priority="7">
      <formula>MOD(ROW(),2)=1</formula>
    </cfRule>
  </conditionalFormatting>
  <conditionalFormatting sqref="C32:D32">
    <cfRule type="expression" dxfId="88" priority="6">
      <formula>MOD(ROW(),2)=1</formula>
    </cfRule>
  </conditionalFormatting>
  <conditionalFormatting sqref="E32:H32">
    <cfRule type="expression" dxfId="87" priority="5">
      <formula>MOD(ROW(),2)=1</formula>
    </cfRule>
  </conditionalFormatting>
  <conditionalFormatting sqref="B33">
    <cfRule type="expression" dxfId="86" priority="4">
      <formula>MOD(ROW(),2)=1</formula>
    </cfRule>
  </conditionalFormatting>
  <conditionalFormatting sqref="A33">
    <cfRule type="expression" dxfId="85" priority="3">
      <formula>MOD(ROW(),2)=1</formula>
    </cfRule>
  </conditionalFormatting>
  <conditionalFormatting sqref="C33:D33">
    <cfRule type="expression" dxfId="84" priority="2">
      <formula>MOD(ROW(),2)=1</formula>
    </cfRule>
  </conditionalFormatting>
  <conditionalFormatting sqref="E33:H33">
    <cfRule type="expression" dxfId="8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N4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1.28515625" style="8" customWidth="1"/>
    <col min="2" max="2" width="9" style="8" customWidth="1"/>
    <col min="3" max="3" width="11.28515625" style="8" customWidth="1"/>
    <col min="4" max="4" width="10.85546875" style="8" customWidth="1"/>
    <col min="5" max="5" width="11" style="8" customWidth="1"/>
    <col min="6" max="7" width="12.5703125" style="8" customWidth="1"/>
    <col min="8" max="8" width="13.42578125" style="8" customWidth="1"/>
    <col min="9" max="16384" width="11.28515625" style="8"/>
  </cols>
  <sheetData>
    <row r="1" spans="1:14" s="9" customFormat="1" ht="31.15" customHeight="1" x14ac:dyDescent="0.2">
      <c r="A1" s="455" t="s">
        <v>197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31.15" customHeight="1" x14ac:dyDescent="0.2">
      <c r="A4" s="457" t="s">
        <v>84</v>
      </c>
      <c r="B4" s="461" t="s">
        <v>85</v>
      </c>
      <c r="C4" s="471" t="s">
        <v>82</v>
      </c>
      <c r="D4" s="471"/>
      <c r="E4" s="461" t="s">
        <v>97</v>
      </c>
      <c r="F4" s="461" t="s">
        <v>181</v>
      </c>
      <c r="G4" s="461" t="s">
        <v>113</v>
      </c>
      <c r="H4" s="469"/>
      <c r="I4" s="27"/>
    </row>
    <row r="5" spans="1:14" ht="31.15" customHeight="1" x14ac:dyDescent="0.2">
      <c r="A5" s="459"/>
      <c r="B5" s="471"/>
      <c r="C5" s="153" t="s">
        <v>86</v>
      </c>
      <c r="D5" s="153" t="s">
        <v>121</v>
      </c>
      <c r="E5" s="504"/>
      <c r="F5" s="461"/>
      <c r="G5" s="153" t="s">
        <v>86</v>
      </c>
      <c r="H5" s="151" t="s">
        <v>121</v>
      </c>
      <c r="I5" s="27"/>
    </row>
    <row r="6" spans="1:14" ht="14.25" customHeight="1" x14ac:dyDescent="0.2">
      <c r="A6" s="45"/>
      <c r="B6" s="506"/>
      <c r="C6" s="506"/>
      <c r="D6" s="506"/>
      <c r="E6" s="506"/>
      <c r="F6" s="506"/>
      <c r="G6" s="506"/>
      <c r="H6" s="506"/>
      <c r="I6" s="27"/>
    </row>
    <row r="7" spans="1:14" s="60" customFormat="1" ht="14.25" customHeight="1" x14ac:dyDescent="0.2">
      <c r="A7" s="44"/>
      <c r="B7" s="500" t="s">
        <v>53</v>
      </c>
      <c r="C7" s="501"/>
      <c r="D7" s="501"/>
      <c r="E7" s="501"/>
      <c r="F7" s="501"/>
      <c r="G7" s="501"/>
      <c r="H7" s="501"/>
      <c r="I7" s="27"/>
    </row>
    <row r="8" spans="1:14" s="60" customFormat="1" ht="14.25" customHeight="1" x14ac:dyDescent="0.2">
      <c r="A8" s="44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">
      <c r="A9" s="97" t="s">
        <v>54</v>
      </c>
      <c r="B9" s="200">
        <v>104</v>
      </c>
      <c r="C9" s="85">
        <v>80679</v>
      </c>
      <c r="D9" s="85">
        <v>42290</v>
      </c>
      <c r="E9" s="268">
        <v>2271</v>
      </c>
      <c r="F9" s="325">
        <v>25.5</v>
      </c>
      <c r="G9" s="268">
        <v>10921</v>
      </c>
      <c r="H9" s="268">
        <v>5539</v>
      </c>
      <c r="I9" s="27"/>
    </row>
    <row r="10" spans="1:14" ht="14.25" customHeight="1" x14ac:dyDescent="0.2">
      <c r="A10" s="97" t="s">
        <v>55</v>
      </c>
      <c r="B10" s="200">
        <v>104</v>
      </c>
      <c r="C10" s="85">
        <v>84228</v>
      </c>
      <c r="D10" s="85">
        <v>44074</v>
      </c>
      <c r="E10" s="268">
        <v>2342</v>
      </c>
      <c r="F10" s="325">
        <v>25.70324508966695</v>
      </c>
      <c r="G10" s="268">
        <v>12050</v>
      </c>
      <c r="H10" s="268">
        <v>6153</v>
      </c>
      <c r="I10" s="27"/>
    </row>
    <row r="11" spans="1:14" ht="14.25" customHeight="1" x14ac:dyDescent="0.2">
      <c r="A11" s="97" t="s">
        <v>56</v>
      </c>
      <c r="B11" s="200">
        <v>106</v>
      </c>
      <c r="C11" s="85">
        <v>86381</v>
      </c>
      <c r="D11" s="85">
        <v>45189</v>
      </c>
      <c r="E11" s="268">
        <v>2369</v>
      </c>
      <c r="F11" s="325">
        <v>25.9</v>
      </c>
      <c r="G11" s="268">
        <v>11314</v>
      </c>
      <c r="H11" s="268">
        <v>5846</v>
      </c>
      <c r="I11" s="27"/>
    </row>
    <row r="12" spans="1:14" ht="14.25" customHeight="1" x14ac:dyDescent="0.2">
      <c r="A12" s="97" t="s">
        <v>88</v>
      </c>
      <c r="B12" s="200">
        <v>106</v>
      </c>
      <c r="C12" s="86">
        <v>87000</v>
      </c>
      <c r="D12" s="85">
        <v>45386</v>
      </c>
      <c r="E12" s="326">
        <v>2416</v>
      </c>
      <c r="F12" s="327">
        <v>25.8</v>
      </c>
      <c r="G12" s="326">
        <v>11059</v>
      </c>
      <c r="H12" s="326">
        <v>5660</v>
      </c>
      <c r="I12" s="27"/>
    </row>
    <row r="13" spans="1:14" ht="14.25" customHeight="1" x14ac:dyDescent="0.2">
      <c r="A13" s="99" t="s">
        <v>89</v>
      </c>
      <c r="B13" s="84">
        <v>107</v>
      </c>
      <c r="C13" s="86">
        <v>87397</v>
      </c>
      <c r="D13" s="86">
        <v>45677</v>
      </c>
      <c r="E13" s="57">
        <v>2458</v>
      </c>
      <c r="F13" s="327">
        <v>25.6</v>
      </c>
      <c r="G13" s="326">
        <v>10987</v>
      </c>
      <c r="H13" s="326">
        <v>5700</v>
      </c>
      <c r="I13" s="27"/>
    </row>
    <row r="14" spans="1:14" ht="14.25" customHeight="1" x14ac:dyDescent="0.2">
      <c r="A14" s="97" t="s">
        <v>90</v>
      </c>
      <c r="B14" s="328">
        <v>107</v>
      </c>
      <c r="C14" s="88">
        <v>88528</v>
      </c>
      <c r="D14" s="88">
        <v>46289</v>
      </c>
      <c r="E14" s="57">
        <v>2475</v>
      </c>
      <c r="F14" s="329">
        <v>25.6</v>
      </c>
      <c r="G14" s="57">
        <v>10810</v>
      </c>
      <c r="H14" s="57">
        <v>5649</v>
      </c>
      <c r="I14" s="27"/>
    </row>
    <row r="15" spans="1:14" ht="14.25" customHeight="1" x14ac:dyDescent="0.2">
      <c r="A15" s="97" t="s">
        <v>91</v>
      </c>
      <c r="B15" s="328">
        <v>107</v>
      </c>
      <c r="C15" s="88">
        <v>88275</v>
      </c>
      <c r="D15" s="88">
        <v>46136</v>
      </c>
      <c r="E15" s="57">
        <v>2428</v>
      </c>
      <c r="F15" s="329">
        <v>25.4</v>
      </c>
      <c r="G15" s="57">
        <v>9978</v>
      </c>
      <c r="H15" s="57">
        <v>5103</v>
      </c>
      <c r="I15" s="27"/>
    </row>
    <row r="16" spans="1:14" ht="14.25" customHeight="1" x14ac:dyDescent="0.2">
      <c r="A16" s="99" t="s">
        <v>163</v>
      </c>
      <c r="B16" s="328">
        <v>107</v>
      </c>
      <c r="C16" s="88">
        <v>87055</v>
      </c>
      <c r="D16" s="88">
        <v>45611</v>
      </c>
      <c r="E16" s="57">
        <v>1993</v>
      </c>
      <c r="F16" s="329">
        <v>25.3</v>
      </c>
      <c r="G16" s="57">
        <v>9841</v>
      </c>
      <c r="H16" s="57">
        <v>5121</v>
      </c>
      <c r="I16" s="27"/>
    </row>
    <row r="17" spans="1:9" ht="14.25" customHeight="1" x14ac:dyDescent="0.2">
      <c r="A17" s="99" t="s">
        <v>187</v>
      </c>
      <c r="B17" s="328">
        <v>106</v>
      </c>
      <c r="C17" s="88">
        <v>86095</v>
      </c>
      <c r="D17" s="88">
        <v>45163</v>
      </c>
      <c r="E17" s="57">
        <v>1964</v>
      </c>
      <c r="F17" s="329">
        <v>25.175661914460285</v>
      </c>
      <c r="G17" s="57">
        <v>9949</v>
      </c>
      <c r="H17" s="57">
        <v>5158</v>
      </c>
      <c r="I17" s="27"/>
    </row>
    <row r="18" spans="1:9" ht="14.25" customHeight="1" x14ac:dyDescent="0.2">
      <c r="A18" s="99" t="s">
        <v>198</v>
      </c>
      <c r="B18" s="328">
        <v>105</v>
      </c>
      <c r="C18" s="88">
        <v>85174</v>
      </c>
      <c r="D18" s="88">
        <v>44770</v>
      </c>
      <c r="E18" s="57">
        <v>1970</v>
      </c>
      <c r="F18" s="329">
        <v>25.2</v>
      </c>
      <c r="G18" s="57">
        <v>10139</v>
      </c>
      <c r="H18" s="57">
        <v>5263</v>
      </c>
      <c r="I18" s="27"/>
    </row>
    <row r="19" spans="1:9" s="352" customFormat="1" ht="14.25" customHeight="1" x14ac:dyDescent="0.2">
      <c r="A19" s="99" t="s">
        <v>230</v>
      </c>
      <c r="B19" s="328">
        <v>105</v>
      </c>
      <c r="C19" s="88">
        <v>78004</v>
      </c>
      <c r="D19" s="88">
        <v>40946</v>
      </c>
      <c r="E19" s="57">
        <v>1983</v>
      </c>
      <c r="F19" s="329">
        <v>25</v>
      </c>
      <c r="G19" s="57">
        <v>10415</v>
      </c>
      <c r="H19" s="57">
        <v>5366</v>
      </c>
      <c r="I19" s="27"/>
    </row>
    <row r="20" spans="1:9" s="60" customFormat="1" ht="14.25" customHeight="1" x14ac:dyDescent="0.2">
      <c r="A20" s="301"/>
      <c r="B20" s="330"/>
      <c r="C20" s="57"/>
      <c r="D20" s="57"/>
      <c r="E20" s="57"/>
      <c r="F20" s="329"/>
      <c r="G20" s="57"/>
      <c r="H20" s="57"/>
      <c r="I20" s="27"/>
    </row>
    <row r="21" spans="1:9" ht="14.25" customHeight="1" x14ac:dyDescent="0.2">
      <c r="A21" s="96"/>
      <c r="B21" s="477" t="s">
        <v>57</v>
      </c>
      <c r="C21" s="505"/>
      <c r="D21" s="505"/>
      <c r="E21" s="505"/>
      <c r="F21" s="505"/>
      <c r="G21" s="505"/>
      <c r="H21" s="505"/>
      <c r="I21" s="27"/>
    </row>
    <row r="22" spans="1:9" s="60" customFormat="1" ht="14.25" customHeight="1" x14ac:dyDescent="0.2">
      <c r="A22" s="96"/>
      <c r="B22" s="157"/>
      <c r="C22" s="62"/>
      <c r="D22" s="62"/>
      <c r="E22" s="62"/>
      <c r="F22" s="62"/>
      <c r="G22" s="62"/>
      <c r="H22" s="62"/>
      <c r="I22" s="27"/>
    </row>
    <row r="23" spans="1:9" ht="14.25" customHeight="1" x14ac:dyDescent="0.2">
      <c r="A23" s="95" t="s">
        <v>54</v>
      </c>
      <c r="B23" s="298">
        <v>99</v>
      </c>
      <c r="C23" s="256">
        <v>79067</v>
      </c>
      <c r="D23" s="256">
        <v>41498</v>
      </c>
      <c r="E23" s="256">
        <v>2233</v>
      </c>
      <c r="F23" s="257">
        <v>25.6</v>
      </c>
      <c r="G23" s="256">
        <v>10867</v>
      </c>
      <c r="H23" s="256">
        <v>5530</v>
      </c>
      <c r="I23" s="27"/>
    </row>
    <row r="24" spans="1:9" ht="14.25" customHeight="1" x14ac:dyDescent="0.2">
      <c r="A24" s="95" t="s">
        <v>55</v>
      </c>
      <c r="B24" s="298">
        <v>99</v>
      </c>
      <c r="C24" s="256">
        <v>82556</v>
      </c>
      <c r="D24" s="256">
        <v>43248</v>
      </c>
      <c r="E24" s="256">
        <v>2304</v>
      </c>
      <c r="F24" s="257">
        <v>25.821614583333332</v>
      </c>
      <c r="G24" s="256">
        <v>12016</v>
      </c>
      <c r="H24" s="256">
        <v>6135</v>
      </c>
      <c r="I24" s="27"/>
    </row>
    <row r="25" spans="1:9" ht="14.25" customHeight="1" x14ac:dyDescent="0.2">
      <c r="A25" s="95" t="s">
        <v>56</v>
      </c>
      <c r="B25" s="298">
        <v>100</v>
      </c>
      <c r="C25" s="326">
        <v>84761</v>
      </c>
      <c r="D25" s="256">
        <v>44411</v>
      </c>
      <c r="E25" s="256">
        <v>2332</v>
      </c>
      <c r="F25" s="257">
        <v>26</v>
      </c>
      <c r="G25" s="256">
        <v>11239</v>
      </c>
      <c r="H25" s="256">
        <v>5817</v>
      </c>
      <c r="I25" s="27"/>
    </row>
    <row r="26" spans="1:9" ht="14.25" customHeight="1" x14ac:dyDescent="0.2">
      <c r="A26" s="301" t="s">
        <v>88</v>
      </c>
      <c r="B26" s="331">
        <v>100</v>
      </c>
      <c r="C26" s="326">
        <v>85822</v>
      </c>
      <c r="D26" s="326">
        <v>44843</v>
      </c>
      <c r="E26" s="326">
        <v>2376</v>
      </c>
      <c r="F26" s="327">
        <v>26</v>
      </c>
      <c r="G26" s="326">
        <v>10938</v>
      </c>
      <c r="H26" s="326">
        <v>5608</v>
      </c>
      <c r="I26" s="27"/>
    </row>
    <row r="27" spans="1:9" ht="14.25" customHeight="1" x14ac:dyDescent="0.2">
      <c r="A27" s="95" t="s">
        <v>89</v>
      </c>
      <c r="B27" s="298">
        <v>100</v>
      </c>
      <c r="C27" s="256">
        <v>85898</v>
      </c>
      <c r="D27" s="256">
        <v>44956</v>
      </c>
      <c r="E27" s="256">
        <v>2412</v>
      </c>
      <c r="F27" s="257">
        <v>25.7</v>
      </c>
      <c r="G27" s="256">
        <v>10845</v>
      </c>
      <c r="H27" s="256">
        <v>5632</v>
      </c>
      <c r="I27" s="27"/>
    </row>
    <row r="28" spans="1:9" ht="14.25" customHeight="1" x14ac:dyDescent="0.2">
      <c r="A28" s="95" t="s">
        <v>90</v>
      </c>
      <c r="B28" s="298">
        <v>100</v>
      </c>
      <c r="C28" s="256">
        <v>86911</v>
      </c>
      <c r="D28" s="256">
        <v>45514</v>
      </c>
      <c r="E28" s="256">
        <v>2424</v>
      </c>
      <c r="F28" s="257">
        <v>25.8</v>
      </c>
      <c r="G28" s="256">
        <v>10642</v>
      </c>
      <c r="H28" s="256">
        <v>5573</v>
      </c>
      <c r="I28" s="27"/>
    </row>
    <row r="29" spans="1:9" ht="14.25" customHeight="1" x14ac:dyDescent="0.2">
      <c r="A29" s="301" t="s">
        <v>91</v>
      </c>
      <c r="B29" s="298">
        <v>100</v>
      </c>
      <c r="C29" s="256">
        <v>86512</v>
      </c>
      <c r="D29" s="256">
        <v>45300</v>
      </c>
      <c r="E29" s="256">
        <v>2375</v>
      </c>
      <c r="F29" s="257">
        <v>25.6</v>
      </c>
      <c r="G29" s="256">
        <v>9873</v>
      </c>
      <c r="H29" s="256">
        <v>5049</v>
      </c>
      <c r="I29" s="27"/>
    </row>
    <row r="30" spans="1:9" ht="14.25" customHeight="1" x14ac:dyDescent="0.2">
      <c r="A30" s="309" t="s">
        <v>163</v>
      </c>
      <c r="B30" s="296">
        <v>100</v>
      </c>
      <c r="C30" s="268">
        <v>85111</v>
      </c>
      <c r="D30" s="268">
        <v>44695</v>
      </c>
      <c r="E30" s="268">
        <v>1941</v>
      </c>
      <c r="F30" s="325">
        <v>25.5</v>
      </c>
      <c r="G30" s="268">
        <v>9681</v>
      </c>
      <c r="H30" s="268">
        <v>5052</v>
      </c>
      <c r="I30" s="27"/>
    </row>
    <row r="31" spans="1:9" ht="14.25" customHeight="1" x14ac:dyDescent="0.2">
      <c r="A31" s="309" t="s">
        <v>187</v>
      </c>
      <c r="B31" s="296">
        <v>100</v>
      </c>
      <c r="C31" s="268">
        <v>84402</v>
      </c>
      <c r="D31" s="268">
        <v>44384</v>
      </c>
      <c r="E31" s="268">
        <v>1921</v>
      </c>
      <c r="F31" s="325">
        <v>25.351379489849037</v>
      </c>
      <c r="G31" s="268">
        <v>9848</v>
      </c>
      <c r="H31" s="268">
        <v>5119</v>
      </c>
      <c r="I31" s="27"/>
    </row>
    <row r="32" spans="1:9" s="352" customFormat="1" ht="14.25" customHeight="1" x14ac:dyDescent="0.2">
      <c r="A32" s="99" t="s">
        <v>198</v>
      </c>
      <c r="B32" s="328">
        <v>99</v>
      </c>
      <c r="C32" s="88">
        <v>83639</v>
      </c>
      <c r="D32" s="88">
        <v>44054</v>
      </c>
      <c r="E32" s="57">
        <v>1931</v>
      </c>
      <c r="F32" s="329">
        <v>25.4</v>
      </c>
      <c r="G32" s="57">
        <v>10061</v>
      </c>
      <c r="H32" s="57">
        <v>5223</v>
      </c>
      <c r="I32" s="27"/>
    </row>
    <row r="33" spans="1:9" s="352" customFormat="1" ht="14.25" customHeight="1" x14ac:dyDescent="0.2">
      <c r="A33" s="382" t="s">
        <v>230</v>
      </c>
      <c r="B33" s="383">
        <v>99</v>
      </c>
      <c r="C33" s="384">
        <v>76594</v>
      </c>
      <c r="D33" s="384">
        <v>40284</v>
      </c>
      <c r="E33" s="385">
        <v>1942</v>
      </c>
      <c r="F33" s="386">
        <v>25.3</v>
      </c>
      <c r="G33" s="385">
        <v>10357</v>
      </c>
      <c r="H33" s="385">
        <v>5333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10">
    <mergeCell ref="A4:A5"/>
    <mergeCell ref="B4:B5"/>
    <mergeCell ref="E4:E5"/>
    <mergeCell ref="B21:H21"/>
    <mergeCell ref="A1:H1"/>
    <mergeCell ref="B6:H6"/>
    <mergeCell ref="C4:D4"/>
    <mergeCell ref="F4:F5"/>
    <mergeCell ref="G4:H4"/>
    <mergeCell ref="B7:H7"/>
  </mergeCells>
  <conditionalFormatting sqref="A7:B7 A6:H6 A8:H8 A20:H22 A9:D18">
    <cfRule type="expression" dxfId="82" priority="10">
      <formula>MOD(ROW(),2)=1</formula>
    </cfRule>
  </conditionalFormatting>
  <conditionalFormatting sqref="E9:H18">
    <cfRule type="expression" dxfId="81" priority="9">
      <formula>MOD(ROW(),2)=1</formula>
    </cfRule>
  </conditionalFormatting>
  <conditionalFormatting sqref="A23:D31">
    <cfRule type="expression" dxfId="80" priority="8">
      <formula>MOD(ROW(),2)=1</formula>
    </cfRule>
  </conditionalFormatting>
  <conditionalFormatting sqref="E23:H31">
    <cfRule type="expression" dxfId="79" priority="7">
      <formula>MOD(ROW(),2)=1</formula>
    </cfRule>
  </conditionalFormatting>
  <conditionalFormatting sqref="A19:D19">
    <cfRule type="expression" dxfId="78" priority="6">
      <formula>MOD(ROW(),2)=1</formula>
    </cfRule>
  </conditionalFormatting>
  <conditionalFormatting sqref="E19:H19">
    <cfRule type="expression" dxfId="77" priority="5">
      <formula>MOD(ROW(),2)=1</formula>
    </cfRule>
  </conditionalFormatting>
  <conditionalFormatting sqref="A32:D32">
    <cfRule type="expression" dxfId="76" priority="4">
      <formula>MOD(ROW(),2)=1</formula>
    </cfRule>
  </conditionalFormatting>
  <conditionalFormatting sqref="E32:H32">
    <cfRule type="expression" dxfId="75" priority="3">
      <formula>MOD(ROW(),2)=1</formula>
    </cfRule>
  </conditionalFormatting>
  <conditionalFormatting sqref="A33:D33">
    <cfRule type="expression" dxfId="74" priority="2">
      <formula>MOD(ROW(),2)=1</formula>
    </cfRule>
  </conditionalFormatting>
  <conditionalFormatting sqref="E33:H33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N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7.7109375" style="8" customWidth="1"/>
    <col min="2" max="2" width="8.7109375" style="8" customWidth="1"/>
    <col min="3" max="3" width="10.28515625" style="8" customWidth="1"/>
    <col min="4" max="4" width="9.85546875" style="8" customWidth="1"/>
    <col min="5" max="5" width="10.140625" style="8" customWidth="1"/>
    <col min="6" max="6" width="11.28515625" style="8" customWidth="1"/>
    <col min="7" max="7" width="11.42578125" style="8" customWidth="1"/>
    <col min="8" max="8" width="12.5703125" style="8" customWidth="1"/>
    <col min="9" max="16384" width="11.28515625" style="8"/>
  </cols>
  <sheetData>
    <row r="1" spans="1:14" s="9" customFormat="1" ht="30.75" customHeight="1" x14ac:dyDescent="0.2">
      <c r="A1" s="455" t="s">
        <v>240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31.15" customHeight="1" x14ac:dyDescent="0.2">
      <c r="A4" s="507" t="s">
        <v>178</v>
      </c>
      <c r="B4" s="509" t="s">
        <v>85</v>
      </c>
      <c r="C4" s="510" t="s">
        <v>82</v>
      </c>
      <c r="D4" s="510"/>
      <c r="E4" s="509" t="s">
        <v>97</v>
      </c>
      <c r="F4" s="509" t="s">
        <v>182</v>
      </c>
      <c r="G4" s="509" t="s">
        <v>113</v>
      </c>
      <c r="H4" s="515"/>
      <c r="I4" s="27"/>
    </row>
    <row r="5" spans="1:14" ht="31.15" customHeight="1" x14ac:dyDescent="0.2">
      <c r="A5" s="508"/>
      <c r="B5" s="510"/>
      <c r="C5" s="322" t="s">
        <v>86</v>
      </c>
      <c r="D5" s="322" t="s">
        <v>121</v>
      </c>
      <c r="E5" s="511"/>
      <c r="F5" s="509"/>
      <c r="G5" s="322" t="s">
        <v>86</v>
      </c>
      <c r="H5" s="323" t="s">
        <v>121</v>
      </c>
      <c r="I5" s="27"/>
    </row>
    <row r="6" spans="1:14" ht="14.25" customHeight="1" x14ac:dyDescent="0.2">
      <c r="A6" s="45"/>
      <c r="B6" s="514"/>
      <c r="C6" s="514"/>
      <c r="D6" s="514"/>
      <c r="E6" s="514"/>
      <c r="F6" s="514"/>
      <c r="G6" s="514"/>
      <c r="H6" s="514"/>
      <c r="I6" s="27"/>
    </row>
    <row r="7" spans="1:14" s="60" customFormat="1" ht="14.25" customHeight="1" x14ac:dyDescent="0.2">
      <c r="A7" s="44"/>
      <c r="B7" s="498" t="s">
        <v>53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">
      <c r="A8" s="44"/>
      <c r="B8" s="215"/>
      <c r="C8" s="215"/>
      <c r="D8" s="215"/>
      <c r="E8" s="215"/>
      <c r="F8" s="215"/>
      <c r="G8" s="215"/>
      <c r="H8" s="215"/>
      <c r="I8" s="27"/>
    </row>
    <row r="9" spans="1:14" ht="14.25" customHeight="1" x14ac:dyDescent="0.2">
      <c r="A9" s="100" t="s">
        <v>64</v>
      </c>
      <c r="B9" s="185">
        <v>5</v>
      </c>
      <c r="C9" s="88">
        <v>3396</v>
      </c>
      <c r="D9" s="89">
        <v>1811</v>
      </c>
      <c r="E9" s="88">
        <v>80</v>
      </c>
      <c r="F9" s="392">
        <v>25.1</v>
      </c>
      <c r="G9" s="88">
        <v>459</v>
      </c>
      <c r="H9" s="88">
        <v>259</v>
      </c>
      <c r="I9" s="27"/>
    </row>
    <row r="10" spans="1:14" ht="14.25" customHeight="1" x14ac:dyDescent="0.2">
      <c r="A10" s="100" t="s">
        <v>65</v>
      </c>
      <c r="B10" s="185">
        <v>11</v>
      </c>
      <c r="C10" s="88">
        <v>7281</v>
      </c>
      <c r="D10" s="89">
        <v>3760</v>
      </c>
      <c r="E10" s="88">
        <v>193</v>
      </c>
      <c r="F10" s="392">
        <v>24.6</v>
      </c>
      <c r="G10" s="88">
        <v>1075</v>
      </c>
      <c r="H10" s="88">
        <v>571</v>
      </c>
      <c r="I10" s="27"/>
    </row>
    <row r="11" spans="1:14" ht="14.25" customHeight="1" x14ac:dyDescent="0.2">
      <c r="A11" s="100" t="s">
        <v>66</v>
      </c>
      <c r="B11" s="185">
        <v>7</v>
      </c>
      <c r="C11" s="88">
        <v>5326</v>
      </c>
      <c r="D11" s="89">
        <v>2863</v>
      </c>
      <c r="E11" s="89">
        <v>127</v>
      </c>
      <c r="F11" s="392">
        <v>26.7</v>
      </c>
      <c r="G11" s="89">
        <v>727</v>
      </c>
      <c r="H11" s="89">
        <v>376</v>
      </c>
      <c r="I11" s="27"/>
    </row>
    <row r="12" spans="1:14" ht="14.25" customHeight="1" x14ac:dyDescent="0.2">
      <c r="A12" s="100" t="s">
        <v>67</v>
      </c>
      <c r="B12" s="185">
        <v>4</v>
      </c>
      <c r="C12" s="88">
        <v>3262</v>
      </c>
      <c r="D12" s="89">
        <v>1694</v>
      </c>
      <c r="E12" s="89">
        <v>78</v>
      </c>
      <c r="F12" s="392">
        <v>25.4</v>
      </c>
      <c r="G12" s="89">
        <v>420</v>
      </c>
      <c r="H12" s="89">
        <v>214</v>
      </c>
      <c r="I12" s="27"/>
    </row>
    <row r="13" spans="1:14" ht="14.25" customHeight="1" x14ac:dyDescent="0.2">
      <c r="A13" s="100" t="s">
        <v>68</v>
      </c>
      <c r="B13" s="185">
        <v>6</v>
      </c>
      <c r="C13" s="88">
        <v>3811</v>
      </c>
      <c r="D13" s="89">
        <v>2072</v>
      </c>
      <c r="E13" s="89">
        <v>98</v>
      </c>
      <c r="F13" s="392">
        <v>23.9</v>
      </c>
      <c r="G13" s="89">
        <v>437</v>
      </c>
      <c r="H13" s="89">
        <v>222</v>
      </c>
      <c r="I13" s="27"/>
    </row>
    <row r="14" spans="1:14" ht="14.25" customHeight="1" x14ac:dyDescent="0.2">
      <c r="A14" s="97" t="s">
        <v>93</v>
      </c>
      <c r="B14" s="185">
        <v>5</v>
      </c>
      <c r="C14" s="88">
        <v>4515</v>
      </c>
      <c r="D14" s="89">
        <v>2408</v>
      </c>
      <c r="E14" s="89">
        <v>118</v>
      </c>
      <c r="F14" s="392">
        <v>25.2</v>
      </c>
      <c r="G14" s="89">
        <v>647</v>
      </c>
      <c r="H14" s="89">
        <v>336</v>
      </c>
      <c r="I14" s="27"/>
    </row>
    <row r="15" spans="1:14" ht="14.25" customHeight="1" x14ac:dyDescent="0.2">
      <c r="A15" s="100" t="s">
        <v>69</v>
      </c>
      <c r="B15" s="185">
        <v>6</v>
      </c>
      <c r="C15" s="88">
        <v>4315</v>
      </c>
      <c r="D15" s="89">
        <v>2346</v>
      </c>
      <c r="E15" s="88">
        <v>114</v>
      </c>
      <c r="F15" s="392">
        <v>24.8</v>
      </c>
      <c r="G15" s="88">
        <v>533</v>
      </c>
      <c r="H15" s="89">
        <v>284</v>
      </c>
      <c r="I15" s="27"/>
    </row>
    <row r="16" spans="1:14" ht="14.25" customHeight="1" x14ac:dyDescent="0.2">
      <c r="A16" s="100" t="s">
        <v>70</v>
      </c>
      <c r="B16" s="185">
        <v>8</v>
      </c>
      <c r="C16" s="88">
        <v>4738</v>
      </c>
      <c r="D16" s="89">
        <v>2435</v>
      </c>
      <c r="E16" s="88">
        <v>129</v>
      </c>
      <c r="F16" s="392">
        <v>24.7</v>
      </c>
      <c r="G16" s="89">
        <v>640</v>
      </c>
      <c r="H16" s="89">
        <v>313</v>
      </c>
      <c r="I16" s="27"/>
    </row>
    <row r="17" spans="1:9" ht="14.25" customHeight="1" x14ac:dyDescent="0.2">
      <c r="A17" s="100" t="s">
        <v>71</v>
      </c>
      <c r="B17" s="185">
        <v>12</v>
      </c>
      <c r="C17" s="88">
        <v>10052</v>
      </c>
      <c r="D17" s="89">
        <v>5165</v>
      </c>
      <c r="E17" s="88">
        <v>257</v>
      </c>
      <c r="F17" s="392">
        <v>25.1</v>
      </c>
      <c r="G17" s="88">
        <v>1388</v>
      </c>
      <c r="H17" s="89">
        <v>693</v>
      </c>
      <c r="I17" s="27"/>
    </row>
    <row r="18" spans="1:9" ht="14.25" customHeight="1" x14ac:dyDescent="0.2">
      <c r="A18" s="100" t="s">
        <v>72</v>
      </c>
      <c r="B18" s="185">
        <v>4</v>
      </c>
      <c r="C18" s="88">
        <v>2874</v>
      </c>
      <c r="D18" s="89">
        <v>1518</v>
      </c>
      <c r="E18" s="88">
        <v>82</v>
      </c>
      <c r="F18" s="392">
        <v>25.5</v>
      </c>
      <c r="G18" s="88">
        <v>434</v>
      </c>
      <c r="H18" s="89">
        <v>221</v>
      </c>
      <c r="I18" s="27"/>
    </row>
    <row r="19" spans="1:9" ht="14.25" customHeight="1" x14ac:dyDescent="0.2">
      <c r="A19" s="97" t="s">
        <v>94</v>
      </c>
      <c r="B19" s="185">
        <v>10</v>
      </c>
      <c r="C19" s="88">
        <v>6399</v>
      </c>
      <c r="D19" s="89">
        <v>3285</v>
      </c>
      <c r="E19" s="88">
        <v>159</v>
      </c>
      <c r="F19" s="392">
        <v>23.9</v>
      </c>
      <c r="G19" s="89">
        <v>750</v>
      </c>
      <c r="H19" s="89">
        <v>379</v>
      </c>
      <c r="I19" s="27"/>
    </row>
    <row r="20" spans="1:9" s="9" customFormat="1" ht="14.25" customHeight="1" x14ac:dyDescent="0.2">
      <c r="A20" s="100" t="s">
        <v>95</v>
      </c>
      <c r="B20" s="185">
        <v>4</v>
      </c>
      <c r="C20" s="88">
        <v>3377</v>
      </c>
      <c r="D20" s="89">
        <v>1820</v>
      </c>
      <c r="E20" s="88">
        <v>87</v>
      </c>
      <c r="F20" s="392">
        <v>26</v>
      </c>
      <c r="G20" s="88">
        <v>443</v>
      </c>
      <c r="H20" s="89">
        <v>237</v>
      </c>
      <c r="I20" s="248"/>
    </row>
    <row r="21" spans="1:9" ht="14.25" customHeight="1" x14ac:dyDescent="0.2">
      <c r="A21" s="100" t="s">
        <v>73</v>
      </c>
      <c r="B21" s="185">
        <v>10</v>
      </c>
      <c r="C21" s="88">
        <v>7685</v>
      </c>
      <c r="D21" s="89">
        <v>4075</v>
      </c>
      <c r="E21" s="89">
        <v>197</v>
      </c>
      <c r="F21" s="392">
        <v>25</v>
      </c>
      <c r="G21" s="89">
        <v>1067</v>
      </c>
      <c r="H21" s="89">
        <v>567</v>
      </c>
      <c r="I21" s="27"/>
    </row>
    <row r="22" spans="1:9" ht="14.25" customHeight="1" x14ac:dyDescent="0.2">
      <c r="A22" s="100" t="s">
        <v>74</v>
      </c>
      <c r="B22" s="185">
        <v>4</v>
      </c>
      <c r="C22" s="88">
        <v>3413</v>
      </c>
      <c r="D22" s="89">
        <v>1793</v>
      </c>
      <c r="E22" s="89">
        <v>79</v>
      </c>
      <c r="F22" s="392">
        <v>24.8</v>
      </c>
      <c r="G22" s="89">
        <v>410</v>
      </c>
      <c r="H22" s="89">
        <v>198</v>
      </c>
      <c r="I22" s="27"/>
    </row>
    <row r="23" spans="1:9" ht="14.25" customHeight="1" x14ac:dyDescent="0.2">
      <c r="A23" s="100" t="s">
        <v>75</v>
      </c>
      <c r="B23" s="185">
        <v>9</v>
      </c>
      <c r="C23" s="88">
        <v>7560</v>
      </c>
      <c r="D23" s="89">
        <v>3901</v>
      </c>
      <c r="E23" s="89">
        <v>185</v>
      </c>
      <c r="F23" s="392">
        <v>25.6</v>
      </c>
      <c r="G23" s="89">
        <v>985</v>
      </c>
      <c r="H23" s="89">
        <v>496</v>
      </c>
      <c r="I23" s="27"/>
    </row>
    <row r="24" spans="1:9" s="60" customFormat="1" ht="14.25" customHeight="1" x14ac:dyDescent="0.2">
      <c r="A24" s="100"/>
      <c r="B24" s="311"/>
      <c r="C24" s="57"/>
      <c r="D24" s="230"/>
      <c r="E24" s="230"/>
      <c r="F24" s="308"/>
      <c r="G24" s="230"/>
      <c r="H24" s="230"/>
      <c r="I24" s="27"/>
    </row>
    <row r="25" spans="1:9" s="9" customFormat="1" ht="14.25" customHeight="1" x14ac:dyDescent="0.2">
      <c r="A25" s="104" t="s">
        <v>76</v>
      </c>
      <c r="B25" s="187">
        <f t="shared" ref="B25:E25" si="0">SUM(B9:B23)</f>
        <v>105</v>
      </c>
      <c r="C25" s="187">
        <f t="shared" si="0"/>
        <v>78004</v>
      </c>
      <c r="D25" s="187">
        <f t="shared" si="0"/>
        <v>40946</v>
      </c>
      <c r="E25" s="187">
        <f t="shared" si="0"/>
        <v>1983</v>
      </c>
      <c r="F25" s="428">
        <v>25</v>
      </c>
      <c r="G25" s="187">
        <f t="shared" ref="G25" si="1">SUM(G9:G23)</f>
        <v>10415</v>
      </c>
      <c r="H25" s="187">
        <f>SUM(H9:H23)</f>
        <v>5366</v>
      </c>
      <c r="I25" s="248"/>
    </row>
    <row r="26" spans="1:9" s="9" customFormat="1" ht="14.25" customHeight="1" x14ac:dyDescent="0.2">
      <c r="A26" s="218"/>
      <c r="B26" s="306"/>
      <c r="C26" s="234"/>
      <c r="D26" s="234"/>
      <c r="E26" s="234"/>
      <c r="F26" s="324"/>
      <c r="G26" s="234"/>
      <c r="H26" s="234"/>
      <c r="I26" s="248"/>
    </row>
    <row r="27" spans="1:9" ht="14.25" customHeight="1" x14ac:dyDescent="0.2">
      <c r="A27" s="100"/>
      <c r="B27" s="512" t="s">
        <v>57</v>
      </c>
      <c r="C27" s="512"/>
      <c r="D27" s="512"/>
      <c r="E27" s="512"/>
      <c r="F27" s="512"/>
      <c r="G27" s="513"/>
      <c r="H27" s="513"/>
      <c r="I27" s="27"/>
    </row>
    <row r="28" spans="1:9" s="60" customFormat="1" ht="14.25" customHeight="1" x14ac:dyDescent="0.2">
      <c r="A28" s="100"/>
      <c r="B28" s="76"/>
      <c r="C28" s="76"/>
      <c r="D28" s="76"/>
      <c r="E28" s="76"/>
      <c r="F28" s="76"/>
      <c r="G28" s="76"/>
      <c r="H28" s="76"/>
      <c r="I28" s="27"/>
    </row>
    <row r="29" spans="1:9" ht="14.25" customHeight="1" x14ac:dyDescent="0.2">
      <c r="A29" s="100" t="s">
        <v>64</v>
      </c>
      <c r="B29" s="185">
        <v>4</v>
      </c>
      <c r="C29" s="88">
        <v>3043</v>
      </c>
      <c r="D29" s="88">
        <v>1624</v>
      </c>
      <c r="E29" s="88">
        <v>80</v>
      </c>
      <c r="F29" s="392">
        <v>25.1</v>
      </c>
      <c r="G29" s="88">
        <v>459</v>
      </c>
      <c r="H29" s="88">
        <v>259</v>
      </c>
      <c r="I29" s="27"/>
    </row>
    <row r="30" spans="1:9" ht="14.25" customHeight="1" x14ac:dyDescent="0.2">
      <c r="A30" s="100" t="s">
        <v>65</v>
      </c>
      <c r="B30" s="185">
        <v>11</v>
      </c>
      <c r="C30" s="88">
        <v>7281</v>
      </c>
      <c r="D30" s="88">
        <v>3760</v>
      </c>
      <c r="E30" s="88">
        <v>193</v>
      </c>
      <c r="F30" s="392">
        <v>24.6</v>
      </c>
      <c r="G30" s="88">
        <v>1075</v>
      </c>
      <c r="H30" s="88">
        <v>571</v>
      </c>
      <c r="I30" s="27"/>
    </row>
    <row r="31" spans="1:9" ht="14.25" customHeight="1" x14ac:dyDescent="0.2">
      <c r="A31" s="100" t="s">
        <v>66</v>
      </c>
      <c r="B31" s="185">
        <v>7</v>
      </c>
      <c r="C31" s="88">
        <v>5326</v>
      </c>
      <c r="D31" s="88">
        <v>2863</v>
      </c>
      <c r="E31" s="88">
        <v>127</v>
      </c>
      <c r="F31" s="392">
        <v>26.7</v>
      </c>
      <c r="G31" s="88">
        <v>727</v>
      </c>
      <c r="H31" s="89">
        <v>376</v>
      </c>
      <c r="I31" s="27"/>
    </row>
    <row r="32" spans="1:9" ht="14.25" customHeight="1" x14ac:dyDescent="0.2">
      <c r="A32" s="100" t="s">
        <v>67</v>
      </c>
      <c r="B32" s="185">
        <v>4</v>
      </c>
      <c r="C32" s="88">
        <v>3262</v>
      </c>
      <c r="D32" s="88">
        <v>1694</v>
      </c>
      <c r="E32" s="88">
        <v>78</v>
      </c>
      <c r="F32" s="392">
        <v>25.4</v>
      </c>
      <c r="G32" s="88">
        <v>420</v>
      </c>
      <c r="H32" s="89">
        <v>214</v>
      </c>
      <c r="I32" s="27"/>
    </row>
    <row r="33" spans="1:9" ht="14.25" customHeight="1" x14ac:dyDescent="0.2">
      <c r="A33" s="100" t="s">
        <v>68</v>
      </c>
      <c r="B33" s="185">
        <v>6</v>
      </c>
      <c r="C33" s="88">
        <v>3811</v>
      </c>
      <c r="D33" s="88">
        <v>2072</v>
      </c>
      <c r="E33" s="88">
        <v>98</v>
      </c>
      <c r="F33" s="392">
        <v>23.9</v>
      </c>
      <c r="G33" s="88">
        <v>437</v>
      </c>
      <c r="H33" s="89">
        <v>222</v>
      </c>
      <c r="I33" s="27"/>
    </row>
    <row r="34" spans="1:9" ht="14.25" customHeight="1" x14ac:dyDescent="0.2">
      <c r="A34" s="97" t="s">
        <v>93</v>
      </c>
      <c r="B34" s="185">
        <v>5</v>
      </c>
      <c r="C34" s="88">
        <v>4515</v>
      </c>
      <c r="D34" s="88">
        <v>2408</v>
      </c>
      <c r="E34" s="88">
        <v>118</v>
      </c>
      <c r="F34" s="392">
        <v>25.2</v>
      </c>
      <c r="G34" s="88">
        <v>647</v>
      </c>
      <c r="H34" s="89">
        <v>336</v>
      </c>
      <c r="I34" s="27"/>
    </row>
    <row r="35" spans="1:9" ht="14.25" customHeight="1" x14ac:dyDescent="0.2">
      <c r="A35" s="100" t="s">
        <v>69</v>
      </c>
      <c r="B35" s="185">
        <v>6</v>
      </c>
      <c r="C35" s="88">
        <v>4315</v>
      </c>
      <c r="D35" s="88">
        <v>2346</v>
      </c>
      <c r="E35" s="88">
        <v>114</v>
      </c>
      <c r="F35" s="392">
        <v>24.8</v>
      </c>
      <c r="G35" s="88">
        <v>533</v>
      </c>
      <c r="H35" s="88">
        <v>284</v>
      </c>
      <c r="I35" s="27"/>
    </row>
    <row r="36" spans="1:9" ht="14.25" customHeight="1" x14ac:dyDescent="0.2">
      <c r="A36" s="100" t="s">
        <v>70</v>
      </c>
      <c r="B36" s="185">
        <v>7</v>
      </c>
      <c r="C36" s="88">
        <v>4500</v>
      </c>
      <c r="D36" s="88">
        <v>2334</v>
      </c>
      <c r="E36" s="88">
        <v>119</v>
      </c>
      <c r="F36" s="392">
        <v>25.4</v>
      </c>
      <c r="G36" s="89">
        <v>627</v>
      </c>
      <c r="H36" s="89">
        <v>306</v>
      </c>
      <c r="I36" s="27"/>
    </row>
    <row r="37" spans="1:9" ht="14.25" customHeight="1" x14ac:dyDescent="0.2">
      <c r="A37" s="100" t="s">
        <v>71</v>
      </c>
      <c r="B37" s="185">
        <v>11</v>
      </c>
      <c r="C37" s="88">
        <v>9691</v>
      </c>
      <c r="D37" s="88">
        <v>4990</v>
      </c>
      <c r="E37" s="88">
        <v>244</v>
      </c>
      <c r="F37" s="392">
        <v>25.5</v>
      </c>
      <c r="G37" s="88">
        <v>1355</v>
      </c>
      <c r="H37" s="88">
        <v>673</v>
      </c>
      <c r="I37" s="27"/>
    </row>
    <row r="38" spans="1:9" ht="14.25" customHeight="1" x14ac:dyDescent="0.2">
      <c r="A38" s="100" t="s">
        <v>72</v>
      </c>
      <c r="B38" s="185">
        <v>4</v>
      </c>
      <c r="C38" s="88">
        <v>2874</v>
      </c>
      <c r="D38" s="89">
        <v>1518</v>
      </c>
      <c r="E38" s="88">
        <v>82</v>
      </c>
      <c r="F38" s="392">
        <v>25.5</v>
      </c>
      <c r="G38" s="88">
        <v>434</v>
      </c>
      <c r="H38" s="89">
        <v>221</v>
      </c>
      <c r="I38" s="27"/>
    </row>
    <row r="39" spans="1:9" ht="14.25" customHeight="1" x14ac:dyDescent="0.2">
      <c r="A39" s="97" t="s">
        <v>94</v>
      </c>
      <c r="B39" s="185">
        <v>8</v>
      </c>
      <c r="C39" s="88">
        <v>6031</v>
      </c>
      <c r="D39" s="88">
        <v>3125</v>
      </c>
      <c r="E39" s="88">
        <v>146</v>
      </c>
      <c r="F39" s="392">
        <v>25.2</v>
      </c>
      <c r="G39" s="88">
        <v>742</v>
      </c>
      <c r="H39" s="89">
        <v>375</v>
      </c>
      <c r="I39" s="27"/>
    </row>
    <row r="40" spans="1:9" s="9" customFormat="1" ht="14.25" customHeight="1" x14ac:dyDescent="0.2">
      <c r="A40" s="100" t="s">
        <v>95</v>
      </c>
      <c r="B40" s="185">
        <v>4</v>
      </c>
      <c r="C40" s="88">
        <v>3377</v>
      </c>
      <c r="D40" s="89">
        <v>1820</v>
      </c>
      <c r="E40" s="88">
        <v>87</v>
      </c>
      <c r="F40" s="392">
        <v>26</v>
      </c>
      <c r="G40" s="88">
        <v>443</v>
      </c>
      <c r="H40" s="89">
        <v>237</v>
      </c>
      <c r="I40" s="248"/>
    </row>
    <row r="41" spans="1:9" ht="14.25" customHeight="1" x14ac:dyDescent="0.2">
      <c r="A41" s="100" t="s">
        <v>73</v>
      </c>
      <c r="B41" s="185">
        <v>9</v>
      </c>
      <c r="C41" s="88">
        <v>7595</v>
      </c>
      <c r="D41" s="88">
        <v>4036</v>
      </c>
      <c r="E41" s="88">
        <v>192</v>
      </c>
      <c r="F41" s="392">
        <v>25.4</v>
      </c>
      <c r="G41" s="88">
        <v>1063</v>
      </c>
      <c r="H41" s="89">
        <v>565</v>
      </c>
    </row>
    <row r="42" spans="1:9" ht="14.25" customHeight="1" x14ac:dyDescent="0.2">
      <c r="A42" s="100" t="s">
        <v>74</v>
      </c>
      <c r="B42" s="185">
        <v>4</v>
      </c>
      <c r="C42" s="88">
        <v>3413</v>
      </c>
      <c r="D42" s="89">
        <v>1793</v>
      </c>
      <c r="E42" s="89">
        <v>79</v>
      </c>
      <c r="F42" s="392">
        <v>24.8</v>
      </c>
      <c r="G42" s="89">
        <v>410</v>
      </c>
      <c r="H42" s="89">
        <v>198</v>
      </c>
    </row>
    <row r="43" spans="1:9" ht="14.25" customHeight="1" x14ac:dyDescent="0.2">
      <c r="A43" s="100" t="s">
        <v>75</v>
      </c>
      <c r="B43" s="185">
        <v>9</v>
      </c>
      <c r="C43" s="88">
        <v>7560</v>
      </c>
      <c r="D43" s="89">
        <v>3901</v>
      </c>
      <c r="E43" s="89">
        <v>185</v>
      </c>
      <c r="F43" s="392">
        <v>25.6</v>
      </c>
      <c r="G43" s="89">
        <v>985</v>
      </c>
      <c r="H43" s="89">
        <v>496</v>
      </c>
    </row>
    <row r="44" spans="1:9" s="60" customFormat="1" ht="14.25" customHeight="1" x14ac:dyDescent="0.2">
      <c r="A44" s="100"/>
      <c r="B44" s="311"/>
      <c r="C44" s="57"/>
      <c r="D44" s="57"/>
      <c r="E44" s="57"/>
      <c r="F44" s="308"/>
      <c r="G44" s="57"/>
      <c r="H44" s="230"/>
    </row>
    <row r="45" spans="1:9" s="9" customFormat="1" ht="14.25" customHeight="1" x14ac:dyDescent="0.2">
      <c r="A45" s="105" t="s">
        <v>76</v>
      </c>
      <c r="B45" s="214">
        <f>SUM(B29:B43)</f>
        <v>99</v>
      </c>
      <c r="C45" s="214">
        <f>SUM(C29:C43)</f>
        <v>76594</v>
      </c>
      <c r="D45" s="214">
        <f t="shared" ref="D45:G45" si="2">SUM(D29:D43)</f>
        <v>40284</v>
      </c>
      <c r="E45" s="214">
        <f t="shared" si="2"/>
        <v>1942</v>
      </c>
      <c r="F45" s="429">
        <v>25.3</v>
      </c>
      <c r="G45" s="214">
        <f t="shared" si="2"/>
        <v>10357</v>
      </c>
      <c r="H45" s="214">
        <f>SUM(H29:H43)</f>
        <v>5333</v>
      </c>
      <c r="I45" s="248"/>
    </row>
  </sheetData>
  <protectedRanges>
    <protectedRange sqref="B29:B44 G9:G24 G29:H37 G41:H41 G40 G44:H44 G42:G43 G39:H39 G38 D29:E44 D9:E24 B9:B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7:B7 A6:H6 A8:H44">
    <cfRule type="expression" dxfId="72" priority="2">
      <formula>MOD(ROW(),2)=1</formula>
    </cfRule>
  </conditionalFormatting>
  <conditionalFormatting sqref="A45:H45">
    <cfRule type="expression" dxfId="7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N39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3" style="8" customWidth="1"/>
    <col min="2" max="2" width="9.85546875" style="8" customWidth="1"/>
    <col min="3" max="3" width="10.85546875" style="8" customWidth="1"/>
    <col min="4" max="4" width="10.5703125" style="8" customWidth="1"/>
    <col min="5" max="5" width="11.140625" style="8" customWidth="1"/>
    <col min="6" max="7" width="11.7109375" style="8" customWidth="1"/>
    <col min="8" max="8" width="13.140625" style="8" customWidth="1"/>
    <col min="9" max="16384" width="11.28515625" style="8"/>
  </cols>
  <sheetData>
    <row r="1" spans="1:14" s="9" customFormat="1" ht="31.15" customHeight="1" x14ac:dyDescent="0.2">
      <c r="A1" s="455" t="s">
        <v>241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31.15" customHeight="1" x14ac:dyDescent="0.2">
      <c r="A4" s="457" t="s">
        <v>84</v>
      </c>
      <c r="B4" s="461" t="s">
        <v>85</v>
      </c>
      <c r="C4" s="471" t="s">
        <v>82</v>
      </c>
      <c r="D4" s="471"/>
      <c r="E4" s="461" t="s">
        <v>97</v>
      </c>
      <c r="F4" s="461" t="s">
        <v>182</v>
      </c>
      <c r="G4" s="461" t="s">
        <v>113</v>
      </c>
      <c r="H4" s="469"/>
      <c r="I4" s="27"/>
    </row>
    <row r="5" spans="1:14" ht="31.15" customHeight="1" x14ac:dyDescent="0.2">
      <c r="A5" s="459"/>
      <c r="B5" s="471"/>
      <c r="C5" s="153" t="s">
        <v>86</v>
      </c>
      <c r="D5" s="153" t="s">
        <v>121</v>
      </c>
      <c r="E5" s="504"/>
      <c r="F5" s="461"/>
      <c r="G5" s="153" t="s">
        <v>86</v>
      </c>
      <c r="H5" s="151" t="s">
        <v>121</v>
      </c>
      <c r="I5" s="27"/>
    </row>
    <row r="6" spans="1:14" ht="14.25" customHeight="1" x14ac:dyDescent="0.2">
      <c r="A6" s="45"/>
      <c r="B6" s="502"/>
      <c r="C6" s="502"/>
      <c r="D6" s="502"/>
      <c r="E6" s="502"/>
      <c r="F6" s="502"/>
      <c r="G6" s="502"/>
      <c r="H6" s="502"/>
      <c r="I6" s="27"/>
    </row>
    <row r="7" spans="1:14" s="60" customFormat="1" ht="14.25" customHeight="1" x14ac:dyDescent="0.2">
      <c r="A7" s="44"/>
      <c r="B7" s="498" t="s">
        <v>53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">
      <c r="A8" s="44"/>
      <c r="B8" s="215"/>
      <c r="C8" s="215"/>
      <c r="D8" s="215"/>
      <c r="E8" s="215"/>
      <c r="F8" s="215"/>
      <c r="G8" s="215"/>
      <c r="H8" s="215"/>
      <c r="I8" s="27"/>
    </row>
    <row r="9" spans="1:14" ht="14.25" customHeight="1" x14ac:dyDescent="0.2">
      <c r="A9" s="95" t="s">
        <v>54</v>
      </c>
      <c r="B9" s="94" t="s">
        <v>171</v>
      </c>
      <c r="C9" s="94" t="s">
        <v>171</v>
      </c>
      <c r="D9" s="94" t="s">
        <v>171</v>
      </c>
      <c r="E9" s="94" t="s">
        <v>171</v>
      </c>
      <c r="F9" s="94" t="s">
        <v>171</v>
      </c>
      <c r="G9" s="94" t="s">
        <v>171</v>
      </c>
      <c r="H9" s="94" t="s">
        <v>171</v>
      </c>
      <c r="I9" s="314"/>
    </row>
    <row r="10" spans="1:14" ht="14.25" customHeight="1" x14ac:dyDescent="0.2">
      <c r="A10" s="95" t="s">
        <v>55</v>
      </c>
      <c r="B10" s="94">
        <v>7</v>
      </c>
      <c r="C10" s="94">
        <v>723</v>
      </c>
      <c r="D10" s="94">
        <v>294</v>
      </c>
      <c r="E10" s="94">
        <v>30</v>
      </c>
      <c r="F10" s="94">
        <v>24.1</v>
      </c>
      <c r="G10" s="94">
        <v>723</v>
      </c>
      <c r="H10" s="94">
        <v>294</v>
      </c>
      <c r="I10" s="314"/>
    </row>
    <row r="11" spans="1:14" ht="14.25" customHeight="1" x14ac:dyDescent="0.2">
      <c r="A11" s="95" t="s">
        <v>56</v>
      </c>
      <c r="B11" s="315">
        <v>104</v>
      </c>
      <c r="C11" s="315">
        <v>7856</v>
      </c>
      <c r="D11" s="315">
        <v>3776</v>
      </c>
      <c r="E11" s="315">
        <v>374</v>
      </c>
      <c r="F11" s="315">
        <v>21</v>
      </c>
      <c r="G11" s="315">
        <v>5797</v>
      </c>
      <c r="H11" s="315">
        <v>2759</v>
      </c>
      <c r="I11" s="314"/>
    </row>
    <row r="12" spans="1:14" ht="14.25" customHeight="1" x14ac:dyDescent="0.2">
      <c r="A12" s="95" t="s">
        <v>88</v>
      </c>
      <c r="B12" s="315">
        <v>141</v>
      </c>
      <c r="C12" s="102">
        <v>17815</v>
      </c>
      <c r="D12" s="102">
        <v>8514</v>
      </c>
      <c r="E12" s="102">
        <v>782</v>
      </c>
      <c r="F12" s="316">
        <v>22.2</v>
      </c>
      <c r="G12" s="102">
        <v>9409</v>
      </c>
      <c r="H12" s="102">
        <v>4482</v>
      </c>
      <c r="I12" s="314"/>
    </row>
    <row r="13" spans="1:14" ht="14.25" customHeight="1" x14ac:dyDescent="0.2">
      <c r="A13" s="301" t="s">
        <v>89</v>
      </c>
      <c r="B13" s="317">
        <v>183</v>
      </c>
      <c r="C13" s="280">
        <v>49636</v>
      </c>
      <c r="D13" s="280">
        <v>24223</v>
      </c>
      <c r="E13" s="280">
        <v>1927</v>
      </c>
      <c r="F13" s="316">
        <v>23.3</v>
      </c>
      <c r="G13" s="280">
        <v>13032</v>
      </c>
      <c r="H13" s="280">
        <v>6241</v>
      </c>
      <c r="I13" s="314"/>
    </row>
    <row r="14" spans="1:14" ht="14.25" customHeight="1" x14ac:dyDescent="0.2">
      <c r="A14" s="95" t="s">
        <v>90</v>
      </c>
      <c r="B14" s="318">
        <v>186</v>
      </c>
      <c r="C14" s="102">
        <v>60381</v>
      </c>
      <c r="D14" s="102">
        <v>29183</v>
      </c>
      <c r="E14" s="88">
        <v>2375</v>
      </c>
      <c r="F14" s="294">
        <v>23.3</v>
      </c>
      <c r="G14" s="102">
        <v>12661</v>
      </c>
      <c r="H14" s="102">
        <v>5972</v>
      </c>
      <c r="I14" s="314"/>
    </row>
    <row r="15" spans="1:14" ht="14.25" customHeight="1" x14ac:dyDescent="0.2">
      <c r="A15" s="95" t="s">
        <v>91</v>
      </c>
      <c r="B15" s="315">
        <v>188</v>
      </c>
      <c r="C15" s="102">
        <v>70486</v>
      </c>
      <c r="D15" s="102">
        <v>33764</v>
      </c>
      <c r="E15" s="102">
        <v>2813</v>
      </c>
      <c r="F15" s="319">
        <v>23.3</v>
      </c>
      <c r="G15" s="102">
        <v>12101</v>
      </c>
      <c r="H15" s="102">
        <v>5713</v>
      </c>
      <c r="I15" s="36"/>
    </row>
    <row r="16" spans="1:14" ht="14.25" customHeight="1" x14ac:dyDescent="0.2">
      <c r="A16" s="301" t="s">
        <v>163</v>
      </c>
      <c r="B16" s="315">
        <v>201</v>
      </c>
      <c r="C16" s="102">
        <v>79663</v>
      </c>
      <c r="D16" s="102">
        <v>38015</v>
      </c>
      <c r="E16" s="102">
        <v>3196</v>
      </c>
      <c r="F16" s="319">
        <v>23.3</v>
      </c>
      <c r="G16" s="102">
        <v>12701</v>
      </c>
      <c r="H16" s="102">
        <v>5905</v>
      </c>
      <c r="I16" s="27"/>
    </row>
    <row r="17" spans="1:9" ht="14.25" customHeight="1" x14ac:dyDescent="0.2">
      <c r="A17" s="309" t="s">
        <v>187</v>
      </c>
      <c r="B17" s="315">
        <v>250</v>
      </c>
      <c r="C17" s="102">
        <v>87147</v>
      </c>
      <c r="D17" s="102">
        <v>41563</v>
      </c>
      <c r="E17" s="102">
        <v>3507</v>
      </c>
      <c r="F17" s="319">
        <v>23</v>
      </c>
      <c r="G17" s="102">
        <v>14846</v>
      </c>
      <c r="H17" s="102">
        <v>6968</v>
      </c>
      <c r="I17" s="27"/>
    </row>
    <row r="18" spans="1:9" ht="14.25" customHeight="1" x14ac:dyDescent="0.2">
      <c r="A18" s="320" t="s">
        <v>198</v>
      </c>
      <c r="B18" s="200">
        <v>309</v>
      </c>
      <c r="C18" s="85">
        <v>91558</v>
      </c>
      <c r="D18" s="85">
        <v>43300</v>
      </c>
      <c r="E18" s="85">
        <v>3711</v>
      </c>
      <c r="F18" s="349">
        <v>22.6</v>
      </c>
      <c r="G18" s="85">
        <v>14376</v>
      </c>
      <c r="H18" s="85">
        <v>6601</v>
      </c>
      <c r="I18" s="27"/>
    </row>
    <row r="19" spans="1:9" s="352" customFormat="1" ht="14.25" customHeight="1" x14ac:dyDescent="0.2">
      <c r="A19" s="309" t="s">
        <v>230</v>
      </c>
      <c r="B19" s="315">
        <v>352</v>
      </c>
      <c r="C19" s="102">
        <v>95383</v>
      </c>
      <c r="D19" s="102">
        <v>44944</v>
      </c>
      <c r="E19" s="102">
        <v>3904</v>
      </c>
      <c r="F19" s="319">
        <v>22.3</v>
      </c>
      <c r="G19" s="102">
        <v>14313</v>
      </c>
      <c r="H19" s="102">
        <v>6667</v>
      </c>
      <c r="I19" s="27"/>
    </row>
    <row r="20" spans="1:9" s="60" customFormat="1" ht="14.25" customHeight="1" x14ac:dyDescent="0.2">
      <c r="A20" s="301"/>
      <c r="B20" s="339"/>
      <c r="C20" s="337"/>
      <c r="D20" s="337"/>
      <c r="E20" s="337"/>
      <c r="F20" s="340"/>
      <c r="G20" s="337"/>
      <c r="H20" s="337"/>
      <c r="I20" s="27"/>
    </row>
    <row r="21" spans="1:9" ht="14.25" customHeight="1" x14ac:dyDescent="0.2">
      <c r="A21" s="96"/>
      <c r="B21" s="477" t="s">
        <v>57</v>
      </c>
      <c r="C21" s="505"/>
      <c r="D21" s="505"/>
      <c r="E21" s="505"/>
      <c r="F21" s="505"/>
      <c r="G21" s="505"/>
      <c r="H21" s="505"/>
      <c r="I21" s="27"/>
    </row>
    <row r="22" spans="1:9" s="60" customFormat="1" ht="14.25" customHeight="1" x14ac:dyDescent="0.2">
      <c r="A22" s="96"/>
      <c r="B22" s="157"/>
      <c r="C22" s="62"/>
      <c r="D22" s="62"/>
      <c r="E22" s="62"/>
      <c r="F22" s="62"/>
      <c r="G22" s="62"/>
      <c r="H22" s="62"/>
      <c r="I22" s="27"/>
    </row>
    <row r="23" spans="1:9" ht="14.25" customHeight="1" x14ac:dyDescent="0.2">
      <c r="A23" s="95" t="s">
        <v>54</v>
      </c>
      <c r="B23" s="94" t="s">
        <v>171</v>
      </c>
      <c r="C23" s="94" t="s">
        <v>171</v>
      </c>
      <c r="D23" s="94" t="s">
        <v>171</v>
      </c>
      <c r="E23" s="94" t="s">
        <v>171</v>
      </c>
      <c r="F23" s="94" t="s">
        <v>171</v>
      </c>
      <c r="G23" s="94" t="s">
        <v>171</v>
      </c>
      <c r="H23" s="94" t="s">
        <v>171</v>
      </c>
      <c r="I23" s="27"/>
    </row>
    <row r="24" spans="1:9" ht="14.25" customHeight="1" x14ac:dyDescent="0.2">
      <c r="A24" s="95" t="s">
        <v>55</v>
      </c>
      <c r="B24" s="94">
        <v>7</v>
      </c>
      <c r="C24" s="94">
        <v>723</v>
      </c>
      <c r="D24" s="94">
        <v>294</v>
      </c>
      <c r="E24" s="94">
        <v>30</v>
      </c>
      <c r="F24" s="94">
        <v>24.1</v>
      </c>
      <c r="G24" s="94">
        <v>723</v>
      </c>
      <c r="H24" s="94">
        <v>294</v>
      </c>
      <c r="I24" s="27"/>
    </row>
    <row r="25" spans="1:9" ht="14.25" customHeight="1" x14ac:dyDescent="0.2">
      <c r="A25" s="95" t="s">
        <v>56</v>
      </c>
      <c r="B25" s="315">
        <v>55</v>
      </c>
      <c r="C25" s="315">
        <v>5992</v>
      </c>
      <c r="D25" s="315">
        <v>2746</v>
      </c>
      <c r="E25" s="315">
        <v>260</v>
      </c>
      <c r="F25" s="315">
        <v>23</v>
      </c>
      <c r="G25" s="315">
        <v>5268</v>
      </c>
      <c r="H25" s="315">
        <v>2451</v>
      </c>
      <c r="I25" s="27"/>
    </row>
    <row r="26" spans="1:9" ht="14.25" customHeight="1" x14ac:dyDescent="0.2">
      <c r="A26" s="95" t="s">
        <v>88</v>
      </c>
      <c r="B26" s="102">
        <v>94</v>
      </c>
      <c r="C26" s="102">
        <v>15091</v>
      </c>
      <c r="D26" s="102">
        <v>7046</v>
      </c>
      <c r="E26" s="102">
        <v>654</v>
      </c>
      <c r="F26" s="316">
        <v>23.1</v>
      </c>
      <c r="G26" s="102">
        <v>8920</v>
      </c>
      <c r="H26" s="102">
        <v>4231</v>
      </c>
      <c r="I26" s="27"/>
    </row>
    <row r="27" spans="1:9" ht="14.25" customHeight="1" x14ac:dyDescent="0.2">
      <c r="A27" s="301" t="s">
        <v>89</v>
      </c>
      <c r="B27" s="280">
        <v>134</v>
      </c>
      <c r="C27" s="280">
        <v>46742</v>
      </c>
      <c r="D27" s="280">
        <v>22699</v>
      </c>
      <c r="E27" s="280">
        <v>1781</v>
      </c>
      <c r="F27" s="316">
        <v>23.8</v>
      </c>
      <c r="G27" s="280">
        <v>12529</v>
      </c>
      <c r="H27" s="280">
        <v>5987</v>
      </c>
      <c r="I27" s="27"/>
    </row>
    <row r="28" spans="1:9" ht="14.25" customHeight="1" x14ac:dyDescent="0.2">
      <c r="A28" s="95" t="s">
        <v>90</v>
      </c>
      <c r="B28" s="102">
        <v>136</v>
      </c>
      <c r="C28" s="102">
        <v>57079</v>
      </c>
      <c r="D28" s="102">
        <v>27454</v>
      </c>
      <c r="E28" s="88">
        <v>2211</v>
      </c>
      <c r="F28" s="294">
        <v>23.7</v>
      </c>
      <c r="G28" s="102">
        <v>12092</v>
      </c>
      <c r="H28" s="102">
        <v>5680</v>
      </c>
      <c r="I28" s="27"/>
    </row>
    <row r="29" spans="1:9" ht="14.25" customHeight="1" x14ac:dyDescent="0.2">
      <c r="A29" s="95" t="s">
        <v>91</v>
      </c>
      <c r="B29" s="102">
        <v>137</v>
      </c>
      <c r="C29" s="102">
        <v>66955</v>
      </c>
      <c r="D29" s="102">
        <v>31965</v>
      </c>
      <c r="E29" s="88">
        <v>2640</v>
      </c>
      <c r="F29" s="294">
        <v>23.6</v>
      </c>
      <c r="G29" s="102">
        <v>11485</v>
      </c>
      <c r="H29" s="102">
        <v>5424</v>
      </c>
      <c r="I29" s="27"/>
    </row>
    <row r="30" spans="1:9" ht="14.25" customHeight="1" x14ac:dyDescent="0.2">
      <c r="A30" s="301" t="s">
        <v>163</v>
      </c>
      <c r="B30" s="102">
        <v>149</v>
      </c>
      <c r="C30" s="102">
        <v>76088</v>
      </c>
      <c r="D30" s="102">
        <v>36206</v>
      </c>
      <c r="E30" s="88">
        <v>3022</v>
      </c>
      <c r="F30" s="294">
        <v>23.5</v>
      </c>
      <c r="G30" s="102">
        <v>12154</v>
      </c>
      <c r="H30" s="102">
        <v>5638</v>
      </c>
      <c r="I30" s="27"/>
    </row>
    <row r="31" spans="1:9" ht="14.25" customHeight="1" x14ac:dyDescent="0.2">
      <c r="A31" s="309" t="s">
        <v>187</v>
      </c>
      <c r="B31" s="102">
        <v>195</v>
      </c>
      <c r="C31" s="102">
        <v>83214</v>
      </c>
      <c r="D31" s="102">
        <v>39578</v>
      </c>
      <c r="E31" s="88">
        <v>3317</v>
      </c>
      <c r="F31" s="294">
        <v>23.3</v>
      </c>
      <c r="G31" s="102">
        <v>14182</v>
      </c>
      <c r="H31" s="102">
        <v>6604</v>
      </c>
      <c r="I31" s="27"/>
    </row>
    <row r="32" spans="1:9" s="352" customFormat="1" ht="14.25" customHeight="1" x14ac:dyDescent="0.2">
      <c r="A32" s="320" t="s">
        <v>198</v>
      </c>
      <c r="B32" s="200">
        <v>253</v>
      </c>
      <c r="C32" s="85">
        <v>87540</v>
      </c>
      <c r="D32" s="85">
        <v>41285</v>
      </c>
      <c r="E32" s="85">
        <v>3518</v>
      </c>
      <c r="F32" s="349">
        <v>22.8</v>
      </c>
      <c r="G32" s="85">
        <v>13729</v>
      </c>
      <c r="H32" s="85">
        <v>6303</v>
      </c>
      <c r="I32" s="27"/>
    </row>
    <row r="33" spans="1:9" s="352" customFormat="1" ht="14.25" customHeight="1" x14ac:dyDescent="0.2">
      <c r="A33" s="388" t="s">
        <v>230</v>
      </c>
      <c r="B33" s="389">
        <v>295</v>
      </c>
      <c r="C33" s="390">
        <v>91118</v>
      </c>
      <c r="D33" s="390">
        <v>42835</v>
      </c>
      <c r="E33" s="390">
        <v>3694</v>
      </c>
      <c r="F33" s="391">
        <v>22.5</v>
      </c>
      <c r="G33" s="390">
        <v>13634</v>
      </c>
      <c r="H33" s="390">
        <v>6325</v>
      </c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321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</sheetData>
  <protectedRanges>
    <protectedRange sqref="B9:H10 B23:H24" name="Bereich1"/>
  </protectedRanges>
  <mergeCells count="10">
    <mergeCell ref="B21:H21"/>
    <mergeCell ref="B6:H6"/>
    <mergeCell ref="A1:H1"/>
    <mergeCell ref="A4:A5"/>
    <mergeCell ref="B4:B5"/>
    <mergeCell ref="E4:E5"/>
    <mergeCell ref="C4:D4"/>
    <mergeCell ref="F4:F5"/>
    <mergeCell ref="G4:H4"/>
    <mergeCell ref="B7:H7"/>
  </mergeCells>
  <conditionalFormatting sqref="A7:B7 A6:H6 A8:H8 A20:H22 B11:H18 B25:H31">
    <cfRule type="expression" dxfId="70" priority="12">
      <formula>MOD(ROW(),2)=1</formula>
    </cfRule>
  </conditionalFormatting>
  <conditionalFormatting sqref="B9:H10">
    <cfRule type="expression" dxfId="69" priority="9">
      <formula>MOD(ROW(),2)=1</formula>
    </cfRule>
  </conditionalFormatting>
  <conditionalFormatting sqref="B23:H24">
    <cfRule type="expression" dxfId="68" priority="8">
      <formula>MOD(ROW(),2)=1</formula>
    </cfRule>
  </conditionalFormatting>
  <conditionalFormatting sqref="A9:A18 A23:A31">
    <cfRule type="expression" dxfId="67" priority="7">
      <formula>MOD(ROW(),2)=1</formula>
    </cfRule>
  </conditionalFormatting>
  <conditionalFormatting sqref="B19:H19">
    <cfRule type="expression" dxfId="66" priority="6">
      <formula>MOD(ROW(),2)=1</formula>
    </cfRule>
  </conditionalFormatting>
  <conditionalFormatting sqref="A19">
    <cfRule type="expression" dxfId="65" priority="5">
      <formula>MOD(ROW(),2)=1</formula>
    </cfRule>
  </conditionalFormatting>
  <conditionalFormatting sqref="B32:H32">
    <cfRule type="expression" dxfId="64" priority="4">
      <formula>MOD(ROW(),2)=1</formula>
    </cfRule>
  </conditionalFormatting>
  <conditionalFormatting sqref="A32">
    <cfRule type="expression" dxfId="63" priority="3">
      <formula>MOD(ROW(),2)=1</formula>
    </cfRule>
  </conditionalFormatting>
  <conditionalFormatting sqref="B33:H33">
    <cfRule type="expression" dxfId="62" priority="2">
      <formula>MOD(ROW(),2)=1</formula>
    </cfRule>
  </conditionalFormatting>
  <conditionalFormatting sqref="A33">
    <cfRule type="expression" dxfId="6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N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7109375" style="8" customWidth="1"/>
    <col min="2" max="2" width="9.28515625" style="8" customWidth="1"/>
    <col min="3" max="3" width="10.42578125" style="8" customWidth="1"/>
    <col min="4" max="4" width="9.85546875" style="8" customWidth="1"/>
    <col min="5" max="5" width="10.28515625" style="8" customWidth="1"/>
    <col min="6" max="6" width="10.42578125" style="8" customWidth="1"/>
    <col min="7" max="7" width="10" style="8" customWidth="1"/>
    <col min="8" max="8" width="10.5703125" style="8" customWidth="1"/>
    <col min="9" max="16384" width="11.28515625" style="8"/>
  </cols>
  <sheetData>
    <row r="1" spans="1:14" s="9" customFormat="1" ht="31.15" customHeight="1" x14ac:dyDescent="0.2">
      <c r="A1" s="455" t="s">
        <v>242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32.25" customHeight="1" x14ac:dyDescent="0.2">
      <c r="A4" s="457" t="s">
        <v>178</v>
      </c>
      <c r="B4" s="461" t="s">
        <v>85</v>
      </c>
      <c r="C4" s="471" t="s">
        <v>82</v>
      </c>
      <c r="D4" s="471"/>
      <c r="E4" s="461" t="s">
        <v>97</v>
      </c>
      <c r="F4" s="461" t="s">
        <v>182</v>
      </c>
      <c r="G4" s="461" t="s">
        <v>113</v>
      </c>
      <c r="H4" s="469"/>
      <c r="I4" s="27"/>
    </row>
    <row r="5" spans="1:14" ht="32.25" customHeight="1" x14ac:dyDescent="0.2">
      <c r="A5" s="459"/>
      <c r="B5" s="471"/>
      <c r="C5" s="153" t="s">
        <v>86</v>
      </c>
      <c r="D5" s="153" t="s">
        <v>121</v>
      </c>
      <c r="E5" s="504"/>
      <c r="F5" s="461"/>
      <c r="G5" s="153" t="s">
        <v>86</v>
      </c>
      <c r="H5" s="151" t="s">
        <v>121</v>
      </c>
      <c r="I5" s="27"/>
    </row>
    <row r="6" spans="1:14" ht="14.25" customHeight="1" x14ac:dyDescent="0.2">
      <c r="A6" s="45"/>
      <c r="B6" s="502"/>
      <c r="C6" s="502"/>
      <c r="D6" s="502"/>
      <c r="E6" s="502"/>
      <c r="F6" s="502"/>
      <c r="G6" s="502"/>
      <c r="H6" s="502"/>
      <c r="I6" s="27"/>
    </row>
    <row r="7" spans="1:14" s="60" customFormat="1" ht="14.25" customHeight="1" x14ac:dyDescent="0.2">
      <c r="A7" s="44"/>
      <c r="B7" s="498" t="s">
        <v>53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">
      <c r="A8" s="44"/>
      <c r="B8" s="215"/>
      <c r="C8" s="215"/>
      <c r="D8" s="215"/>
      <c r="E8" s="215"/>
      <c r="F8" s="215"/>
      <c r="G8" s="215"/>
      <c r="H8" s="215"/>
      <c r="I8" s="27"/>
    </row>
    <row r="9" spans="1:14" ht="14.25" customHeight="1" x14ac:dyDescent="0.2">
      <c r="A9" s="100" t="s">
        <v>64</v>
      </c>
      <c r="B9" s="185">
        <v>14</v>
      </c>
      <c r="C9" s="88">
        <v>4179</v>
      </c>
      <c r="D9" s="89">
        <v>2057</v>
      </c>
      <c r="E9" s="88">
        <v>159</v>
      </c>
      <c r="F9" s="293">
        <v>23.2</v>
      </c>
      <c r="G9" s="88">
        <v>492</v>
      </c>
      <c r="H9" s="88">
        <v>238</v>
      </c>
      <c r="I9" s="27"/>
    </row>
    <row r="10" spans="1:14" ht="14.25" customHeight="1" x14ac:dyDescent="0.2">
      <c r="A10" s="100" t="s">
        <v>65</v>
      </c>
      <c r="B10" s="185">
        <v>24</v>
      </c>
      <c r="C10" s="88">
        <v>6491</v>
      </c>
      <c r="D10" s="89">
        <v>2975</v>
      </c>
      <c r="E10" s="88">
        <v>251</v>
      </c>
      <c r="F10" s="293">
        <v>23</v>
      </c>
      <c r="G10" s="88">
        <v>993</v>
      </c>
      <c r="H10" s="88">
        <v>450</v>
      </c>
      <c r="I10" s="27"/>
    </row>
    <row r="11" spans="1:14" ht="14.25" customHeight="1" x14ac:dyDescent="0.2">
      <c r="A11" s="100" t="s">
        <v>66</v>
      </c>
      <c r="B11" s="185">
        <v>27</v>
      </c>
      <c r="C11" s="88">
        <v>6700</v>
      </c>
      <c r="D11" s="89">
        <v>3255</v>
      </c>
      <c r="E11" s="89">
        <v>277</v>
      </c>
      <c r="F11" s="293">
        <v>21.7</v>
      </c>
      <c r="G11" s="89">
        <v>960</v>
      </c>
      <c r="H11" s="89">
        <v>481</v>
      </c>
      <c r="I11" s="27"/>
    </row>
    <row r="12" spans="1:14" ht="14.25" customHeight="1" x14ac:dyDescent="0.2">
      <c r="A12" s="100" t="s">
        <v>67</v>
      </c>
      <c r="B12" s="185">
        <v>8</v>
      </c>
      <c r="C12" s="88">
        <v>3690</v>
      </c>
      <c r="D12" s="89">
        <v>1760</v>
      </c>
      <c r="E12" s="89">
        <v>137</v>
      </c>
      <c r="F12" s="293">
        <v>22.8</v>
      </c>
      <c r="G12" s="89">
        <v>512</v>
      </c>
      <c r="H12" s="89">
        <v>234</v>
      </c>
      <c r="I12" s="27"/>
    </row>
    <row r="13" spans="1:14" ht="14.25" customHeight="1" x14ac:dyDescent="0.2">
      <c r="A13" s="100" t="s">
        <v>68</v>
      </c>
      <c r="B13" s="185">
        <v>16</v>
      </c>
      <c r="C13" s="88">
        <v>3487</v>
      </c>
      <c r="D13" s="89">
        <v>1610</v>
      </c>
      <c r="E13" s="89">
        <v>151</v>
      </c>
      <c r="F13" s="293">
        <v>23.1</v>
      </c>
      <c r="G13" s="89">
        <v>623</v>
      </c>
      <c r="H13" s="89">
        <v>295</v>
      </c>
      <c r="I13" s="27"/>
    </row>
    <row r="14" spans="1:14" ht="14.25" customHeight="1" x14ac:dyDescent="0.2">
      <c r="A14" s="100" t="s">
        <v>93</v>
      </c>
      <c r="B14" s="185">
        <v>19</v>
      </c>
      <c r="C14" s="88">
        <v>6937</v>
      </c>
      <c r="D14" s="89">
        <v>3303</v>
      </c>
      <c r="E14" s="89">
        <v>283</v>
      </c>
      <c r="F14" s="293">
        <v>22.1</v>
      </c>
      <c r="G14" s="89">
        <v>1012</v>
      </c>
      <c r="H14" s="89">
        <v>491</v>
      </c>
      <c r="I14" s="27"/>
    </row>
    <row r="15" spans="1:14" ht="14.25" customHeight="1" x14ac:dyDescent="0.2">
      <c r="A15" s="100" t="s">
        <v>69</v>
      </c>
      <c r="B15" s="185">
        <v>34</v>
      </c>
      <c r="C15" s="88">
        <v>5607</v>
      </c>
      <c r="D15" s="89">
        <v>2610</v>
      </c>
      <c r="E15" s="88">
        <v>257</v>
      </c>
      <c r="F15" s="293">
        <v>21.3</v>
      </c>
      <c r="G15" s="88">
        <v>945</v>
      </c>
      <c r="H15" s="88">
        <v>423</v>
      </c>
      <c r="I15" s="27"/>
    </row>
    <row r="16" spans="1:14" ht="14.25" customHeight="1" x14ac:dyDescent="0.2">
      <c r="A16" s="100" t="s">
        <v>70</v>
      </c>
      <c r="B16" s="185">
        <v>17</v>
      </c>
      <c r="C16" s="88">
        <v>6741</v>
      </c>
      <c r="D16" s="89">
        <v>3224</v>
      </c>
      <c r="E16" s="88">
        <v>271</v>
      </c>
      <c r="F16" s="293">
        <v>23.3</v>
      </c>
      <c r="G16" s="89">
        <v>1038</v>
      </c>
      <c r="H16" s="89">
        <v>487</v>
      </c>
      <c r="I16" s="27"/>
    </row>
    <row r="17" spans="1:9" ht="14.25" customHeight="1" x14ac:dyDescent="0.2">
      <c r="A17" s="100" t="s">
        <v>71</v>
      </c>
      <c r="B17" s="185">
        <v>41</v>
      </c>
      <c r="C17" s="88">
        <v>10149</v>
      </c>
      <c r="D17" s="89">
        <v>4753</v>
      </c>
      <c r="E17" s="88">
        <v>422</v>
      </c>
      <c r="F17" s="293">
        <v>21.5</v>
      </c>
      <c r="G17" s="88">
        <v>1488</v>
      </c>
      <c r="H17" s="88">
        <v>683</v>
      </c>
      <c r="I17" s="27"/>
    </row>
    <row r="18" spans="1:9" ht="14.25" customHeight="1" x14ac:dyDescent="0.2">
      <c r="A18" s="100" t="s">
        <v>72</v>
      </c>
      <c r="B18" s="185">
        <v>12</v>
      </c>
      <c r="C18" s="88">
        <v>3210</v>
      </c>
      <c r="D18" s="89">
        <v>1518</v>
      </c>
      <c r="E18" s="88">
        <v>135</v>
      </c>
      <c r="F18" s="293">
        <v>22.5</v>
      </c>
      <c r="G18" s="88">
        <v>518</v>
      </c>
      <c r="H18" s="88">
        <v>254</v>
      </c>
      <c r="I18" s="27"/>
    </row>
    <row r="19" spans="1:9" ht="14.25" customHeight="1" x14ac:dyDescent="0.2">
      <c r="A19" s="100" t="s">
        <v>94</v>
      </c>
      <c r="B19" s="185">
        <v>32</v>
      </c>
      <c r="C19" s="88">
        <v>7935</v>
      </c>
      <c r="D19" s="89">
        <v>3673</v>
      </c>
      <c r="E19" s="88">
        <v>333</v>
      </c>
      <c r="F19" s="293">
        <v>22</v>
      </c>
      <c r="G19" s="89">
        <v>1326</v>
      </c>
      <c r="H19" s="89">
        <v>638</v>
      </c>
      <c r="I19" s="27"/>
    </row>
    <row r="20" spans="1:9" ht="14.25" customHeight="1" x14ac:dyDescent="0.2">
      <c r="A20" s="100" t="s">
        <v>95</v>
      </c>
      <c r="B20" s="185">
        <v>44</v>
      </c>
      <c r="C20" s="88">
        <v>7418</v>
      </c>
      <c r="D20" s="89">
        <v>3482</v>
      </c>
      <c r="E20" s="88">
        <v>331</v>
      </c>
      <c r="F20" s="293">
        <v>21.1</v>
      </c>
      <c r="G20" s="88">
        <v>1224</v>
      </c>
      <c r="H20" s="88">
        <v>569</v>
      </c>
      <c r="I20" s="27"/>
    </row>
    <row r="21" spans="1:9" ht="14.25" customHeight="1" x14ac:dyDescent="0.2">
      <c r="A21" s="100" t="s">
        <v>73</v>
      </c>
      <c r="B21" s="185">
        <v>27</v>
      </c>
      <c r="C21" s="88">
        <v>9213</v>
      </c>
      <c r="D21" s="89">
        <v>4300</v>
      </c>
      <c r="E21" s="89">
        <v>381</v>
      </c>
      <c r="F21" s="293">
        <v>22.6</v>
      </c>
      <c r="G21" s="89">
        <v>1334</v>
      </c>
      <c r="H21" s="89">
        <v>596</v>
      </c>
      <c r="I21" s="27"/>
    </row>
    <row r="22" spans="1:9" ht="14.25" customHeight="1" x14ac:dyDescent="0.2">
      <c r="A22" s="100" t="s">
        <v>74</v>
      </c>
      <c r="B22" s="185">
        <v>17</v>
      </c>
      <c r="C22" s="88">
        <v>3955</v>
      </c>
      <c r="D22" s="89">
        <v>1862</v>
      </c>
      <c r="E22" s="89">
        <v>164</v>
      </c>
      <c r="F22" s="293">
        <v>23.1</v>
      </c>
      <c r="G22" s="89">
        <v>626</v>
      </c>
      <c r="H22" s="89">
        <v>267</v>
      </c>
      <c r="I22" s="27"/>
    </row>
    <row r="23" spans="1:9" ht="14.25" customHeight="1" x14ac:dyDescent="0.2">
      <c r="A23" s="100" t="s">
        <v>75</v>
      </c>
      <c r="B23" s="185">
        <v>20</v>
      </c>
      <c r="C23" s="88">
        <v>9671</v>
      </c>
      <c r="D23" s="89">
        <v>4562</v>
      </c>
      <c r="E23" s="89">
        <v>352</v>
      </c>
      <c r="F23" s="293">
        <v>22.5</v>
      </c>
      <c r="G23" s="89">
        <v>1222</v>
      </c>
      <c r="H23" s="89">
        <v>561</v>
      </c>
      <c r="I23" s="27"/>
    </row>
    <row r="24" spans="1:9" s="60" customFormat="1" ht="14.25" customHeight="1" x14ac:dyDescent="0.2">
      <c r="A24" s="100"/>
      <c r="B24" s="311"/>
      <c r="C24" s="57"/>
      <c r="D24" s="230"/>
      <c r="E24" s="230"/>
      <c r="F24" s="312"/>
      <c r="G24" s="230"/>
      <c r="H24" s="230"/>
      <c r="I24" s="27"/>
    </row>
    <row r="25" spans="1:9" ht="14.25" customHeight="1" x14ac:dyDescent="0.2">
      <c r="A25" s="212" t="s">
        <v>76</v>
      </c>
      <c r="B25" s="187">
        <f t="shared" ref="B25:E25" si="0">SUM(B9:B23)</f>
        <v>352</v>
      </c>
      <c r="C25" s="187">
        <f t="shared" si="0"/>
        <v>95383</v>
      </c>
      <c r="D25" s="187">
        <f t="shared" si="0"/>
        <v>44944</v>
      </c>
      <c r="E25" s="187">
        <f t="shared" si="0"/>
        <v>3904</v>
      </c>
      <c r="F25" s="313">
        <v>22.3</v>
      </c>
      <c r="G25" s="187">
        <f t="shared" ref="G25:H25" si="1">SUM(G9:G23)</f>
        <v>14313</v>
      </c>
      <c r="H25" s="187">
        <f t="shared" si="1"/>
        <v>6667</v>
      </c>
      <c r="I25" s="27"/>
    </row>
    <row r="26" spans="1:9" s="60" customFormat="1" ht="14.25" customHeight="1" x14ac:dyDescent="0.2">
      <c r="A26" s="99"/>
      <c r="B26" s="306"/>
      <c r="C26" s="306"/>
      <c r="D26" s="306"/>
      <c r="E26" s="306"/>
      <c r="F26" s="307"/>
      <c r="G26" s="306"/>
      <c r="H26" s="306"/>
      <c r="I26" s="27"/>
    </row>
    <row r="27" spans="1:9" ht="14.25" customHeight="1" x14ac:dyDescent="0.2">
      <c r="A27" s="100"/>
      <c r="B27" s="512" t="s">
        <v>57</v>
      </c>
      <c r="C27" s="512"/>
      <c r="D27" s="512"/>
      <c r="E27" s="512"/>
      <c r="F27" s="512"/>
      <c r="G27" s="513"/>
      <c r="H27" s="513"/>
      <c r="I27" s="27"/>
    </row>
    <row r="28" spans="1:9" s="60" customFormat="1" ht="14.25" customHeight="1" x14ac:dyDescent="0.2">
      <c r="A28" s="100"/>
      <c r="B28" s="76"/>
      <c r="C28" s="76"/>
      <c r="D28" s="76"/>
      <c r="E28" s="76"/>
      <c r="F28" s="76"/>
      <c r="G28" s="76"/>
      <c r="H28" s="76"/>
      <c r="I28" s="27"/>
    </row>
    <row r="29" spans="1:9" ht="14.25" customHeight="1" x14ac:dyDescent="0.2">
      <c r="A29" s="100" t="s">
        <v>64</v>
      </c>
      <c r="B29" s="185">
        <v>7</v>
      </c>
      <c r="C29" s="88">
        <v>3061</v>
      </c>
      <c r="D29" s="88">
        <v>1525</v>
      </c>
      <c r="E29" s="88">
        <v>110</v>
      </c>
      <c r="F29" s="185">
        <v>23.4</v>
      </c>
      <c r="G29" s="88">
        <v>348</v>
      </c>
      <c r="H29" s="88">
        <v>171</v>
      </c>
      <c r="I29" s="27"/>
    </row>
    <row r="30" spans="1:9" ht="14.25" customHeight="1" x14ac:dyDescent="0.2">
      <c r="A30" s="100" t="s">
        <v>65</v>
      </c>
      <c r="B30" s="185">
        <v>21</v>
      </c>
      <c r="C30" s="88">
        <v>5894</v>
      </c>
      <c r="D30" s="88">
        <v>2691</v>
      </c>
      <c r="E30" s="88">
        <v>228</v>
      </c>
      <c r="F30" s="185">
        <v>23.1</v>
      </c>
      <c r="G30" s="88">
        <v>900</v>
      </c>
      <c r="H30" s="88">
        <v>404</v>
      </c>
      <c r="I30" s="27"/>
    </row>
    <row r="31" spans="1:9" ht="14.25" customHeight="1" x14ac:dyDescent="0.2">
      <c r="A31" s="100" t="s">
        <v>66</v>
      </c>
      <c r="B31" s="185">
        <v>26</v>
      </c>
      <c r="C31" s="88">
        <v>6693</v>
      </c>
      <c r="D31" s="88">
        <v>3251</v>
      </c>
      <c r="E31" s="88">
        <v>276</v>
      </c>
      <c r="F31" s="185">
        <v>21.8</v>
      </c>
      <c r="G31" s="88">
        <v>956</v>
      </c>
      <c r="H31" s="89">
        <v>477</v>
      </c>
      <c r="I31" s="27"/>
    </row>
    <row r="32" spans="1:9" ht="14.25" customHeight="1" x14ac:dyDescent="0.2">
      <c r="A32" s="100" t="s">
        <v>67</v>
      </c>
      <c r="B32" s="185">
        <v>8</v>
      </c>
      <c r="C32" s="88">
        <v>3690</v>
      </c>
      <c r="D32" s="89">
        <v>1760</v>
      </c>
      <c r="E32" s="89">
        <v>137</v>
      </c>
      <c r="F32" s="293">
        <v>22.8</v>
      </c>
      <c r="G32" s="89">
        <v>512</v>
      </c>
      <c r="H32" s="89">
        <v>234</v>
      </c>
      <c r="I32" s="27"/>
    </row>
    <row r="33" spans="1:9" ht="14.25" customHeight="1" x14ac:dyDescent="0.2">
      <c r="A33" s="100" t="s">
        <v>68</v>
      </c>
      <c r="B33" s="185">
        <v>16</v>
      </c>
      <c r="C33" s="88">
        <v>3487</v>
      </c>
      <c r="D33" s="89">
        <v>1610</v>
      </c>
      <c r="E33" s="89">
        <v>151</v>
      </c>
      <c r="F33" s="293">
        <v>23.1</v>
      </c>
      <c r="G33" s="89">
        <v>623</v>
      </c>
      <c r="H33" s="89">
        <v>295</v>
      </c>
      <c r="I33" s="27"/>
    </row>
    <row r="34" spans="1:9" ht="14.25" customHeight="1" x14ac:dyDescent="0.2">
      <c r="A34" s="100" t="s">
        <v>93</v>
      </c>
      <c r="B34" s="185">
        <v>18</v>
      </c>
      <c r="C34" s="88">
        <v>6920</v>
      </c>
      <c r="D34" s="89">
        <v>3293</v>
      </c>
      <c r="E34" s="89">
        <v>282</v>
      </c>
      <c r="F34" s="293">
        <v>22.1</v>
      </c>
      <c r="G34" s="89">
        <v>1003</v>
      </c>
      <c r="H34" s="89">
        <v>485</v>
      </c>
      <c r="I34" s="27"/>
    </row>
    <row r="35" spans="1:9" ht="14.25" customHeight="1" x14ac:dyDescent="0.2">
      <c r="A35" s="100" t="s">
        <v>69</v>
      </c>
      <c r="B35" s="185">
        <v>22</v>
      </c>
      <c r="C35" s="88">
        <v>4960</v>
      </c>
      <c r="D35" s="88">
        <v>2263</v>
      </c>
      <c r="E35" s="88">
        <v>215</v>
      </c>
      <c r="F35" s="185">
        <v>22.5</v>
      </c>
      <c r="G35" s="88">
        <v>852</v>
      </c>
      <c r="H35" s="88">
        <v>371</v>
      </c>
      <c r="I35" s="27"/>
    </row>
    <row r="36" spans="1:9" ht="14.25" customHeight="1" x14ac:dyDescent="0.2">
      <c r="A36" s="100" t="s">
        <v>70</v>
      </c>
      <c r="B36" s="185">
        <v>17</v>
      </c>
      <c r="C36" s="88">
        <v>6741</v>
      </c>
      <c r="D36" s="89">
        <v>3224</v>
      </c>
      <c r="E36" s="88">
        <v>271</v>
      </c>
      <c r="F36" s="293">
        <v>23.3</v>
      </c>
      <c r="G36" s="89">
        <v>1038</v>
      </c>
      <c r="H36" s="89">
        <v>487</v>
      </c>
      <c r="I36" s="27"/>
    </row>
    <row r="37" spans="1:9" ht="14.25" customHeight="1" x14ac:dyDescent="0.2">
      <c r="A37" s="100" t="s">
        <v>71</v>
      </c>
      <c r="B37" s="185">
        <v>37</v>
      </c>
      <c r="C37" s="88">
        <v>9845</v>
      </c>
      <c r="D37" s="88">
        <v>4616</v>
      </c>
      <c r="E37" s="88">
        <v>404</v>
      </c>
      <c r="F37" s="185">
        <v>21.7</v>
      </c>
      <c r="G37" s="88">
        <v>1440</v>
      </c>
      <c r="H37" s="88">
        <v>663</v>
      </c>
      <c r="I37" s="27"/>
    </row>
    <row r="38" spans="1:9" ht="14.25" customHeight="1" x14ac:dyDescent="0.2">
      <c r="A38" s="100" t="s">
        <v>72</v>
      </c>
      <c r="B38" s="185">
        <v>11</v>
      </c>
      <c r="C38" s="88">
        <v>3177</v>
      </c>
      <c r="D38" s="88">
        <v>1503</v>
      </c>
      <c r="E38" s="88">
        <v>133</v>
      </c>
      <c r="F38" s="293">
        <v>22.6</v>
      </c>
      <c r="G38" s="88">
        <v>517</v>
      </c>
      <c r="H38" s="88">
        <v>254</v>
      </c>
      <c r="I38" s="27"/>
    </row>
    <row r="39" spans="1:9" ht="14.25" customHeight="1" x14ac:dyDescent="0.2">
      <c r="A39" s="100" t="s">
        <v>94</v>
      </c>
      <c r="B39" s="185">
        <v>27</v>
      </c>
      <c r="C39" s="88">
        <v>7589</v>
      </c>
      <c r="D39" s="88">
        <v>3490</v>
      </c>
      <c r="E39" s="88">
        <v>314</v>
      </c>
      <c r="F39" s="185">
        <v>22.2</v>
      </c>
      <c r="G39" s="88">
        <v>1251</v>
      </c>
      <c r="H39" s="88">
        <v>595</v>
      </c>
      <c r="I39" s="27"/>
    </row>
    <row r="40" spans="1:9" ht="14.25" customHeight="1" x14ac:dyDescent="0.2">
      <c r="A40" s="100" t="s">
        <v>95</v>
      </c>
      <c r="B40" s="185">
        <v>23</v>
      </c>
      <c r="C40" s="88">
        <v>6347</v>
      </c>
      <c r="D40" s="88">
        <v>2935</v>
      </c>
      <c r="E40" s="88">
        <v>287</v>
      </c>
      <c r="F40" s="185">
        <v>21.7</v>
      </c>
      <c r="G40" s="88">
        <v>1030</v>
      </c>
      <c r="H40" s="88">
        <v>472</v>
      </c>
      <c r="I40" s="27"/>
    </row>
    <row r="41" spans="1:9" ht="14.25" customHeight="1" x14ac:dyDescent="0.2">
      <c r="A41" s="90" t="s">
        <v>73</v>
      </c>
      <c r="B41" s="185">
        <v>25</v>
      </c>
      <c r="C41" s="88">
        <v>9088</v>
      </c>
      <c r="D41" s="88">
        <v>4250</v>
      </c>
      <c r="E41" s="88">
        <v>370</v>
      </c>
      <c r="F41" s="185">
        <v>22.9</v>
      </c>
      <c r="G41" s="88">
        <v>1316</v>
      </c>
      <c r="H41" s="89">
        <v>589</v>
      </c>
    </row>
    <row r="42" spans="1:9" ht="14.25" customHeight="1" x14ac:dyDescent="0.2">
      <c r="A42" s="90" t="s">
        <v>74</v>
      </c>
      <c r="B42" s="185">
        <v>17</v>
      </c>
      <c r="C42" s="88">
        <v>3955</v>
      </c>
      <c r="D42" s="89">
        <v>1862</v>
      </c>
      <c r="E42" s="88">
        <v>164</v>
      </c>
      <c r="F42" s="392">
        <v>23.1</v>
      </c>
      <c r="G42" s="89">
        <v>626</v>
      </c>
      <c r="H42" s="89">
        <v>267</v>
      </c>
    </row>
    <row r="43" spans="1:9" ht="14.25" customHeight="1" x14ac:dyDescent="0.2">
      <c r="A43" s="90" t="s">
        <v>75</v>
      </c>
      <c r="B43" s="185">
        <v>20</v>
      </c>
      <c r="C43" s="88">
        <v>9671</v>
      </c>
      <c r="D43" s="88">
        <v>4562</v>
      </c>
      <c r="E43" s="88">
        <v>352</v>
      </c>
      <c r="F43" s="293">
        <v>22.5</v>
      </c>
      <c r="G43" s="88">
        <v>1222</v>
      </c>
      <c r="H43" s="88">
        <v>561</v>
      </c>
    </row>
    <row r="44" spans="1:9" s="60" customFormat="1" ht="14.25" customHeight="1" x14ac:dyDescent="0.2">
      <c r="A44" s="90"/>
      <c r="B44" s="185"/>
      <c r="C44" s="88"/>
      <c r="D44" s="88"/>
      <c r="E44" s="88"/>
      <c r="F44" s="185"/>
      <c r="G44" s="88"/>
      <c r="H44" s="88"/>
    </row>
    <row r="45" spans="1:9" s="352" customFormat="1" ht="14.25" customHeight="1" x14ac:dyDescent="0.2">
      <c r="A45" s="213" t="s">
        <v>76</v>
      </c>
      <c r="B45" s="214">
        <f>SUM(B29:B43)</f>
        <v>295</v>
      </c>
      <c r="C45" s="214">
        <f>SUM(C29:C43)</f>
        <v>91118</v>
      </c>
      <c r="D45" s="214">
        <f t="shared" ref="D45:H45" si="2">SUM(D29:D43)</f>
        <v>42835</v>
      </c>
      <c r="E45" s="214">
        <f t="shared" si="2"/>
        <v>3694</v>
      </c>
      <c r="F45" s="387">
        <v>22.5</v>
      </c>
      <c r="G45" s="214">
        <f t="shared" si="2"/>
        <v>13634</v>
      </c>
      <c r="H45" s="214">
        <f t="shared" si="2"/>
        <v>6325</v>
      </c>
      <c r="I45" s="27"/>
    </row>
    <row r="46" spans="1:9" s="352" customFormat="1" x14ac:dyDescent="0.2"/>
    <row r="47" spans="1:9" s="352" customFormat="1" x14ac:dyDescent="0.2"/>
  </sheetData>
  <protectedRanges>
    <protectedRange sqref="G9:H24 B29:B44 G29:H44 D29:E44 D9:E24 B9:B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6:H44">
    <cfRule type="expression" dxfId="60" priority="3">
      <formula>MOD(ROW(),2)=1</formula>
    </cfRule>
  </conditionalFormatting>
  <conditionalFormatting sqref="A45:H46">
    <cfRule type="expression" dxfId="5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55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16" customWidth="1"/>
    <col min="2" max="6" width="13.140625" style="16" customWidth="1"/>
    <col min="7" max="7" width="16" style="16" customWidth="1"/>
    <col min="8" max="16384" width="11.28515625" style="16"/>
  </cols>
  <sheetData>
    <row r="1" spans="1:7" ht="15.75" x14ac:dyDescent="0.25">
      <c r="A1" s="443" t="s">
        <v>0</v>
      </c>
      <c r="B1" s="443"/>
      <c r="C1" s="443"/>
      <c r="D1" s="443"/>
      <c r="E1" s="443"/>
      <c r="F1" s="443"/>
      <c r="G1" s="443"/>
    </row>
    <row r="2" spans="1:7" ht="15.75" x14ac:dyDescent="0.25">
      <c r="A2" s="52"/>
      <c r="B2" s="52"/>
      <c r="C2" s="52"/>
      <c r="D2" s="52"/>
      <c r="E2" s="52"/>
      <c r="F2" s="52"/>
      <c r="G2" s="52"/>
    </row>
    <row r="3" spans="1:7" ht="10.5" customHeight="1" x14ac:dyDescent="0.2"/>
    <row r="4" spans="1:7" ht="15.75" x14ac:dyDescent="0.25">
      <c r="A4" s="444" t="s">
        <v>1</v>
      </c>
      <c r="B4" s="445"/>
      <c r="C4" s="445"/>
      <c r="D4" s="445"/>
      <c r="E4" s="445"/>
      <c r="F4" s="445"/>
      <c r="G4" s="445"/>
    </row>
    <row r="5" spans="1:7" ht="12.75" customHeight="1" x14ac:dyDescent="0.25">
      <c r="A5" s="53"/>
      <c r="B5" s="54"/>
      <c r="C5" s="54"/>
      <c r="D5" s="54"/>
      <c r="E5" s="54"/>
      <c r="F5" s="54"/>
      <c r="G5" s="54"/>
    </row>
    <row r="6" spans="1:7" x14ac:dyDescent="0.2">
      <c r="A6" s="441" t="s">
        <v>36</v>
      </c>
      <c r="B6" s="441"/>
      <c r="C6" s="441"/>
      <c r="D6" s="441"/>
      <c r="E6" s="441"/>
      <c r="F6" s="441"/>
      <c r="G6" s="441"/>
    </row>
    <row r="7" spans="1:7" ht="5.25" customHeight="1" x14ac:dyDescent="0.2">
      <c r="A7" s="17"/>
    </row>
    <row r="8" spans="1:7" x14ac:dyDescent="0.2">
      <c r="A8" s="446" t="s">
        <v>26</v>
      </c>
      <c r="B8" s="447"/>
      <c r="C8" s="447"/>
      <c r="D8" s="447"/>
      <c r="E8" s="447"/>
      <c r="F8" s="447"/>
      <c r="G8" s="447"/>
    </row>
    <row r="9" spans="1:7" x14ac:dyDescent="0.2">
      <c r="A9" s="448" t="s">
        <v>4</v>
      </c>
      <c r="B9" s="449"/>
      <c r="C9" s="449"/>
      <c r="D9" s="449"/>
      <c r="E9" s="449"/>
      <c r="F9" s="449"/>
      <c r="G9" s="449"/>
    </row>
    <row r="10" spans="1:7" ht="5.25" customHeight="1" x14ac:dyDescent="0.2"/>
    <row r="11" spans="1:7" ht="12.75" customHeight="1" x14ac:dyDescent="0.2">
      <c r="A11" s="18" t="s">
        <v>2</v>
      </c>
      <c r="B11" s="18"/>
      <c r="C11" s="18"/>
      <c r="D11" s="18"/>
      <c r="E11" s="18"/>
      <c r="F11" s="18"/>
      <c r="G11" s="18"/>
    </row>
    <row r="12" spans="1:7" x14ac:dyDescent="0.2">
      <c r="A12" s="18" t="s">
        <v>3</v>
      </c>
      <c r="B12" s="19"/>
      <c r="C12" s="19"/>
      <c r="D12" s="19"/>
      <c r="E12" s="19"/>
      <c r="F12" s="19"/>
      <c r="G12" s="19"/>
    </row>
    <row r="13" spans="1:7" x14ac:dyDescent="0.2">
      <c r="A13" s="18"/>
      <c r="B13" s="19"/>
      <c r="C13" s="19"/>
      <c r="D13" s="19"/>
      <c r="E13" s="19"/>
      <c r="F13" s="19"/>
      <c r="G13" s="19"/>
    </row>
    <row r="15" spans="1:7" x14ac:dyDescent="0.2">
      <c r="A15" s="450" t="s">
        <v>27</v>
      </c>
      <c r="B15" s="450"/>
      <c r="C15" s="450"/>
      <c r="D15" s="450"/>
      <c r="E15" s="450"/>
      <c r="F15" s="450"/>
      <c r="G15" s="450"/>
    </row>
    <row r="16" spans="1:7" ht="5.25" customHeight="1" x14ac:dyDescent="0.2"/>
    <row r="17" spans="1:7" x14ac:dyDescent="0.2">
      <c r="A17" s="451" t="s">
        <v>188</v>
      </c>
      <c r="B17" s="448"/>
      <c r="C17" s="448"/>
      <c r="D17" s="448"/>
      <c r="E17" s="448"/>
      <c r="F17" s="448"/>
      <c r="G17" s="448"/>
    </row>
    <row r="18" spans="1:7" ht="14.25" customHeight="1" x14ac:dyDescent="0.2">
      <c r="A18" s="13" t="s">
        <v>43</v>
      </c>
      <c r="B18" s="14" t="s">
        <v>189</v>
      </c>
      <c r="C18" s="15"/>
      <c r="D18" s="15"/>
      <c r="E18" s="15"/>
      <c r="F18" s="15"/>
      <c r="G18" s="15"/>
    </row>
    <row r="19" spans="1:7" ht="14.25" customHeight="1" x14ac:dyDescent="0.2">
      <c r="A19" s="13" t="s">
        <v>44</v>
      </c>
      <c r="B19" s="8" t="s">
        <v>112</v>
      </c>
      <c r="C19" s="15"/>
      <c r="D19" s="15"/>
      <c r="E19" s="15"/>
      <c r="F19" s="15"/>
      <c r="G19" s="15"/>
    </row>
    <row r="20" spans="1:7" ht="14.25" customHeight="1" x14ac:dyDescent="0.2">
      <c r="A20" s="13"/>
      <c r="B20" s="50"/>
      <c r="C20" s="51"/>
      <c r="D20" s="51"/>
      <c r="E20" s="51"/>
      <c r="F20" s="51"/>
      <c r="G20" s="51"/>
    </row>
    <row r="21" spans="1:7" x14ac:dyDescent="0.2">
      <c r="A21" s="15"/>
      <c r="B21" s="12"/>
      <c r="C21" s="12"/>
      <c r="D21" s="12"/>
      <c r="E21" s="12"/>
      <c r="F21" s="12"/>
      <c r="G21" s="12"/>
    </row>
    <row r="22" spans="1:7" x14ac:dyDescent="0.2">
      <c r="A22" s="450" t="s">
        <v>37</v>
      </c>
      <c r="B22" s="450"/>
      <c r="C22" s="450"/>
      <c r="D22" s="450"/>
      <c r="E22" s="450"/>
      <c r="F22" s="450"/>
      <c r="G22" s="450"/>
    </row>
    <row r="23" spans="1:7" ht="5.25" customHeight="1" x14ac:dyDescent="0.2"/>
    <row r="24" spans="1:7" ht="14.25" customHeight="1" x14ac:dyDescent="0.2">
      <c r="A24" s="15" t="s">
        <v>38</v>
      </c>
      <c r="B24" s="448" t="s">
        <v>39</v>
      </c>
      <c r="C24" s="448"/>
      <c r="D24" s="15"/>
      <c r="E24" s="15"/>
      <c r="F24" s="15"/>
      <c r="G24" s="15"/>
    </row>
    <row r="25" spans="1:7" ht="14.25" customHeight="1" x14ac:dyDescent="0.2">
      <c r="A25" s="15" t="s">
        <v>40</v>
      </c>
      <c r="B25" s="448" t="s">
        <v>41</v>
      </c>
      <c r="C25" s="448"/>
      <c r="D25" s="15"/>
      <c r="E25" s="15"/>
      <c r="F25" s="15"/>
      <c r="G25" s="15"/>
    </row>
    <row r="26" spans="1:7" ht="12.75" customHeight="1" x14ac:dyDescent="0.2">
      <c r="A26" s="15"/>
      <c r="B26" s="448" t="s">
        <v>42</v>
      </c>
      <c r="C26" s="448"/>
      <c r="D26" s="12"/>
      <c r="E26" s="12"/>
      <c r="F26" s="12"/>
      <c r="G26" s="12"/>
    </row>
    <row r="27" spans="1:7" x14ac:dyDescent="0.2">
      <c r="A27" s="17"/>
    </row>
    <row r="28" spans="1:7" x14ac:dyDescent="0.2">
      <c r="A28" s="15" t="s">
        <v>45</v>
      </c>
      <c r="B28" s="439" t="s">
        <v>46</v>
      </c>
      <c r="C28" s="439"/>
      <c r="D28" s="439"/>
      <c r="E28" s="439"/>
      <c r="F28" s="439"/>
      <c r="G28" s="439"/>
    </row>
    <row r="29" spans="1:7" x14ac:dyDescent="0.2">
      <c r="A29" s="51"/>
      <c r="B29" s="50"/>
      <c r="C29" s="50"/>
      <c r="D29" s="50"/>
      <c r="E29" s="50"/>
      <c r="F29" s="50"/>
      <c r="G29" s="50"/>
    </row>
    <row r="30" spans="1:7" x14ac:dyDescent="0.2">
      <c r="A30" s="15"/>
      <c r="B30" s="12"/>
      <c r="C30" s="12"/>
      <c r="D30" s="12"/>
      <c r="E30" s="12"/>
      <c r="F30" s="12"/>
      <c r="G30" s="12"/>
    </row>
    <row r="31" spans="1:7" s="10" customFormat="1" ht="27.75" customHeight="1" x14ac:dyDescent="0.2">
      <c r="A31" s="440" t="s">
        <v>196</v>
      </c>
      <c r="B31" s="442"/>
      <c r="C31" s="442"/>
      <c r="D31" s="442"/>
      <c r="E31" s="442"/>
      <c r="F31" s="442"/>
      <c r="G31" s="442"/>
    </row>
    <row r="32" spans="1:7" s="10" customFormat="1" ht="42.6" customHeight="1" x14ac:dyDescent="0.2">
      <c r="A32" s="440" t="s">
        <v>117</v>
      </c>
      <c r="B32" s="440"/>
      <c r="C32" s="440"/>
      <c r="D32" s="440"/>
      <c r="E32" s="440"/>
      <c r="F32" s="440"/>
      <c r="G32" s="440"/>
    </row>
    <row r="33" spans="1:7" x14ac:dyDescent="0.2">
      <c r="A33" s="15"/>
      <c r="B33" s="12"/>
      <c r="C33" s="12"/>
      <c r="D33" s="12"/>
      <c r="E33" s="12"/>
      <c r="F33" s="12"/>
      <c r="G33" s="12"/>
    </row>
    <row r="34" spans="1:7" ht="11.25" customHeight="1" x14ac:dyDescent="0.2">
      <c r="A34" s="15"/>
      <c r="B34" s="12"/>
      <c r="C34" s="12"/>
      <c r="D34" s="12"/>
      <c r="E34" s="12"/>
      <c r="F34" s="12"/>
      <c r="G34" s="12"/>
    </row>
    <row r="35" spans="1:7" x14ac:dyDescent="0.2">
      <c r="A35" s="17"/>
    </row>
    <row r="36" spans="1:7" x14ac:dyDescent="0.2">
      <c r="A36" s="17"/>
    </row>
    <row r="37" spans="1:7" x14ac:dyDescent="0.2">
      <c r="A37" s="17"/>
    </row>
    <row r="38" spans="1:7" x14ac:dyDescent="0.2">
      <c r="A38" s="17"/>
    </row>
    <row r="39" spans="1:7" x14ac:dyDescent="0.2">
      <c r="A39" s="17"/>
    </row>
    <row r="40" spans="1:7" x14ac:dyDescent="0.2">
      <c r="A40" s="441" t="s">
        <v>5</v>
      </c>
      <c r="B40" s="441"/>
    </row>
    <row r="41" spans="1:7" ht="5.25" customHeight="1" x14ac:dyDescent="0.2"/>
    <row r="42" spans="1:7" x14ac:dyDescent="0.2">
      <c r="A42" s="20">
        <v>0</v>
      </c>
      <c r="B42" s="21" t="s">
        <v>6</v>
      </c>
    </row>
    <row r="43" spans="1:7" x14ac:dyDescent="0.2">
      <c r="A43" s="22" t="s">
        <v>19</v>
      </c>
      <c r="B43" s="21" t="s">
        <v>7</v>
      </c>
    </row>
    <row r="44" spans="1:7" x14ac:dyDescent="0.2">
      <c r="A44" s="122" t="s">
        <v>20</v>
      </c>
      <c r="B44" s="21" t="s">
        <v>8</v>
      </c>
    </row>
    <row r="45" spans="1:7" x14ac:dyDescent="0.2">
      <c r="A45" s="122" t="s">
        <v>21</v>
      </c>
      <c r="B45" s="21" t="s">
        <v>9</v>
      </c>
    </row>
    <row r="46" spans="1:7" x14ac:dyDescent="0.2">
      <c r="A46" s="22" t="s">
        <v>174</v>
      </c>
      <c r="B46" s="21" t="s">
        <v>10</v>
      </c>
    </row>
    <row r="47" spans="1:7" x14ac:dyDescent="0.2">
      <c r="A47" s="22" t="s">
        <v>16</v>
      </c>
      <c r="B47" s="21" t="s">
        <v>11</v>
      </c>
    </row>
    <row r="48" spans="1:7" x14ac:dyDescent="0.2">
      <c r="A48" s="22" t="s">
        <v>17</v>
      </c>
      <c r="B48" s="23" t="s">
        <v>12</v>
      </c>
    </row>
    <row r="49" spans="1:2" x14ac:dyDescent="0.2">
      <c r="A49" s="22" t="s">
        <v>18</v>
      </c>
      <c r="B49" s="23" t="s">
        <v>13</v>
      </c>
    </row>
    <row r="50" spans="1:2" x14ac:dyDescent="0.2">
      <c r="A50" s="24" t="s">
        <v>175</v>
      </c>
      <c r="B50" s="21" t="s">
        <v>14</v>
      </c>
    </row>
    <row r="51" spans="1:2" x14ac:dyDescent="0.2">
      <c r="A51" s="24" t="s">
        <v>28</v>
      </c>
      <c r="B51" s="21" t="s">
        <v>15</v>
      </c>
    </row>
    <row r="55" spans="1:2" x14ac:dyDescent="0.2">
      <c r="A55" s="21" t="s">
        <v>202</v>
      </c>
    </row>
  </sheetData>
  <mergeCells count="15">
    <mergeCell ref="B28:G28"/>
    <mergeCell ref="A32:G32"/>
    <mergeCell ref="A40:B40"/>
    <mergeCell ref="A31:G31"/>
    <mergeCell ref="A1:G1"/>
    <mergeCell ref="A4:G4"/>
    <mergeCell ref="A6:G6"/>
    <mergeCell ref="A8:G8"/>
    <mergeCell ref="A9:G9"/>
    <mergeCell ref="B24:C24"/>
    <mergeCell ref="A22:G22"/>
    <mergeCell ref="B25:C25"/>
    <mergeCell ref="B26:C26"/>
    <mergeCell ref="A15:G15"/>
    <mergeCell ref="A17:G1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N39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" style="8" customWidth="1"/>
    <col min="2" max="2" width="10.5703125" style="8" customWidth="1"/>
    <col min="3" max="3" width="10.85546875" style="8" customWidth="1"/>
    <col min="4" max="4" width="10.5703125" style="8" customWidth="1"/>
    <col min="5" max="5" width="10.42578125" style="8" customWidth="1"/>
    <col min="6" max="7" width="12" style="8" customWidth="1"/>
    <col min="8" max="8" width="13.140625" style="8" customWidth="1"/>
    <col min="9" max="16384" width="11.28515625" style="8"/>
  </cols>
  <sheetData>
    <row r="1" spans="1:14" s="9" customFormat="1" ht="31.15" customHeight="1" x14ac:dyDescent="0.2">
      <c r="A1" s="455" t="s">
        <v>243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s="46" customFormat="1" ht="32.25" customHeight="1" x14ac:dyDescent="0.2">
      <c r="A4" s="457" t="s">
        <v>84</v>
      </c>
      <c r="B4" s="461" t="s">
        <v>114</v>
      </c>
      <c r="C4" s="471" t="s">
        <v>82</v>
      </c>
      <c r="D4" s="471"/>
      <c r="E4" s="480" t="s">
        <v>87</v>
      </c>
      <c r="F4" s="461" t="s">
        <v>177</v>
      </c>
      <c r="G4" s="461" t="s">
        <v>113</v>
      </c>
      <c r="H4" s="469"/>
      <c r="I4" s="247"/>
    </row>
    <row r="5" spans="1:14" s="46" customFormat="1" ht="32.25" customHeight="1" x14ac:dyDescent="0.2">
      <c r="A5" s="459"/>
      <c r="B5" s="471"/>
      <c r="C5" s="153" t="s">
        <v>86</v>
      </c>
      <c r="D5" s="153" t="s">
        <v>121</v>
      </c>
      <c r="E5" s="483"/>
      <c r="F5" s="461"/>
      <c r="G5" s="153" t="s">
        <v>86</v>
      </c>
      <c r="H5" s="151" t="s">
        <v>121</v>
      </c>
      <c r="I5" s="247"/>
    </row>
    <row r="6" spans="1:14" ht="14.25" customHeight="1" x14ac:dyDescent="0.2">
      <c r="A6" s="45"/>
      <c r="B6" s="502"/>
      <c r="C6" s="502"/>
      <c r="D6" s="502"/>
      <c r="E6" s="502"/>
      <c r="F6" s="502"/>
      <c r="G6" s="502"/>
      <c r="H6" s="502"/>
      <c r="I6" s="27"/>
    </row>
    <row r="7" spans="1:14" s="60" customFormat="1" ht="14.25" customHeight="1" x14ac:dyDescent="0.2">
      <c r="A7" s="44"/>
      <c r="B7" s="498" t="s">
        <v>53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">
      <c r="A8" s="44"/>
      <c r="B8" s="215"/>
      <c r="C8" s="215"/>
      <c r="D8" s="215"/>
      <c r="E8" s="215"/>
      <c r="F8" s="215"/>
      <c r="G8" s="215"/>
      <c r="H8" s="215"/>
      <c r="I8" s="27"/>
    </row>
    <row r="9" spans="1:14" ht="14.25" customHeight="1" x14ac:dyDescent="0.2">
      <c r="A9" s="95" t="s">
        <v>54</v>
      </c>
      <c r="B9" s="94" t="s">
        <v>171</v>
      </c>
      <c r="C9" s="94" t="s">
        <v>171</v>
      </c>
      <c r="D9" s="94" t="s">
        <v>171</v>
      </c>
      <c r="E9" s="94" t="s">
        <v>171</v>
      </c>
      <c r="F9" s="94" t="s">
        <v>171</v>
      </c>
      <c r="G9" s="94" t="s">
        <v>171</v>
      </c>
      <c r="H9" s="94" t="s">
        <v>171</v>
      </c>
      <c r="I9" s="27"/>
    </row>
    <row r="10" spans="1:14" ht="14.25" customHeight="1" x14ac:dyDescent="0.2">
      <c r="A10" s="95" t="s">
        <v>55</v>
      </c>
      <c r="B10" s="94" t="s">
        <v>171</v>
      </c>
      <c r="C10" s="94" t="s">
        <v>171</v>
      </c>
      <c r="D10" s="94" t="s">
        <v>171</v>
      </c>
      <c r="E10" s="94" t="s">
        <v>171</v>
      </c>
      <c r="F10" s="94" t="s">
        <v>171</v>
      </c>
      <c r="G10" s="94" t="s">
        <v>171</v>
      </c>
      <c r="H10" s="94" t="s">
        <v>171</v>
      </c>
      <c r="I10" s="27"/>
    </row>
    <row r="11" spans="1:14" ht="14.25" customHeight="1" x14ac:dyDescent="0.2">
      <c r="A11" s="95" t="s">
        <v>56</v>
      </c>
      <c r="B11" s="94">
        <v>35</v>
      </c>
      <c r="C11" s="94">
        <v>2148</v>
      </c>
      <c r="D11" s="94">
        <v>988</v>
      </c>
      <c r="E11" s="94">
        <v>94</v>
      </c>
      <c r="F11" s="427">
        <v>23</v>
      </c>
      <c r="G11" s="94">
        <v>2148</v>
      </c>
      <c r="H11" s="94">
        <v>988</v>
      </c>
      <c r="I11" s="27"/>
    </row>
    <row r="12" spans="1:14" ht="14.25" customHeight="1" x14ac:dyDescent="0.2">
      <c r="A12" s="95" t="s">
        <v>88</v>
      </c>
      <c r="B12" s="298">
        <v>59</v>
      </c>
      <c r="C12" s="298">
        <v>5543</v>
      </c>
      <c r="D12" s="298">
        <v>2555</v>
      </c>
      <c r="E12" s="298">
        <v>241</v>
      </c>
      <c r="F12" s="258">
        <v>23</v>
      </c>
      <c r="G12" s="298">
        <v>3345</v>
      </c>
      <c r="H12" s="298">
        <v>1539</v>
      </c>
      <c r="I12" s="27"/>
    </row>
    <row r="13" spans="1:14" ht="14.25" customHeight="1" x14ac:dyDescent="0.2">
      <c r="A13" s="301" t="s">
        <v>89</v>
      </c>
      <c r="B13" s="255">
        <v>66</v>
      </c>
      <c r="C13" s="256">
        <v>9902</v>
      </c>
      <c r="D13" s="256">
        <v>4532</v>
      </c>
      <c r="E13" s="57">
        <v>436</v>
      </c>
      <c r="F13" s="308">
        <v>22.711009174311926</v>
      </c>
      <c r="G13" s="57">
        <v>3905</v>
      </c>
      <c r="H13" s="57">
        <v>1775</v>
      </c>
      <c r="I13" s="27"/>
    </row>
    <row r="14" spans="1:14" ht="14.25" customHeight="1" x14ac:dyDescent="0.2">
      <c r="A14" s="95" t="s">
        <v>90</v>
      </c>
      <c r="B14" s="255">
        <v>79</v>
      </c>
      <c r="C14" s="256">
        <v>14149</v>
      </c>
      <c r="D14" s="256">
        <v>6450</v>
      </c>
      <c r="E14" s="256">
        <v>620</v>
      </c>
      <c r="F14" s="308">
        <v>22.820967741935483</v>
      </c>
      <c r="G14" s="256">
        <v>3675</v>
      </c>
      <c r="H14" s="256">
        <v>1688</v>
      </c>
      <c r="I14" s="27"/>
    </row>
    <row r="15" spans="1:14" ht="14.25" customHeight="1" x14ac:dyDescent="0.2">
      <c r="A15" s="95" t="s">
        <v>91</v>
      </c>
      <c r="B15" s="255">
        <v>80</v>
      </c>
      <c r="C15" s="256">
        <v>18381</v>
      </c>
      <c r="D15" s="256">
        <v>8385</v>
      </c>
      <c r="E15" s="57">
        <v>824</v>
      </c>
      <c r="F15" s="308">
        <v>22.307038834951456</v>
      </c>
      <c r="G15" s="256">
        <v>3347</v>
      </c>
      <c r="H15" s="256">
        <v>1529</v>
      </c>
      <c r="I15" s="27"/>
    </row>
    <row r="16" spans="1:14" ht="14.25" customHeight="1" x14ac:dyDescent="0.2">
      <c r="A16" s="301" t="s">
        <v>163</v>
      </c>
      <c r="B16" s="255">
        <v>79</v>
      </c>
      <c r="C16" s="256">
        <v>20808</v>
      </c>
      <c r="D16" s="256">
        <v>9576</v>
      </c>
      <c r="E16" s="57">
        <v>932</v>
      </c>
      <c r="F16" s="308">
        <v>22.326180257510728</v>
      </c>
      <c r="G16" s="256">
        <v>2443</v>
      </c>
      <c r="H16" s="256">
        <v>1110</v>
      </c>
      <c r="I16" s="27"/>
    </row>
    <row r="17" spans="1:9" ht="14.25" customHeight="1" x14ac:dyDescent="0.2">
      <c r="A17" s="301" t="s">
        <v>187</v>
      </c>
      <c r="B17" s="255">
        <v>73</v>
      </c>
      <c r="C17" s="256">
        <v>17845</v>
      </c>
      <c r="D17" s="256">
        <v>8237</v>
      </c>
      <c r="E17" s="57">
        <v>785</v>
      </c>
      <c r="F17" s="308">
        <v>22.732484076433121</v>
      </c>
      <c r="G17" s="256">
        <v>35</v>
      </c>
      <c r="H17" s="256">
        <v>13</v>
      </c>
      <c r="I17" s="27"/>
    </row>
    <row r="18" spans="1:9" ht="14.25" customHeight="1" x14ac:dyDescent="0.2">
      <c r="A18" s="301" t="s">
        <v>198</v>
      </c>
      <c r="B18" s="255">
        <v>69</v>
      </c>
      <c r="C18" s="256">
        <v>13999</v>
      </c>
      <c r="D18" s="256">
        <v>6454</v>
      </c>
      <c r="E18" s="57">
        <v>617</v>
      </c>
      <c r="F18" s="308">
        <v>22.7</v>
      </c>
      <c r="G18" s="256" t="s">
        <v>19</v>
      </c>
      <c r="H18" s="256" t="s">
        <v>19</v>
      </c>
      <c r="I18" s="27"/>
    </row>
    <row r="19" spans="1:9" s="352" customFormat="1" ht="14.25" customHeight="1" x14ac:dyDescent="0.2">
      <c r="A19" s="301" t="s">
        <v>230</v>
      </c>
      <c r="B19" s="255">
        <v>64</v>
      </c>
      <c r="C19" s="256">
        <v>9576</v>
      </c>
      <c r="D19" s="256">
        <v>4420</v>
      </c>
      <c r="E19" s="57">
        <v>424</v>
      </c>
      <c r="F19" s="308">
        <v>22.6</v>
      </c>
      <c r="G19" s="256" t="s">
        <v>19</v>
      </c>
      <c r="H19" s="256" t="s">
        <v>19</v>
      </c>
      <c r="I19" s="27"/>
    </row>
    <row r="20" spans="1:9" s="60" customFormat="1" ht="14.25" customHeight="1" x14ac:dyDescent="0.2">
      <c r="A20" s="301"/>
      <c r="B20" s="336"/>
      <c r="C20" s="337"/>
      <c r="D20" s="337"/>
      <c r="E20" s="333"/>
      <c r="F20" s="338"/>
      <c r="G20" s="337"/>
      <c r="H20" s="337"/>
      <c r="I20" s="27"/>
    </row>
    <row r="21" spans="1:9" ht="14.25" customHeight="1" x14ac:dyDescent="0.2">
      <c r="A21" s="96"/>
      <c r="B21" s="477" t="s">
        <v>57</v>
      </c>
      <c r="C21" s="505"/>
      <c r="D21" s="505"/>
      <c r="E21" s="505"/>
      <c r="F21" s="505"/>
      <c r="G21" s="505"/>
      <c r="H21" s="505"/>
      <c r="I21" s="27"/>
    </row>
    <row r="22" spans="1:9" s="60" customFormat="1" ht="14.25" customHeight="1" x14ac:dyDescent="0.2">
      <c r="A22" s="96"/>
      <c r="B22" s="157"/>
      <c r="C22" s="62"/>
      <c r="D22" s="62"/>
      <c r="E22" s="62"/>
      <c r="F22" s="62"/>
      <c r="G22" s="62"/>
      <c r="H22" s="62"/>
      <c r="I22" s="27"/>
    </row>
    <row r="23" spans="1:9" ht="14.25" customHeight="1" x14ac:dyDescent="0.2">
      <c r="A23" s="95" t="s">
        <v>54</v>
      </c>
      <c r="B23" s="94" t="s">
        <v>171</v>
      </c>
      <c r="C23" s="94" t="s">
        <v>171</v>
      </c>
      <c r="D23" s="94" t="s">
        <v>171</v>
      </c>
      <c r="E23" s="94" t="s">
        <v>171</v>
      </c>
      <c r="F23" s="94" t="s">
        <v>171</v>
      </c>
      <c r="G23" s="94" t="s">
        <v>171</v>
      </c>
      <c r="H23" s="94" t="s">
        <v>171</v>
      </c>
      <c r="I23" s="27"/>
    </row>
    <row r="24" spans="1:9" ht="14.25" customHeight="1" x14ac:dyDescent="0.2">
      <c r="A24" s="95" t="s">
        <v>55</v>
      </c>
      <c r="B24" s="94" t="s">
        <v>171</v>
      </c>
      <c r="C24" s="94" t="s">
        <v>171</v>
      </c>
      <c r="D24" s="94" t="s">
        <v>171</v>
      </c>
      <c r="E24" s="94" t="s">
        <v>171</v>
      </c>
      <c r="F24" s="94" t="s">
        <v>171</v>
      </c>
      <c r="G24" s="94" t="s">
        <v>171</v>
      </c>
      <c r="H24" s="94" t="s">
        <v>171</v>
      </c>
      <c r="I24" s="27"/>
    </row>
    <row r="25" spans="1:9" ht="14.25" customHeight="1" x14ac:dyDescent="0.2">
      <c r="A25" s="95" t="s">
        <v>56</v>
      </c>
      <c r="B25" s="94">
        <v>34</v>
      </c>
      <c r="C25" s="94">
        <v>2116</v>
      </c>
      <c r="D25" s="94">
        <v>973</v>
      </c>
      <c r="E25" s="94">
        <v>92</v>
      </c>
      <c r="F25" s="427">
        <v>23</v>
      </c>
      <c r="G25" s="94">
        <v>2116</v>
      </c>
      <c r="H25" s="94">
        <v>973</v>
      </c>
      <c r="I25" s="27"/>
    </row>
    <row r="26" spans="1:9" ht="14.25" customHeight="1" x14ac:dyDescent="0.2">
      <c r="A26" s="95" t="s">
        <v>88</v>
      </c>
      <c r="B26" s="298">
        <v>58</v>
      </c>
      <c r="C26" s="298">
        <v>5480</v>
      </c>
      <c r="D26" s="298">
        <v>2525</v>
      </c>
      <c r="E26" s="298">
        <v>238</v>
      </c>
      <c r="F26" s="258">
        <v>23.025210084033613</v>
      </c>
      <c r="G26" s="298">
        <v>3321</v>
      </c>
      <c r="H26" s="298">
        <v>1527</v>
      </c>
      <c r="I26" s="27"/>
    </row>
    <row r="27" spans="1:9" ht="14.25" customHeight="1" x14ac:dyDescent="0.2">
      <c r="A27" s="301" t="s">
        <v>89</v>
      </c>
      <c r="B27" s="255">
        <v>65</v>
      </c>
      <c r="C27" s="256">
        <v>9800</v>
      </c>
      <c r="D27" s="256">
        <v>4480</v>
      </c>
      <c r="E27" s="57">
        <v>430</v>
      </c>
      <c r="F27" s="308">
        <v>22.790697674418606</v>
      </c>
      <c r="G27" s="57">
        <v>3873</v>
      </c>
      <c r="H27" s="57">
        <v>1758</v>
      </c>
      <c r="I27" s="27"/>
    </row>
    <row r="28" spans="1:9" ht="14.25" customHeight="1" x14ac:dyDescent="0.2">
      <c r="A28" s="95" t="s">
        <v>90</v>
      </c>
      <c r="B28" s="255">
        <v>75</v>
      </c>
      <c r="C28" s="256">
        <v>13975</v>
      </c>
      <c r="D28" s="256">
        <v>6373</v>
      </c>
      <c r="E28" s="256">
        <v>611</v>
      </c>
      <c r="F28" s="308">
        <v>22.872340425531913</v>
      </c>
      <c r="G28" s="256">
        <v>3614</v>
      </c>
      <c r="H28" s="256">
        <v>1668</v>
      </c>
      <c r="I28" s="27"/>
    </row>
    <row r="29" spans="1:9" ht="14.25" customHeight="1" x14ac:dyDescent="0.2">
      <c r="A29" s="95" t="s">
        <v>91</v>
      </c>
      <c r="B29" s="255">
        <v>76</v>
      </c>
      <c r="C29" s="256">
        <v>18143</v>
      </c>
      <c r="D29" s="256">
        <v>8283</v>
      </c>
      <c r="E29" s="57">
        <v>811</v>
      </c>
      <c r="F29" s="308">
        <v>22.3711467324291</v>
      </c>
      <c r="G29" s="256">
        <v>3283</v>
      </c>
      <c r="H29" s="256">
        <v>1507</v>
      </c>
      <c r="I29" s="27"/>
    </row>
    <row r="30" spans="1:9" ht="14.25" customHeight="1" x14ac:dyDescent="0.2">
      <c r="A30" s="301" t="s">
        <v>163</v>
      </c>
      <c r="B30" s="255">
        <v>75</v>
      </c>
      <c r="C30" s="256">
        <v>20524</v>
      </c>
      <c r="D30" s="256">
        <v>9467</v>
      </c>
      <c r="E30" s="57">
        <v>914</v>
      </c>
      <c r="F30" s="308">
        <v>22.455142231947484</v>
      </c>
      <c r="G30" s="256">
        <v>2409</v>
      </c>
      <c r="H30" s="256">
        <v>1097</v>
      </c>
      <c r="I30" s="27"/>
    </row>
    <row r="31" spans="1:9" ht="14.25" customHeight="1" x14ac:dyDescent="0.2">
      <c r="A31" s="309" t="s">
        <v>187</v>
      </c>
      <c r="B31" s="310">
        <v>69</v>
      </c>
      <c r="C31" s="268">
        <v>17565</v>
      </c>
      <c r="D31" s="268">
        <v>8136</v>
      </c>
      <c r="E31" s="57">
        <v>767</v>
      </c>
      <c r="F31" s="308">
        <v>22.900912646675359</v>
      </c>
      <c r="G31" s="268">
        <v>3</v>
      </c>
      <c r="H31" s="268">
        <v>3</v>
      </c>
      <c r="I31" s="27"/>
    </row>
    <row r="32" spans="1:9" s="352" customFormat="1" ht="14.25" customHeight="1" x14ac:dyDescent="0.2">
      <c r="A32" s="301" t="s">
        <v>198</v>
      </c>
      <c r="B32" s="255">
        <v>65</v>
      </c>
      <c r="C32" s="256">
        <v>13729</v>
      </c>
      <c r="D32" s="256">
        <v>6351</v>
      </c>
      <c r="E32" s="57">
        <v>601</v>
      </c>
      <c r="F32" s="308">
        <v>22.8</v>
      </c>
      <c r="G32" s="256" t="s">
        <v>19</v>
      </c>
      <c r="H32" s="256" t="s">
        <v>19</v>
      </c>
      <c r="I32" s="27"/>
    </row>
    <row r="33" spans="1:9" s="352" customFormat="1" ht="14.25" customHeight="1" x14ac:dyDescent="0.2">
      <c r="A33" s="393" t="s">
        <v>230</v>
      </c>
      <c r="B33" s="394">
        <v>63</v>
      </c>
      <c r="C33" s="395">
        <v>9441</v>
      </c>
      <c r="D33" s="395">
        <v>4366</v>
      </c>
      <c r="E33" s="385">
        <v>417</v>
      </c>
      <c r="F33" s="396">
        <v>22.6</v>
      </c>
      <c r="G33" s="395" t="s">
        <v>19</v>
      </c>
      <c r="H33" s="395" t="s">
        <v>19</v>
      </c>
      <c r="I33" s="27"/>
    </row>
    <row r="34" spans="1:9" s="110" customFormat="1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</sheetData>
  <protectedRanges>
    <protectedRange sqref="B12:H12" name="Bereich1_1"/>
    <protectedRange sqref="B26:H26" name="Bereich1_2"/>
    <protectedRange sqref="B9:H11 B23:H25" name="Bereich1"/>
  </protectedRanges>
  <mergeCells count="10">
    <mergeCell ref="B21:H21"/>
    <mergeCell ref="B6:H6"/>
    <mergeCell ref="A1:H1"/>
    <mergeCell ref="A4:A5"/>
    <mergeCell ref="B4:B5"/>
    <mergeCell ref="E4:E5"/>
    <mergeCell ref="C4:D4"/>
    <mergeCell ref="F4:F5"/>
    <mergeCell ref="G4:H4"/>
    <mergeCell ref="B7:H7"/>
  </mergeCells>
  <conditionalFormatting sqref="A7:B7 A6:H6 A8:H8 A20:H22 A12:H18 A9:A11 A26:H31 A23:A25">
    <cfRule type="expression" dxfId="58" priority="8">
      <formula>MOD(ROW(),2)=1</formula>
    </cfRule>
  </conditionalFormatting>
  <conditionalFormatting sqref="B9:H11">
    <cfRule type="expression" dxfId="57" priority="5">
      <formula>MOD(ROW(),2)=1</formula>
    </cfRule>
  </conditionalFormatting>
  <conditionalFormatting sqref="B23:H25">
    <cfRule type="expression" dxfId="56" priority="4">
      <formula>MOD(ROW(),2)=1</formula>
    </cfRule>
  </conditionalFormatting>
  <conditionalFormatting sqref="A19:H19">
    <cfRule type="expression" dxfId="55" priority="3">
      <formula>MOD(ROW(),2)=1</formula>
    </cfRule>
  </conditionalFormatting>
  <conditionalFormatting sqref="A32:H32">
    <cfRule type="expression" dxfId="54" priority="2">
      <formula>MOD(ROW(),2)=1</formula>
    </cfRule>
  </conditionalFormatting>
  <conditionalFormatting sqref="A33:H33">
    <cfRule type="expression" dxfId="5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N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8" customWidth="1"/>
    <col min="2" max="2" width="8.5703125" style="8" customWidth="1"/>
    <col min="3" max="3" width="10.85546875" style="8" customWidth="1"/>
    <col min="4" max="4" width="10.7109375" style="8" customWidth="1"/>
    <col min="5" max="5" width="9.5703125" style="8" customWidth="1"/>
    <col min="6" max="6" width="10.7109375" style="8" customWidth="1"/>
    <col min="7" max="7" width="10" style="8" customWidth="1"/>
    <col min="8" max="8" width="11.28515625" style="8" customWidth="1"/>
    <col min="9" max="16384" width="11.28515625" style="8"/>
  </cols>
  <sheetData>
    <row r="1" spans="1:14" s="9" customFormat="1" ht="31.15" customHeight="1" x14ac:dyDescent="0.2">
      <c r="A1" s="455" t="s">
        <v>244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29.25" customHeight="1" x14ac:dyDescent="0.2">
      <c r="A4" s="457" t="s">
        <v>178</v>
      </c>
      <c r="B4" s="461" t="s">
        <v>85</v>
      </c>
      <c r="C4" s="471" t="s">
        <v>82</v>
      </c>
      <c r="D4" s="471"/>
      <c r="E4" s="461" t="s">
        <v>87</v>
      </c>
      <c r="F4" s="461" t="s">
        <v>177</v>
      </c>
      <c r="G4" s="461" t="s">
        <v>113</v>
      </c>
      <c r="H4" s="469"/>
      <c r="I4" s="27"/>
    </row>
    <row r="5" spans="1:14" ht="29.25" customHeight="1" x14ac:dyDescent="0.2">
      <c r="A5" s="459"/>
      <c r="B5" s="471"/>
      <c r="C5" s="153" t="s">
        <v>86</v>
      </c>
      <c r="D5" s="153" t="s">
        <v>121</v>
      </c>
      <c r="E5" s="504"/>
      <c r="F5" s="461"/>
      <c r="G5" s="153" t="s">
        <v>86</v>
      </c>
      <c r="H5" s="151" t="s">
        <v>121</v>
      </c>
      <c r="I5" s="27"/>
    </row>
    <row r="6" spans="1:14" ht="14.25" customHeight="1" x14ac:dyDescent="0.2">
      <c r="A6" s="45"/>
      <c r="B6" s="502"/>
      <c r="C6" s="502"/>
      <c r="D6" s="502"/>
      <c r="E6" s="502"/>
      <c r="F6" s="502"/>
      <c r="G6" s="502"/>
      <c r="H6" s="502"/>
      <c r="I6" s="27"/>
    </row>
    <row r="7" spans="1:14" s="60" customFormat="1" ht="14.25" customHeight="1" x14ac:dyDescent="0.2">
      <c r="A7" s="44"/>
      <c r="B7" s="498" t="s">
        <v>53</v>
      </c>
      <c r="C7" s="495"/>
      <c r="D7" s="495"/>
      <c r="E7" s="495"/>
      <c r="F7" s="495"/>
      <c r="G7" s="495"/>
      <c r="H7" s="495"/>
      <c r="I7" s="27"/>
    </row>
    <row r="8" spans="1:14" s="60" customFormat="1" ht="14.25" customHeight="1" x14ac:dyDescent="0.2">
      <c r="A8" s="44"/>
      <c r="B8" s="215"/>
      <c r="C8" s="215"/>
      <c r="D8" s="215"/>
      <c r="E8" s="215"/>
      <c r="F8" s="215"/>
      <c r="G8" s="215"/>
      <c r="H8" s="215"/>
      <c r="I8" s="27"/>
    </row>
    <row r="9" spans="1:14" ht="14.25" customHeight="1" x14ac:dyDescent="0.2">
      <c r="A9" s="100" t="s">
        <v>64</v>
      </c>
      <c r="B9" s="185" t="s">
        <v>19</v>
      </c>
      <c r="C9" s="88" t="s">
        <v>19</v>
      </c>
      <c r="D9" s="89" t="s">
        <v>19</v>
      </c>
      <c r="E9" s="88" t="s">
        <v>19</v>
      </c>
      <c r="F9" s="293" t="s">
        <v>19</v>
      </c>
      <c r="G9" s="94" t="s">
        <v>19</v>
      </c>
      <c r="H9" s="94" t="s">
        <v>19</v>
      </c>
      <c r="I9" s="426"/>
    </row>
    <row r="10" spans="1:14" ht="14.25" customHeight="1" x14ac:dyDescent="0.2">
      <c r="A10" s="100" t="s">
        <v>65</v>
      </c>
      <c r="B10" s="185">
        <v>5</v>
      </c>
      <c r="C10" s="88">
        <v>676</v>
      </c>
      <c r="D10" s="89">
        <v>282</v>
      </c>
      <c r="E10" s="88">
        <v>30</v>
      </c>
      <c r="F10" s="293">
        <f>C10/E10</f>
        <v>22.533333333333335</v>
      </c>
      <c r="G10" s="88" t="s">
        <v>19</v>
      </c>
      <c r="H10" s="88" t="s">
        <v>19</v>
      </c>
      <c r="I10" s="426"/>
    </row>
    <row r="11" spans="1:14" ht="14.25" customHeight="1" x14ac:dyDescent="0.2">
      <c r="A11" s="100" t="s">
        <v>66</v>
      </c>
      <c r="B11" s="185">
        <v>3</v>
      </c>
      <c r="C11" s="88">
        <v>266</v>
      </c>
      <c r="D11" s="89">
        <v>124</v>
      </c>
      <c r="E11" s="89">
        <v>12</v>
      </c>
      <c r="F11" s="293">
        <f t="shared" ref="F11:F22" si="0">C11/E11</f>
        <v>22.166666666666668</v>
      </c>
      <c r="G11" s="94" t="s">
        <v>19</v>
      </c>
      <c r="H11" s="94" t="s">
        <v>19</v>
      </c>
      <c r="I11" s="426"/>
    </row>
    <row r="12" spans="1:14" ht="14.25" customHeight="1" x14ac:dyDescent="0.2">
      <c r="A12" s="100" t="s">
        <v>67</v>
      </c>
      <c r="B12" s="185">
        <v>4</v>
      </c>
      <c r="C12" s="88">
        <v>417</v>
      </c>
      <c r="D12" s="89">
        <v>196</v>
      </c>
      <c r="E12" s="89">
        <v>21</v>
      </c>
      <c r="F12" s="293">
        <f t="shared" si="0"/>
        <v>19.857142857142858</v>
      </c>
      <c r="G12" s="94" t="s">
        <v>19</v>
      </c>
      <c r="H12" s="94" t="s">
        <v>19</v>
      </c>
      <c r="I12" s="426"/>
    </row>
    <row r="13" spans="1:14" ht="14.25" customHeight="1" x14ac:dyDescent="0.2">
      <c r="A13" s="100" t="s">
        <v>68</v>
      </c>
      <c r="B13" s="185">
        <v>7</v>
      </c>
      <c r="C13" s="88">
        <v>1072</v>
      </c>
      <c r="D13" s="89">
        <v>495</v>
      </c>
      <c r="E13" s="89">
        <v>47</v>
      </c>
      <c r="F13" s="293">
        <f t="shared" si="0"/>
        <v>22.808510638297872</v>
      </c>
      <c r="G13" s="94" t="s">
        <v>19</v>
      </c>
      <c r="H13" s="94" t="s">
        <v>19</v>
      </c>
      <c r="I13" s="426"/>
    </row>
    <row r="14" spans="1:14" ht="14.25" customHeight="1" x14ac:dyDescent="0.2">
      <c r="A14" s="100" t="s">
        <v>93</v>
      </c>
      <c r="B14" s="185">
        <v>2</v>
      </c>
      <c r="C14" s="88">
        <v>152</v>
      </c>
      <c r="D14" s="89">
        <v>70</v>
      </c>
      <c r="E14" s="89">
        <v>6</v>
      </c>
      <c r="F14" s="293">
        <f t="shared" si="0"/>
        <v>25.333333333333332</v>
      </c>
      <c r="G14" s="94" t="s">
        <v>19</v>
      </c>
      <c r="H14" s="94" t="s">
        <v>19</v>
      </c>
      <c r="I14" s="426"/>
    </row>
    <row r="15" spans="1:14" ht="14.25" customHeight="1" x14ac:dyDescent="0.2">
      <c r="A15" s="100" t="s">
        <v>69</v>
      </c>
      <c r="B15" s="185">
        <v>9</v>
      </c>
      <c r="C15" s="88">
        <v>1162</v>
      </c>
      <c r="D15" s="89">
        <v>539</v>
      </c>
      <c r="E15" s="88">
        <v>53</v>
      </c>
      <c r="F15" s="293">
        <f t="shared" si="0"/>
        <v>21.924528301886792</v>
      </c>
      <c r="G15" s="88" t="s">
        <v>19</v>
      </c>
      <c r="H15" s="88" t="s">
        <v>19</v>
      </c>
      <c r="I15" s="426"/>
    </row>
    <row r="16" spans="1:14" ht="14.25" customHeight="1" x14ac:dyDescent="0.2">
      <c r="A16" s="100" t="s">
        <v>70</v>
      </c>
      <c r="B16" s="185">
        <v>4</v>
      </c>
      <c r="C16" s="88">
        <v>550</v>
      </c>
      <c r="D16" s="89">
        <v>256</v>
      </c>
      <c r="E16" s="88">
        <v>24</v>
      </c>
      <c r="F16" s="293">
        <f t="shared" si="0"/>
        <v>22.916666666666668</v>
      </c>
      <c r="G16" s="94" t="s">
        <v>19</v>
      </c>
      <c r="H16" s="94" t="s">
        <v>19</v>
      </c>
      <c r="I16" s="426"/>
    </row>
    <row r="17" spans="1:9" ht="14.25" customHeight="1" x14ac:dyDescent="0.2">
      <c r="A17" s="100" t="s">
        <v>71</v>
      </c>
      <c r="B17" s="185">
        <v>5</v>
      </c>
      <c r="C17" s="88">
        <v>1179</v>
      </c>
      <c r="D17" s="89">
        <v>560</v>
      </c>
      <c r="E17" s="88">
        <v>53</v>
      </c>
      <c r="F17" s="293">
        <f t="shared" si="0"/>
        <v>22.245283018867923</v>
      </c>
      <c r="G17" s="94" t="s">
        <v>19</v>
      </c>
      <c r="H17" s="94" t="s">
        <v>19</v>
      </c>
      <c r="I17" s="426"/>
    </row>
    <row r="18" spans="1:9" ht="14.25" customHeight="1" x14ac:dyDescent="0.2">
      <c r="A18" s="100" t="s">
        <v>72</v>
      </c>
      <c r="B18" s="185">
        <v>6</v>
      </c>
      <c r="C18" s="88">
        <v>801</v>
      </c>
      <c r="D18" s="89">
        <v>340</v>
      </c>
      <c r="E18" s="88">
        <v>37</v>
      </c>
      <c r="F18" s="293">
        <f t="shared" si="0"/>
        <v>21.648648648648649</v>
      </c>
      <c r="G18" s="94" t="s">
        <v>19</v>
      </c>
      <c r="H18" s="94" t="s">
        <v>19</v>
      </c>
      <c r="I18" s="426"/>
    </row>
    <row r="19" spans="1:9" ht="14.25" customHeight="1" x14ac:dyDescent="0.2">
      <c r="A19" s="100" t="s">
        <v>94</v>
      </c>
      <c r="B19" s="185">
        <v>9</v>
      </c>
      <c r="C19" s="88">
        <v>1598</v>
      </c>
      <c r="D19" s="89">
        <v>740</v>
      </c>
      <c r="E19" s="88">
        <v>68</v>
      </c>
      <c r="F19" s="293">
        <f t="shared" si="0"/>
        <v>23.5</v>
      </c>
      <c r="G19" s="94" t="s">
        <v>19</v>
      </c>
      <c r="H19" s="94" t="s">
        <v>19</v>
      </c>
      <c r="I19" s="426"/>
    </row>
    <row r="20" spans="1:9" ht="14.25" customHeight="1" x14ac:dyDescent="0.2">
      <c r="A20" s="100" t="s">
        <v>95</v>
      </c>
      <c r="B20" s="185">
        <v>4</v>
      </c>
      <c r="C20" s="88">
        <v>455</v>
      </c>
      <c r="D20" s="89">
        <v>216</v>
      </c>
      <c r="E20" s="88">
        <v>20</v>
      </c>
      <c r="F20" s="293">
        <f t="shared" si="0"/>
        <v>22.75</v>
      </c>
      <c r="G20" s="94" t="s">
        <v>19</v>
      </c>
      <c r="H20" s="94" t="s">
        <v>19</v>
      </c>
      <c r="I20" s="426"/>
    </row>
    <row r="21" spans="1:9" ht="14.25" customHeight="1" x14ac:dyDescent="0.2">
      <c r="A21" s="100" t="s">
        <v>73</v>
      </c>
      <c r="B21" s="185">
        <v>4</v>
      </c>
      <c r="C21" s="88">
        <v>655</v>
      </c>
      <c r="D21" s="89">
        <v>301</v>
      </c>
      <c r="E21" s="89">
        <v>29</v>
      </c>
      <c r="F21" s="293">
        <f t="shared" si="0"/>
        <v>22.586206896551722</v>
      </c>
      <c r="G21" s="94" t="s">
        <v>19</v>
      </c>
      <c r="H21" s="94" t="s">
        <v>19</v>
      </c>
      <c r="I21" s="426"/>
    </row>
    <row r="22" spans="1:9" ht="14.25" customHeight="1" x14ac:dyDescent="0.2">
      <c r="A22" s="100" t="s">
        <v>74</v>
      </c>
      <c r="B22" s="185">
        <v>2</v>
      </c>
      <c r="C22" s="88">
        <v>593</v>
      </c>
      <c r="D22" s="89">
        <v>301</v>
      </c>
      <c r="E22" s="89">
        <v>24</v>
      </c>
      <c r="F22" s="293">
        <f t="shared" si="0"/>
        <v>24.708333333333332</v>
      </c>
      <c r="G22" s="94" t="s">
        <v>19</v>
      </c>
      <c r="H22" s="94" t="s">
        <v>19</v>
      </c>
      <c r="I22" s="426"/>
    </row>
    <row r="23" spans="1:9" ht="14.25" customHeight="1" x14ac:dyDescent="0.2">
      <c r="A23" s="100" t="s">
        <v>75</v>
      </c>
      <c r="B23" s="185" t="s">
        <v>19</v>
      </c>
      <c r="C23" s="94" t="s">
        <v>19</v>
      </c>
      <c r="D23" s="94" t="s">
        <v>19</v>
      </c>
      <c r="E23" s="94" t="s">
        <v>19</v>
      </c>
      <c r="F23" s="293" t="s">
        <v>19</v>
      </c>
      <c r="G23" s="94" t="s">
        <v>19</v>
      </c>
      <c r="H23" s="94" t="s">
        <v>19</v>
      </c>
      <c r="I23" s="426"/>
    </row>
    <row r="24" spans="1:9" s="60" customFormat="1" ht="14.25" customHeight="1" x14ac:dyDescent="0.2">
      <c r="A24" s="100"/>
      <c r="B24" s="94"/>
      <c r="C24" s="93"/>
      <c r="D24" s="94"/>
      <c r="E24" s="94"/>
      <c r="F24" s="94"/>
      <c r="G24" s="94"/>
      <c r="H24" s="94"/>
      <c r="I24" s="426"/>
    </row>
    <row r="25" spans="1:9" ht="14.25" customHeight="1" x14ac:dyDescent="0.2">
      <c r="A25" s="212" t="s">
        <v>76</v>
      </c>
      <c r="B25" s="187">
        <f t="shared" ref="B25:E25" si="1">SUM(B9:B23)</f>
        <v>64</v>
      </c>
      <c r="C25" s="187">
        <f t="shared" si="1"/>
        <v>9576</v>
      </c>
      <c r="D25" s="187">
        <f t="shared" si="1"/>
        <v>4420</v>
      </c>
      <c r="E25" s="187">
        <f t="shared" si="1"/>
        <v>424</v>
      </c>
      <c r="F25" s="304">
        <f>SUM(C25/E25)</f>
        <v>22.584905660377359</v>
      </c>
      <c r="G25" s="187" t="s">
        <v>19</v>
      </c>
      <c r="H25" s="187" t="s">
        <v>19</v>
      </c>
      <c r="I25" s="426"/>
    </row>
    <row r="26" spans="1:9" s="60" customFormat="1" ht="14.25" customHeight="1" x14ac:dyDescent="0.2">
      <c r="A26" s="305"/>
      <c r="B26" s="306"/>
      <c r="C26" s="306"/>
      <c r="D26" s="306"/>
      <c r="E26" s="306"/>
      <c r="F26" s="307"/>
      <c r="G26" s="306"/>
      <c r="H26" s="306"/>
      <c r="I26" s="426"/>
    </row>
    <row r="27" spans="1:9" ht="14.25" customHeight="1" x14ac:dyDescent="0.2">
      <c r="A27" s="44"/>
      <c r="B27" s="512" t="s">
        <v>57</v>
      </c>
      <c r="C27" s="512"/>
      <c r="D27" s="512"/>
      <c r="E27" s="512"/>
      <c r="F27" s="512"/>
      <c r="G27" s="513"/>
      <c r="H27" s="513"/>
      <c r="I27" s="426"/>
    </row>
    <row r="28" spans="1:9" s="60" customFormat="1" ht="14.25" customHeight="1" x14ac:dyDescent="0.2">
      <c r="A28" s="44"/>
      <c r="B28" s="369"/>
      <c r="C28" s="369"/>
      <c r="D28" s="369"/>
      <c r="E28" s="369"/>
      <c r="F28" s="369"/>
      <c r="G28" s="369"/>
      <c r="H28" s="369"/>
      <c r="I28" s="426"/>
    </row>
    <row r="29" spans="1:9" ht="14.25" customHeight="1" x14ac:dyDescent="0.2">
      <c r="A29" s="100" t="s">
        <v>64</v>
      </c>
      <c r="B29" s="185" t="s">
        <v>19</v>
      </c>
      <c r="C29" s="88" t="s">
        <v>19</v>
      </c>
      <c r="D29" s="89" t="s">
        <v>19</v>
      </c>
      <c r="E29" s="88" t="s">
        <v>19</v>
      </c>
      <c r="F29" s="293" t="s">
        <v>19</v>
      </c>
      <c r="G29" s="94" t="s">
        <v>19</v>
      </c>
      <c r="H29" s="94" t="s">
        <v>19</v>
      </c>
      <c r="I29" s="426"/>
    </row>
    <row r="30" spans="1:9" ht="14.25" customHeight="1" x14ac:dyDescent="0.2">
      <c r="A30" s="100" t="s">
        <v>65</v>
      </c>
      <c r="B30" s="185">
        <v>4</v>
      </c>
      <c r="C30" s="88">
        <v>541</v>
      </c>
      <c r="D30" s="88">
        <v>228</v>
      </c>
      <c r="E30" s="88">
        <v>23</v>
      </c>
      <c r="F30" s="293">
        <f>C30/E30</f>
        <v>23.521739130434781</v>
      </c>
      <c r="G30" s="94" t="s">
        <v>19</v>
      </c>
      <c r="H30" s="94" t="s">
        <v>19</v>
      </c>
      <c r="I30" s="426"/>
    </row>
    <row r="31" spans="1:9" ht="14.25" customHeight="1" x14ac:dyDescent="0.2">
      <c r="A31" s="100" t="s">
        <v>66</v>
      </c>
      <c r="B31" s="185">
        <v>3</v>
      </c>
      <c r="C31" s="88">
        <v>266</v>
      </c>
      <c r="D31" s="89">
        <v>124</v>
      </c>
      <c r="E31" s="89">
        <v>12</v>
      </c>
      <c r="F31" s="293">
        <f t="shared" ref="F31:F42" si="2">C31/E31</f>
        <v>22.166666666666668</v>
      </c>
      <c r="G31" s="94" t="s">
        <v>19</v>
      </c>
      <c r="H31" s="94" t="s">
        <v>19</v>
      </c>
      <c r="I31" s="426"/>
    </row>
    <row r="32" spans="1:9" ht="14.25" customHeight="1" x14ac:dyDescent="0.2">
      <c r="A32" s="100" t="s">
        <v>67</v>
      </c>
      <c r="B32" s="185">
        <v>4</v>
      </c>
      <c r="C32" s="88">
        <v>417</v>
      </c>
      <c r="D32" s="89">
        <v>196</v>
      </c>
      <c r="E32" s="89">
        <v>21</v>
      </c>
      <c r="F32" s="293">
        <f t="shared" si="2"/>
        <v>19.857142857142858</v>
      </c>
      <c r="G32" s="94" t="s">
        <v>19</v>
      </c>
      <c r="H32" s="94" t="s">
        <v>19</v>
      </c>
      <c r="I32" s="426"/>
    </row>
    <row r="33" spans="1:9" ht="14.25" customHeight="1" x14ac:dyDescent="0.2">
      <c r="A33" s="100" t="s">
        <v>68</v>
      </c>
      <c r="B33" s="185">
        <v>7</v>
      </c>
      <c r="C33" s="88">
        <v>1072</v>
      </c>
      <c r="D33" s="89">
        <v>495</v>
      </c>
      <c r="E33" s="89">
        <v>47</v>
      </c>
      <c r="F33" s="293">
        <f t="shared" si="2"/>
        <v>22.808510638297872</v>
      </c>
      <c r="G33" s="94" t="s">
        <v>19</v>
      </c>
      <c r="H33" s="94" t="s">
        <v>19</v>
      </c>
      <c r="I33" s="426"/>
    </row>
    <row r="34" spans="1:9" ht="14.25" customHeight="1" x14ac:dyDescent="0.2">
      <c r="A34" s="100" t="s">
        <v>93</v>
      </c>
      <c r="B34" s="185">
        <v>2</v>
      </c>
      <c r="C34" s="88">
        <v>152</v>
      </c>
      <c r="D34" s="89">
        <v>70</v>
      </c>
      <c r="E34" s="89">
        <v>6</v>
      </c>
      <c r="F34" s="293">
        <f t="shared" si="2"/>
        <v>25.333333333333332</v>
      </c>
      <c r="G34" s="94" t="s">
        <v>19</v>
      </c>
      <c r="H34" s="94" t="s">
        <v>19</v>
      </c>
      <c r="I34" s="426"/>
    </row>
    <row r="35" spans="1:9" ht="14.25" customHeight="1" x14ac:dyDescent="0.2">
      <c r="A35" s="100" t="s">
        <v>69</v>
      </c>
      <c r="B35" s="185">
        <v>9</v>
      </c>
      <c r="C35" s="88">
        <v>1162</v>
      </c>
      <c r="D35" s="89">
        <v>539</v>
      </c>
      <c r="E35" s="88">
        <v>53</v>
      </c>
      <c r="F35" s="293">
        <f t="shared" si="2"/>
        <v>21.924528301886792</v>
      </c>
      <c r="G35" s="88" t="s">
        <v>19</v>
      </c>
      <c r="H35" s="88" t="s">
        <v>19</v>
      </c>
      <c r="I35" s="426"/>
    </row>
    <row r="36" spans="1:9" ht="14.25" customHeight="1" x14ac:dyDescent="0.2">
      <c r="A36" s="100" t="s">
        <v>70</v>
      </c>
      <c r="B36" s="185">
        <v>4</v>
      </c>
      <c r="C36" s="88">
        <v>550</v>
      </c>
      <c r="D36" s="89">
        <v>256</v>
      </c>
      <c r="E36" s="88">
        <v>24</v>
      </c>
      <c r="F36" s="293">
        <f t="shared" si="2"/>
        <v>22.916666666666668</v>
      </c>
      <c r="G36" s="94" t="s">
        <v>19</v>
      </c>
      <c r="H36" s="94" t="s">
        <v>19</v>
      </c>
      <c r="I36" s="426"/>
    </row>
    <row r="37" spans="1:9" ht="14.25" customHeight="1" x14ac:dyDescent="0.2">
      <c r="A37" s="100" t="s">
        <v>71</v>
      </c>
      <c r="B37" s="185">
        <v>5</v>
      </c>
      <c r="C37" s="88">
        <v>1179</v>
      </c>
      <c r="D37" s="88">
        <v>560</v>
      </c>
      <c r="E37" s="88">
        <v>53</v>
      </c>
      <c r="F37" s="293">
        <f t="shared" si="2"/>
        <v>22.245283018867923</v>
      </c>
      <c r="G37" s="94" t="s">
        <v>19</v>
      </c>
      <c r="H37" s="94" t="s">
        <v>19</v>
      </c>
      <c r="I37" s="426"/>
    </row>
    <row r="38" spans="1:9" ht="14.25" customHeight="1" x14ac:dyDescent="0.2">
      <c r="A38" s="100" t="s">
        <v>72</v>
      </c>
      <c r="B38" s="185">
        <v>6</v>
      </c>
      <c r="C38" s="88">
        <v>801</v>
      </c>
      <c r="D38" s="89">
        <v>340</v>
      </c>
      <c r="E38" s="88">
        <v>37</v>
      </c>
      <c r="F38" s="293">
        <f t="shared" si="2"/>
        <v>21.648648648648649</v>
      </c>
      <c r="G38" s="94" t="s">
        <v>19</v>
      </c>
      <c r="H38" s="94" t="s">
        <v>19</v>
      </c>
      <c r="I38" s="426"/>
    </row>
    <row r="39" spans="1:9" ht="14.25" customHeight="1" x14ac:dyDescent="0.2">
      <c r="A39" s="100" t="s">
        <v>94</v>
      </c>
      <c r="B39" s="185">
        <v>9</v>
      </c>
      <c r="C39" s="88">
        <v>1598</v>
      </c>
      <c r="D39" s="88">
        <v>740</v>
      </c>
      <c r="E39" s="88">
        <v>68</v>
      </c>
      <c r="F39" s="293">
        <f t="shared" si="2"/>
        <v>23.5</v>
      </c>
      <c r="G39" s="94" t="s">
        <v>19</v>
      </c>
      <c r="H39" s="94" t="s">
        <v>19</v>
      </c>
      <c r="I39" s="426"/>
    </row>
    <row r="40" spans="1:9" ht="14.25" customHeight="1" x14ac:dyDescent="0.2">
      <c r="A40" s="100" t="s">
        <v>95</v>
      </c>
      <c r="B40" s="185">
        <v>4</v>
      </c>
      <c r="C40" s="88">
        <v>455</v>
      </c>
      <c r="D40" s="89">
        <v>216</v>
      </c>
      <c r="E40" s="88">
        <v>20</v>
      </c>
      <c r="F40" s="293">
        <f t="shared" si="2"/>
        <v>22.75</v>
      </c>
      <c r="G40" s="94" t="s">
        <v>19</v>
      </c>
      <c r="H40" s="94" t="s">
        <v>19</v>
      </c>
      <c r="I40" s="426"/>
    </row>
    <row r="41" spans="1:9" ht="14.25" customHeight="1" x14ac:dyDescent="0.2">
      <c r="A41" s="100" t="s">
        <v>73</v>
      </c>
      <c r="B41" s="185">
        <v>4</v>
      </c>
      <c r="C41" s="88">
        <v>655</v>
      </c>
      <c r="D41" s="88">
        <v>301</v>
      </c>
      <c r="E41" s="88">
        <v>29</v>
      </c>
      <c r="F41" s="293">
        <f t="shared" si="2"/>
        <v>22.586206896551722</v>
      </c>
      <c r="G41" s="94" t="s">
        <v>19</v>
      </c>
      <c r="H41" s="94" t="s">
        <v>19</v>
      </c>
      <c r="I41" s="426"/>
    </row>
    <row r="42" spans="1:9" ht="14.25" customHeight="1" x14ac:dyDescent="0.2">
      <c r="A42" s="100" t="s">
        <v>74</v>
      </c>
      <c r="B42" s="185">
        <v>2</v>
      </c>
      <c r="C42" s="88">
        <v>593</v>
      </c>
      <c r="D42" s="89">
        <v>301</v>
      </c>
      <c r="E42" s="89">
        <v>24</v>
      </c>
      <c r="F42" s="293">
        <f t="shared" si="2"/>
        <v>24.708333333333332</v>
      </c>
      <c r="G42" s="94" t="s">
        <v>19</v>
      </c>
      <c r="H42" s="94" t="s">
        <v>19</v>
      </c>
      <c r="I42" s="426"/>
    </row>
    <row r="43" spans="1:9" ht="14.25" customHeight="1" x14ac:dyDescent="0.2">
      <c r="A43" s="100" t="s">
        <v>75</v>
      </c>
      <c r="B43" s="94" t="s">
        <v>19</v>
      </c>
      <c r="C43" s="94" t="s">
        <v>19</v>
      </c>
      <c r="D43" s="94" t="s">
        <v>19</v>
      </c>
      <c r="E43" s="94" t="s">
        <v>19</v>
      </c>
      <c r="F43" s="94" t="s">
        <v>19</v>
      </c>
      <c r="G43" s="94" t="s">
        <v>19</v>
      </c>
      <c r="H43" s="94" t="s">
        <v>19</v>
      </c>
      <c r="I43" s="426"/>
    </row>
    <row r="44" spans="1:9" s="60" customFormat="1" ht="14.25" customHeight="1" x14ac:dyDescent="0.2">
      <c r="A44" s="100"/>
      <c r="B44" s="94"/>
      <c r="C44" s="93"/>
      <c r="D44" s="93"/>
      <c r="E44" s="93"/>
      <c r="F44" s="94"/>
      <c r="G44" s="93"/>
      <c r="H44" s="93"/>
      <c r="I44" s="426"/>
    </row>
    <row r="45" spans="1:9" s="27" customFormat="1" ht="14.25" customHeight="1" x14ac:dyDescent="0.2">
      <c r="A45" s="213" t="s">
        <v>76</v>
      </c>
      <c r="B45" s="214">
        <f>SUM(B29:B43)</f>
        <v>63</v>
      </c>
      <c r="C45" s="214">
        <f>SUM(C29:C43)</f>
        <v>9441</v>
      </c>
      <c r="D45" s="214">
        <f t="shared" ref="D45:E45" si="3">SUM(D29:D43)</f>
        <v>4366</v>
      </c>
      <c r="E45" s="214">
        <f t="shared" si="3"/>
        <v>417</v>
      </c>
      <c r="F45" s="358">
        <f>SUM(C45/E45)</f>
        <v>22.640287769784173</v>
      </c>
      <c r="G45" s="214" t="s">
        <v>19</v>
      </c>
      <c r="H45" s="214" t="s">
        <v>19</v>
      </c>
      <c r="I45" s="426"/>
    </row>
    <row r="46" spans="1:9" x14ac:dyDescent="0.2">
      <c r="A46" s="35"/>
      <c r="B46" s="111"/>
      <c r="C46" s="111"/>
      <c r="D46" s="111"/>
      <c r="E46" s="111"/>
      <c r="F46" s="112"/>
      <c r="G46" s="111"/>
      <c r="H46" s="111"/>
    </row>
  </sheetData>
  <protectedRanges>
    <protectedRange sqref="B29:B42 B44 B43:H43 D44:H44 C23:E23 D24:H24 D29:E42 D9:E22 G29:H42 G9:H23 B9:B24" name="Bereich1"/>
  </protectedRanges>
  <mergeCells count="10">
    <mergeCell ref="A4:A5"/>
    <mergeCell ref="B4:B5"/>
    <mergeCell ref="E4:E5"/>
    <mergeCell ref="B27:H27"/>
    <mergeCell ref="A1:H1"/>
    <mergeCell ref="B6:H6"/>
    <mergeCell ref="C4:D4"/>
    <mergeCell ref="F4:F5"/>
    <mergeCell ref="G4:H4"/>
    <mergeCell ref="B7:H7"/>
  </mergeCells>
  <conditionalFormatting sqref="A7:B7 A6:H6 A8:H45">
    <cfRule type="expression" dxfId="5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N4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2.42578125" style="8" customWidth="1"/>
    <col min="2" max="8" width="11.140625" style="8" customWidth="1"/>
    <col min="9" max="16384" width="11.28515625" style="8"/>
  </cols>
  <sheetData>
    <row r="1" spans="1:14" s="9" customFormat="1" ht="31.15" customHeight="1" x14ac:dyDescent="0.2">
      <c r="A1" s="455" t="s">
        <v>245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s="46" customFormat="1" ht="31.15" customHeight="1" x14ac:dyDescent="0.2">
      <c r="A4" s="457" t="s">
        <v>84</v>
      </c>
      <c r="B4" s="461" t="s">
        <v>114</v>
      </c>
      <c r="C4" s="471" t="s">
        <v>82</v>
      </c>
      <c r="D4" s="471"/>
      <c r="E4" s="461" t="s">
        <v>87</v>
      </c>
      <c r="F4" s="461" t="s">
        <v>177</v>
      </c>
      <c r="G4" s="461" t="s">
        <v>113</v>
      </c>
      <c r="H4" s="469"/>
      <c r="I4" s="247"/>
    </row>
    <row r="5" spans="1:14" s="46" customFormat="1" ht="31.15" customHeight="1" x14ac:dyDescent="0.2">
      <c r="A5" s="459"/>
      <c r="B5" s="471"/>
      <c r="C5" s="153" t="s">
        <v>86</v>
      </c>
      <c r="D5" s="153" t="s">
        <v>121</v>
      </c>
      <c r="E5" s="504"/>
      <c r="F5" s="461"/>
      <c r="G5" s="153" t="s">
        <v>86</v>
      </c>
      <c r="H5" s="151" t="s">
        <v>121</v>
      </c>
      <c r="I5" s="247"/>
    </row>
    <row r="6" spans="1:14" ht="14.25" customHeight="1" x14ac:dyDescent="0.2">
      <c r="A6" s="45"/>
      <c r="B6" s="506"/>
      <c r="C6" s="506"/>
      <c r="D6" s="506"/>
      <c r="E6" s="506"/>
      <c r="F6" s="506"/>
      <c r="G6" s="506"/>
      <c r="H6" s="506"/>
      <c r="I6" s="27"/>
    </row>
    <row r="7" spans="1:14" s="60" customFormat="1" ht="14.25" customHeight="1" x14ac:dyDescent="0.2">
      <c r="A7" s="44"/>
      <c r="B7" s="500" t="s">
        <v>77</v>
      </c>
      <c r="C7" s="501"/>
      <c r="D7" s="501"/>
      <c r="E7" s="501"/>
      <c r="F7" s="501"/>
      <c r="G7" s="501"/>
      <c r="H7" s="501"/>
      <c r="I7" s="27"/>
    </row>
    <row r="8" spans="1:14" s="60" customFormat="1" ht="14.25" customHeight="1" x14ac:dyDescent="0.2">
      <c r="A8" s="44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">
      <c r="A9" s="95" t="s">
        <v>54</v>
      </c>
      <c r="B9" s="298">
        <v>10</v>
      </c>
      <c r="C9" s="256">
        <v>4762</v>
      </c>
      <c r="D9" s="256">
        <v>2454</v>
      </c>
      <c r="E9" s="298">
        <v>182</v>
      </c>
      <c r="F9" s="299">
        <v>26.164835164835164</v>
      </c>
      <c r="G9" s="298">
        <v>367</v>
      </c>
      <c r="H9" s="298">
        <v>193</v>
      </c>
      <c r="I9" s="27"/>
    </row>
    <row r="10" spans="1:14" ht="14.25" customHeight="1" x14ac:dyDescent="0.2">
      <c r="A10" s="95" t="s">
        <v>55</v>
      </c>
      <c r="B10" s="300">
        <v>11</v>
      </c>
      <c r="C10" s="256">
        <v>4863</v>
      </c>
      <c r="D10" s="256">
        <v>2476</v>
      </c>
      <c r="E10" s="298">
        <v>179</v>
      </c>
      <c r="F10" s="299">
        <v>27.16759776536313</v>
      </c>
      <c r="G10" s="298">
        <v>464</v>
      </c>
      <c r="H10" s="298">
        <v>231</v>
      </c>
      <c r="I10" s="27"/>
    </row>
    <row r="11" spans="1:14" ht="14.25" customHeight="1" x14ac:dyDescent="0.2">
      <c r="A11" s="95" t="s">
        <v>56</v>
      </c>
      <c r="B11" s="298">
        <v>11</v>
      </c>
      <c r="C11" s="256">
        <v>4859</v>
      </c>
      <c r="D11" s="256">
        <v>2471</v>
      </c>
      <c r="E11" s="298">
        <v>183</v>
      </c>
      <c r="F11" s="299">
        <v>26.551912568306012</v>
      </c>
      <c r="G11" s="298">
        <v>425</v>
      </c>
      <c r="H11" s="298">
        <v>209</v>
      </c>
      <c r="I11" s="27"/>
    </row>
    <row r="12" spans="1:14" ht="14.25" customHeight="1" x14ac:dyDescent="0.2">
      <c r="A12" s="95" t="s">
        <v>88</v>
      </c>
      <c r="B12" s="298">
        <v>12</v>
      </c>
      <c r="C12" s="256">
        <v>4873</v>
      </c>
      <c r="D12" s="256">
        <v>2485</v>
      </c>
      <c r="E12" s="298">
        <v>192</v>
      </c>
      <c r="F12" s="299">
        <v>25.380208333333332</v>
      </c>
      <c r="G12" s="298">
        <v>435</v>
      </c>
      <c r="H12" s="298">
        <v>222</v>
      </c>
      <c r="I12" s="27"/>
    </row>
    <row r="13" spans="1:14" ht="14.25" customHeight="1" x14ac:dyDescent="0.2">
      <c r="A13" s="301" t="s">
        <v>89</v>
      </c>
      <c r="B13" s="302">
        <v>11</v>
      </c>
      <c r="C13" s="259">
        <v>4858</v>
      </c>
      <c r="D13" s="259">
        <v>2475</v>
      </c>
      <c r="E13" s="302">
        <v>192</v>
      </c>
      <c r="F13" s="303">
        <v>25.302083333333332</v>
      </c>
      <c r="G13" s="302">
        <v>407</v>
      </c>
      <c r="H13" s="302">
        <v>201</v>
      </c>
      <c r="I13" s="27"/>
    </row>
    <row r="14" spans="1:14" ht="14.25" customHeight="1" x14ac:dyDescent="0.2">
      <c r="A14" s="95" t="s">
        <v>90</v>
      </c>
      <c r="B14" s="298">
        <v>11</v>
      </c>
      <c r="C14" s="256">
        <v>4781</v>
      </c>
      <c r="D14" s="256">
        <v>2429</v>
      </c>
      <c r="E14" s="298">
        <v>190</v>
      </c>
      <c r="F14" s="303">
        <v>25.163157894736841</v>
      </c>
      <c r="G14" s="298">
        <v>399</v>
      </c>
      <c r="H14" s="298">
        <v>210</v>
      </c>
      <c r="I14" s="27"/>
    </row>
    <row r="15" spans="1:14" ht="14.25" customHeight="1" x14ac:dyDescent="0.2">
      <c r="A15" s="95" t="s">
        <v>91</v>
      </c>
      <c r="B15" s="298">
        <v>12</v>
      </c>
      <c r="C15" s="256">
        <v>4872</v>
      </c>
      <c r="D15" s="256">
        <v>2458</v>
      </c>
      <c r="E15" s="298">
        <v>194</v>
      </c>
      <c r="F15" s="303">
        <v>25.11340206185567</v>
      </c>
      <c r="G15" s="298">
        <v>399</v>
      </c>
      <c r="H15" s="298">
        <v>207</v>
      </c>
      <c r="I15" s="27"/>
    </row>
    <row r="16" spans="1:14" ht="14.25" customHeight="1" x14ac:dyDescent="0.2">
      <c r="A16" s="301" t="s">
        <v>163</v>
      </c>
      <c r="B16" s="298">
        <v>12</v>
      </c>
      <c r="C16" s="256">
        <v>4807</v>
      </c>
      <c r="D16" s="256">
        <v>2406</v>
      </c>
      <c r="E16" s="298">
        <v>192</v>
      </c>
      <c r="F16" s="303">
        <v>25</v>
      </c>
      <c r="G16" s="298">
        <v>421</v>
      </c>
      <c r="H16" s="298">
        <v>210</v>
      </c>
      <c r="I16" s="27"/>
    </row>
    <row r="17" spans="1:9" ht="14.25" customHeight="1" x14ac:dyDescent="0.2">
      <c r="A17" s="301" t="s">
        <v>187</v>
      </c>
      <c r="B17" s="296">
        <v>12</v>
      </c>
      <c r="C17" s="268">
        <v>4772</v>
      </c>
      <c r="D17" s="268">
        <v>2394</v>
      </c>
      <c r="E17" s="296">
        <v>192</v>
      </c>
      <c r="F17" s="297">
        <v>24.9</v>
      </c>
      <c r="G17" s="296">
        <v>366</v>
      </c>
      <c r="H17" s="296">
        <v>194</v>
      </c>
      <c r="I17" s="27"/>
    </row>
    <row r="18" spans="1:9" s="352" customFormat="1" ht="14.25" customHeight="1" x14ac:dyDescent="0.2">
      <c r="A18" s="301" t="s">
        <v>198</v>
      </c>
      <c r="B18" s="298">
        <v>12</v>
      </c>
      <c r="C18" s="256">
        <v>4782</v>
      </c>
      <c r="D18" s="256">
        <v>2402</v>
      </c>
      <c r="E18" s="298">
        <v>194</v>
      </c>
      <c r="F18" s="303">
        <v>24.6</v>
      </c>
      <c r="G18" s="298">
        <v>432</v>
      </c>
      <c r="H18" s="298">
        <v>222</v>
      </c>
      <c r="I18" s="27"/>
    </row>
    <row r="19" spans="1:9" s="352" customFormat="1" ht="14.25" customHeight="1" x14ac:dyDescent="0.2">
      <c r="A19" s="393" t="s">
        <v>230</v>
      </c>
      <c r="B19" s="397">
        <v>12</v>
      </c>
      <c r="C19" s="395">
        <v>4828</v>
      </c>
      <c r="D19" s="395">
        <v>2417</v>
      </c>
      <c r="E19" s="397">
        <v>196</v>
      </c>
      <c r="F19" s="398">
        <f>C19/E19</f>
        <v>24.632653061224488</v>
      </c>
      <c r="G19" s="397">
        <v>396</v>
      </c>
      <c r="H19" s="397">
        <v>191</v>
      </c>
      <c r="I19" s="27"/>
    </row>
    <row r="20" spans="1:9" s="110" customFormat="1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41"/>
      <c r="B21" s="335"/>
      <c r="C21" s="334"/>
      <c r="D21" s="334"/>
      <c r="E21" s="334"/>
      <c r="F21" s="334"/>
      <c r="G21" s="334"/>
      <c r="H21" s="334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9">
    <mergeCell ref="A1:H1"/>
    <mergeCell ref="C4:D4"/>
    <mergeCell ref="F4:F5"/>
    <mergeCell ref="G4:H4"/>
    <mergeCell ref="B7:H7"/>
    <mergeCell ref="B6:H6"/>
    <mergeCell ref="A4:A5"/>
    <mergeCell ref="B4:B5"/>
    <mergeCell ref="E4:E5"/>
  </mergeCells>
  <conditionalFormatting sqref="A7:B7 A6:H6 A8:H17">
    <cfRule type="expression" dxfId="51" priority="3">
      <formula>MOD(ROW(),2)=1</formula>
    </cfRule>
  </conditionalFormatting>
  <conditionalFormatting sqref="A18:H18">
    <cfRule type="expression" dxfId="50" priority="2">
      <formula>MOD(ROW(),2)=1</formula>
    </cfRule>
  </conditionalFormatting>
  <conditionalFormatting sqref="A19:H19">
    <cfRule type="expression" dxfId="4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N44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28515625" style="8" customWidth="1"/>
    <col min="2" max="2" width="9.42578125" style="8" customWidth="1"/>
    <col min="3" max="8" width="10.42578125" style="8" customWidth="1"/>
    <col min="9" max="16384" width="11.28515625" style="8"/>
  </cols>
  <sheetData>
    <row r="1" spans="1:14" s="9" customFormat="1" ht="31.15" customHeight="1" x14ac:dyDescent="0.2">
      <c r="A1" s="455" t="s">
        <v>246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365"/>
      <c r="F2" s="365"/>
      <c r="G2" s="365"/>
      <c r="H2" s="365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27.75" customHeight="1" x14ac:dyDescent="0.2">
      <c r="A4" s="457" t="s">
        <v>178</v>
      </c>
      <c r="B4" s="461" t="s">
        <v>85</v>
      </c>
      <c r="C4" s="471" t="s">
        <v>82</v>
      </c>
      <c r="D4" s="471"/>
      <c r="E4" s="461" t="s">
        <v>87</v>
      </c>
      <c r="F4" s="461" t="s">
        <v>177</v>
      </c>
      <c r="G4" s="469" t="s">
        <v>113</v>
      </c>
      <c r="H4" s="517"/>
      <c r="I4" s="27"/>
    </row>
    <row r="5" spans="1:14" ht="27.75" customHeight="1" x14ac:dyDescent="0.2">
      <c r="A5" s="459"/>
      <c r="B5" s="471"/>
      <c r="C5" s="153" t="s">
        <v>86</v>
      </c>
      <c r="D5" s="153" t="s">
        <v>121</v>
      </c>
      <c r="E5" s="504"/>
      <c r="F5" s="461"/>
      <c r="G5" s="153" t="s">
        <v>86</v>
      </c>
      <c r="H5" s="151" t="s">
        <v>121</v>
      </c>
      <c r="I5" s="27"/>
    </row>
    <row r="6" spans="1:14" ht="14.25" customHeight="1" x14ac:dyDescent="0.2">
      <c r="A6" s="45"/>
      <c r="B6" s="516"/>
      <c r="C6" s="478"/>
      <c r="D6" s="478"/>
      <c r="E6" s="478"/>
      <c r="F6" s="478"/>
      <c r="G6" s="478"/>
      <c r="H6" s="478"/>
      <c r="I6" s="27"/>
    </row>
    <row r="7" spans="1:14" s="60" customFormat="1" ht="14.25" customHeight="1" x14ac:dyDescent="0.2">
      <c r="A7" s="44"/>
      <c r="B7" s="500" t="s">
        <v>77</v>
      </c>
      <c r="C7" s="501"/>
      <c r="D7" s="501"/>
      <c r="E7" s="501"/>
      <c r="F7" s="501"/>
      <c r="G7" s="501"/>
      <c r="H7" s="501"/>
      <c r="I7" s="27"/>
    </row>
    <row r="8" spans="1:14" s="60" customFormat="1" ht="14.25" customHeight="1" x14ac:dyDescent="0.2">
      <c r="A8" s="44"/>
      <c r="B8" s="26"/>
      <c r="C8" s="26"/>
      <c r="D8" s="26"/>
      <c r="E8" s="26"/>
      <c r="F8" s="26"/>
      <c r="G8" s="26"/>
      <c r="H8" s="26"/>
      <c r="I8" s="27"/>
    </row>
    <row r="9" spans="1:14" ht="14.25" customHeight="1" x14ac:dyDescent="0.2">
      <c r="A9" s="100" t="s">
        <v>64</v>
      </c>
      <c r="B9" s="227">
        <v>1</v>
      </c>
      <c r="C9" s="420">
        <v>437</v>
      </c>
      <c r="D9" s="421">
        <v>215</v>
      </c>
      <c r="E9" s="420">
        <v>20</v>
      </c>
      <c r="F9" s="422">
        <f>C9/E9</f>
        <v>21.85</v>
      </c>
      <c r="G9" s="420">
        <v>32</v>
      </c>
      <c r="H9" s="420">
        <v>15</v>
      </c>
      <c r="I9" s="27"/>
    </row>
    <row r="10" spans="1:14" ht="14.25" customHeight="1" x14ac:dyDescent="0.2">
      <c r="A10" s="100" t="s">
        <v>65</v>
      </c>
      <c r="B10" s="227">
        <v>1</v>
      </c>
      <c r="C10" s="420">
        <v>951</v>
      </c>
      <c r="D10" s="421">
        <v>500</v>
      </c>
      <c r="E10" s="420">
        <v>36</v>
      </c>
      <c r="F10" s="422">
        <f t="shared" ref="F10:F23" si="0">C10/E10</f>
        <v>26.416666666666668</v>
      </c>
      <c r="G10" s="420">
        <v>76</v>
      </c>
      <c r="H10" s="420">
        <v>40</v>
      </c>
      <c r="I10" s="27"/>
    </row>
    <row r="11" spans="1:14" ht="14.25" customHeight="1" x14ac:dyDescent="0.2">
      <c r="A11" s="100" t="s">
        <v>66</v>
      </c>
      <c r="B11" s="227">
        <v>1</v>
      </c>
      <c r="C11" s="420">
        <v>619</v>
      </c>
      <c r="D11" s="421">
        <v>314</v>
      </c>
      <c r="E11" s="421">
        <v>27</v>
      </c>
      <c r="F11" s="422">
        <f t="shared" si="0"/>
        <v>22.925925925925927</v>
      </c>
      <c r="G11" s="421">
        <v>47</v>
      </c>
      <c r="H11" s="421">
        <v>24</v>
      </c>
      <c r="I11" s="27"/>
    </row>
    <row r="12" spans="1:14" ht="14.25" customHeight="1" x14ac:dyDescent="0.2">
      <c r="A12" s="100" t="s">
        <v>67</v>
      </c>
      <c r="B12" s="227">
        <v>1</v>
      </c>
      <c r="C12" s="420">
        <v>315</v>
      </c>
      <c r="D12" s="421">
        <v>166</v>
      </c>
      <c r="E12" s="421">
        <v>13</v>
      </c>
      <c r="F12" s="422">
        <f t="shared" si="0"/>
        <v>24.23076923076923</v>
      </c>
      <c r="G12" s="421">
        <v>24</v>
      </c>
      <c r="H12" s="421">
        <v>11</v>
      </c>
      <c r="I12" s="27"/>
    </row>
    <row r="13" spans="1:14" ht="14.25" customHeight="1" x14ac:dyDescent="0.2">
      <c r="A13" s="100" t="s">
        <v>68</v>
      </c>
      <c r="B13" s="227">
        <v>1</v>
      </c>
      <c r="C13" s="420">
        <v>113</v>
      </c>
      <c r="D13" s="421">
        <v>52</v>
      </c>
      <c r="E13" s="421">
        <v>7</v>
      </c>
      <c r="F13" s="422">
        <f t="shared" si="0"/>
        <v>16.142857142857142</v>
      </c>
      <c r="G13" s="421">
        <v>16</v>
      </c>
      <c r="H13" s="421">
        <v>6</v>
      </c>
      <c r="I13" s="27"/>
    </row>
    <row r="14" spans="1:14" ht="14.25" customHeight="1" x14ac:dyDescent="0.2">
      <c r="A14" s="100" t="s">
        <v>93</v>
      </c>
      <c r="B14" s="227" t="s">
        <v>19</v>
      </c>
      <c r="C14" s="420" t="s">
        <v>19</v>
      </c>
      <c r="D14" s="421" t="s">
        <v>19</v>
      </c>
      <c r="E14" s="420" t="s">
        <v>19</v>
      </c>
      <c r="F14" s="422" t="s">
        <v>19</v>
      </c>
      <c r="G14" s="421" t="s">
        <v>19</v>
      </c>
      <c r="H14" s="423" t="s">
        <v>19</v>
      </c>
      <c r="I14" s="27"/>
    </row>
    <row r="15" spans="1:14" ht="14.25" customHeight="1" x14ac:dyDescent="0.2">
      <c r="A15" s="100" t="s">
        <v>69</v>
      </c>
      <c r="B15" s="227" t="s">
        <v>19</v>
      </c>
      <c r="C15" s="420" t="s">
        <v>19</v>
      </c>
      <c r="D15" s="421" t="s">
        <v>19</v>
      </c>
      <c r="E15" s="420" t="s">
        <v>19</v>
      </c>
      <c r="F15" s="422" t="s">
        <v>19</v>
      </c>
      <c r="G15" s="420" t="s">
        <v>19</v>
      </c>
      <c r="H15" s="420" t="s">
        <v>19</v>
      </c>
      <c r="I15" s="27"/>
    </row>
    <row r="16" spans="1:14" ht="14.25" customHeight="1" x14ac:dyDescent="0.2">
      <c r="A16" s="100" t="s">
        <v>70</v>
      </c>
      <c r="B16" s="227">
        <v>1</v>
      </c>
      <c r="C16" s="420">
        <v>340</v>
      </c>
      <c r="D16" s="421">
        <v>186</v>
      </c>
      <c r="E16" s="420">
        <v>13</v>
      </c>
      <c r="F16" s="422">
        <f t="shared" si="0"/>
        <v>26.153846153846153</v>
      </c>
      <c r="G16" s="420">
        <v>32</v>
      </c>
      <c r="H16" s="423">
        <v>18</v>
      </c>
      <c r="I16" s="27"/>
    </row>
    <row r="17" spans="1:9" ht="14.25" customHeight="1" x14ac:dyDescent="0.2">
      <c r="A17" s="100" t="s">
        <v>71</v>
      </c>
      <c r="B17" s="227">
        <v>1</v>
      </c>
      <c r="C17" s="420">
        <v>409</v>
      </c>
      <c r="D17" s="421">
        <v>201</v>
      </c>
      <c r="E17" s="421">
        <v>13</v>
      </c>
      <c r="F17" s="422">
        <f t="shared" si="0"/>
        <v>31.46153846153846</v>
      </c>
      <c r="G17" s="421">
        <v>36</v>
      </c>
      <c r="H17" s="421">
        <v>15</v>
      </c>
      <c r="I17" s="27"/>
    </row>
    <row r="18" spans="1:9" ht="14.25" customHeight="1" x14ac:dyDescent="0.2">
      <c r="A18" s="100" t="s">
        <v>72</v>
      </c>
      <c r="B18" s="227" t="s">
        <v>19</v>
      </c>
      <c r="C18" s="420" t="s">
        <v>19</v>
      </c>
      <c r="D18" s="421" t="s">
        <v>19</v>
      </c>
      <c r="E18" s="421" t="s">
        <v>19</v>
      </c>
      <c r="F18" s="422" t="s">
        <v>19</v>
      </c>
      <c r="G18" s="421" t="s">
        <v>19</v>
      </c>
      <c r="H18" s="421" t="s">
        <v>19</v>
      </c>
      <c r="I18" s="27"/>
    </row>
    <row r="19" spans="1:9" ht="14.25" customHeight="1" x14ac:dyDescent="0.2">
      <c r="A19" s="100" t="s">
        <v>94</v>
      </c>
      <c r="B19" s="227">
        <v>2</v>
      </c>
      <c r="C19" s="420">
        <v>767</v>
      </c>
      <c r="D19" s="421">
        <v>360</v>
      </c>
      <c r="E19" s="421">
        <v>32</v>
      </c>
      <c r="F19" s="422">
        <f t="shared" si="0"/>
        <v>23.96875</v>
      </c>
      <c r="G19" s="421">
        <v>54</v>
      </c>
      <c r="H19" s="421">
        <v>23</v>
      </c>
      <c r="I19" s="27"/>
    </row>
    <row r="20" spans="1:9" s="347" customFormat="1" ht="14.25" customHeight="1" x14ac:dyDescent="0.2">
      <c r="A20" s="100" t="s">
        <v>95</v>
      </c>
      <c r="B20" s="227" t="s">
        <v>19</v>
      </c>
      <c r="C20" s="420" t="s">
        <v>19</v>
      </c>
      <c r="D20" s="421" t="s">
        <v>19</v>
      </c>
      <c r="E20" s="421" t="s">
        <v>19</v>
      </c>
      <c r="F20" s="422" t="s">
        <v>19</v>
      </c>
      <c r="G20" s="421" t="s">
        <v>19</v>
      </c>
      <c r="H20" s="421" t="s">
        <v>19</v>
      </c>
      <c r="I20" s="27"/>
    </row>
    <row r="21" spans="1:9" s="347" customFormat="1" ht="14.25" customHeight="1" x14ac:dyDescent="0.2">
      <c r="A21" s="100" t="s">
        <v>73</v>
      </c>
      <c r="B21" s="227">
        <v>1</v>
      </c>
      <c r="C21" s="420">
        <v>388</v>
      </c>
      <c r="D21" s="421">
        <v>203</v>
      </c>
      <c r="E21" s="421">
        <v>13</v>
      </c>
      <c r="F21" s="422">
        <f t="shared" si="0"/>
        <v>29.846153846153847</v>
      </c>
      <c r="G21" s="421">
        <v>30</v>
      </c>
      <c r="H21" s="421">
        <v>19</v>
      </c>
      <c r="I21" s="27"/>
    </row>
    <row r="22" spans="1:9" s="347" customFormat="1" ht="14.25" customHeight="1" x14ac:dyDescent="0.2">
      <c r="A22" s="100" t="s">
        <v>74</v>
      </c>
      <c r="B22" s="227">
        <v>1</v>
      </c>
      <c r="C22" s="420">
        <v>337</v>
      </c>
      <c r="D22" s="421">
        <v>155</v>
      </c>
      <c r="E22" s="421">
        <v>13</v>
      </c>
      <c r="F22" s="422">
        <f t="shared" si="0"/>
        <v>25.923076923076923</v>
      </c>
      <c r="G22" s="421">
        <v>30</v>
      </c>
      <c r="H22" s="421">
        <v>14</v>
      </c>
      <c r="I22" s="27"/>
    </row>
    <row r="23" spans="1:9" s="347" customFormat="1" ht="14.25" customHeight="1" x14ac:dyDescent="0.2">
      <c r="A23" s="100" t="s">
        <v>75</v>
      </c>
      <c r="B23" s="227">
        <v>1</v>
      </c>
      <c r="C23" s="420">
        <v>152</v>
      </c>
      <c r="D23" s="421">
        <v>65</v>
      </c>
      <c r="E23" s="421">
        <v>9</v>
      </c>
      <c r="F23" s="422">
        <f t="shared" si="0"/>
        <v>16.888888888888889</v>
      </c>
      <c r="G23" s="421">
        <v>19</v>
      </c>
      <c r="H23" s="421">
        <v>6</v>
      </c>
      <c r="I23" s="27"/>
    </row>
    <row r="24" spans="1:9" s="60" customFormat="1" ht="14.25" customHeight="1" x14ac:dyDescent="0.2">
      <c r="A24" s="100"/>
      <c r="B24" s="227"/>
      <c r="C24" s="420"/>
      <c r="D24" s="421"/>
      <c r="E24" s="421"/>
      <c r="F24" s="422"/>
      <c r="G24" s="421"/>
      <c r="H24" s="421"/>
      <c r="I24" s="27"/>
    </row>
    <row r="25" spans="1:9" ht="14.25" customHeight="1" x14ac:dyDescent="0.2">
      <c r="A25" s="213" t="s">
        <v>76</v>
      </c>
      <c r="B25" s="295">
        <f>SUM(B9:B23)</f>
        <v>12</v>
      </c>
      <c r="C25" s="295">
        <f t="shared" ref="C25:H25" si="1">SUM(C9:C23)</f>
        <v>4828</v>
      </c>
      <c r="D25" s="295">
        <f t="shared" si="1"/>
        <v>2417</v>
      </c>
      <c r="E25" s="295">
        <f t="shared" si="1"/>
        <v>196</v>
      </c>
      <c r="F25" s="424">
        <f>C25/E25</f>
        <v>24.632653061224488</v>
      </c>
      <c r="G25" s="295">
        <f>SUM(G9:G23)</f>
        <v>396</v>
      </c>
      <c r="H25" s="295">
        <f t="shared" si="1"/>
        <v>191</v>
      </c>
      <c r="I25" s="27"/>
    </row>
    <row r="26" spans="1:9" x14ac:dyDescent="0.2">
      <c r="A26" s="27"/>
      <c r="B26" s="296"/>
      <c r="C26" s="268"/>
      <c r="D26" s="268"/>
      <c r="E26" s="296"/>
      <c r="F26" s="297"/>
      <c r="G26" s="296"/>
      <c r="H26" s="296"/>
      <c r="I26" s="27"/>
    </row>
    <row r="27" spans="1:9" x14ac:dyDescent="0.2">
      <c r="A27" s="27"/>
      <c r="B27" s="241"/>
      <c r="C27" s="241"/>
      <c r="D27" s="241"/>
      <c r="E27" s="241"/>
      <c r="F27" s="241"/>
      <c r="G27" s="241"/>
      <c r="H27" s="241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341"/>
      <c r="C31" s="341"/>
      <c r="D31" s="341"/>
      <c r="E31" s="341"/>
      <c r="F31" s="341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27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27"/>
      <c r="E42" s="27"/>
      <c r="F42" s="27"/>
      <c r="G42" s="27"/>
      <c r="H42" s="27"/>
      <c r="I42" s="27"/>
    </row>
    <row r="43" spans="1:9" x14ac:dyDescent="0.2">
      <c r="A43" s="27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27"/>
      <c r="B44" s="27"/>
      <c r="C44" s="27"/>
      <c r="D44" s="27"/>
      <c r="E44" s="27"/>
      <c r="F44" s="27"/>
      <c r="G44" s="27"/>
      <c r="H44" s="27"/>
      <c r="I44" s="27"/>
    </row>
  </sheetData>
  <protectedRanges>
    <protectedRange sqref="D9:E24 G9:H24 B9:B24" name="Bereich1"/>
  </protectedRanges>
  <mergeCells count="9">
    <mergeCell ref="B7:H7"/>
    <mergeCell ref="B6:H6"/>
    <mergeCell ref="A1:H1"/>
    <mergeCell ref="A4:A5"/>
    <mergeCell ref="B4:B5"/>
    <mergeCell ref="E4:E5"/>
    <mergeCell ref="C4:D4"/>
    <mergeCell ref="F4:F5"/>
    <mergeCell ref="G4:H4"/>
  </mergeCells>
  <conditionalFormatting sqref="A7:B7 A6:H6 B26:H26 A8:H25">
    <cfRule type="expression" dxfId="48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  <ignoredErrors>
    <ignoredError sqref="F2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N40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20.7109375" style="8" customWidth="1"/>
    <col min="2" max="2" width="17.42578125" style="8" customWidth="1"/>
    <col min="3" max="3" width="25.42578125" style="8" customWidth="1"/>
    <col min="4" max="4" width="24.28515625" style="8" customWidth="1"/>
    <col min="5" max="16384" width="11.28515625" style="8"/>
  </cols>
  <sheetData>
    <row r="1" spans="1:14" s="9" customFormat="1" ht="31.15" customHeight="1" x14ac:dyDescent="0.2">
      <c r="A1" s="455" t="s">
        <v>247</v>
      </c>
      <c r="B1" s="455"/>
      <c r="C1" s="455"/>
      <c r="D1" s="455"/>
      <c r="E1" s="169"/>
      <c r="F1" s="169"/>
      <c r="G1" s="169"/>
      <c r="H1" s="169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169"/>
      <c r="F2" s="169"/>
      <c r="G2" s="169"/>
      <c r="H2" s="169"/>
      <c r="I2" s="169"/>
      <c r="J2" s="169"/>
      <c r="K2" s="169"/>
      <c r="L2" s="169"/>
      <c r="M2" s="47"/>
      <c r="N2" s="47"/>
    </row>
    <row r="3" spans="1:14" ht="6.75" customHeight="1" x14ac:dyDescent="0.2">
      <c r="A3" s="9"/>
      <c r="B3" s="9"/>
      <c r="C3" s="9"/>
      <c r="D3" s="9"/>
    </row>
    <row r="4" spans="1:14" s="46" customFormat="1" ht="31.15" customHeight="1" x14ac:dyDescent="0.2">
      <c r="A4" s="457" t="s">
        <v>84</v>
      </c>
      <c r="B4" s="461" t="s">
        <v>115</v>
      </c>
      <c r="C4" s="471" t="s">
        <v>82</v>
      </c>
      <c r="D4" s="463"/>
      <c r="E4" s="247"/>
      <c r="F4" s="247"/>
      <c r="G4" s="247"/>
      <c r="H4" s="247"/>
      <c r="I4" s="247"/>
    </row>
    <row r="5" spans="1:14" s="46" customFormat="1" ht="31.15" customHeight="1" x14ac:dyDescent="0.2">
      <c r="A5" s="459"/>
      <c r="B5" s="471"/>
      <c r="C5" s="153" t="s">
        <v>86</v>
      </c>
      <c r="D5" s="151" t="s">
        <v>121</v>
      </c>
      <c r="E5" s="247"/>
      <c r="F5" s="247"/>
      <c r="G5" s="247"/>
      <c r="H5" s="247"/>
      <c r="I5" s="247"/>
    </row>
    <row r="6" spans="1:14" ht="14.25" customHeight="1" x14ac:dyDescent="0.2">
      <c r="A6" s="45"/>
      <c r="B6" s="478"/>
      <c r="C6" s="478"/>
      <c r="D6" s="478"/>
      <c r="E6" s="27"/>
      <c r="F6" s="27"/>
      <c r="G6" s="27"/>
      <c r="H6" s="27"/>
      <c r="I6" s="27"/>
    </row>
    <row r="7" spans="1:14" s="60" customFormat="1" ht="14.25" customHeight="1" x14ac:dyDescent="0.2">
      <c r="A7" s="44"/>
      <c r="B7" s="500" t="s">
        <v>98</v>
      </c>
      <c r="C7" s="501"/>
      <c r="D7" s="501"/>
      <c r="E7" s="27"/>
      <c r="F7" s="27"/>
      <c r="G7" s="27"/>
      <c r="H7" s="27"/>
      <c r="I7" s="27"/>
    </row>
    <row r="8" spans="1:14" s="60" customFormat="1" ht="14.25" customHeight="1" x14ac:dyDescent="0.2">
      <c r="A8" s="44"/>
      <c r="B8" s="26"/>
      <c r="C8" s="26"/>
      <c r="D8" s="26"/>
      <c r="E8" s="27"/>
      <c r="F8" s="27"/>
      <c r="G8" s="27"/>
      <c r="H8" s="27"/>
      <c r="I8" s="27"/>
    </row>
    <row r="9" spans="1:14" ht="14.25" customHeight="1" x14ac:dyDescent="0.2">
      <c r="A9" s="100" t="s">
        <v>54</v>
      </c>
      <c r="B9" s="290">
        <v>3</v>
      </c>
      <c r="C9" s="290">
        <v>352</v>
      </c>
      <c r="D9" s="290">
        <v>199</v>
      </c>
      <c r="E9" s="27"/>
      <c r="F9" s="27"/>
      <c r="G9" s="27"/>
      <c r="H9" s="27"/>
      <c r="I9" s="27"/>
    </row>
    <row r="10" spans="1:14" ht="14.25" customHeight="1" x14ac:dyDescent="0.2">
      <c r="A10" s="100" t="s">
        <v>55</v>
      </c>
      <c r="B10" s="290">
        <v>3</v>
      </c>
      <c r="C10" s="290">
        <v>345</v>
      </c>
      <c r="D10" s="290">
        <v>197</v>
      </c>
      <c r="E10" s="27"/>
      <c r="F10" s="27"/>
      <c r="G10" s="27"/>
      <c r="H10" s="27"/>
      <c r="I10" s="27"/>
    </row>
    <row r="11" spans="1:14" ht="14.25" customHeight="1" x14ac:dyDescent="0.2">
      <c r="A11" s="100" t="s">
        <v>56</v>
      </c>
      <c r="B11" s="290">
        <v>3</v>
      </c>
      <c r="C11" s="290">
        <v>358</v>
      </c>
      <c r="D11" s="290">
        <v>194</v>
      </c>
      <c r="E11" s="27"/>
      <c r="F11" s="27"/>
      <c r="G11" s="27"/>
      <c r="H11" s="27"/>
      <c r="I11" s="27"/>
    </row>
    <row r="12" spans="1:14" ht="14.25" customHeight="1" x14ac:dyDescent="0.2">
      <c r="A12" s="100" t="s">
        <v>88</v>
      </c>
      <c r="B12" s="290">
        <v>3</v>
      </c>
      <c r="C12" s="290">
        <v>380</v>
      </c>
      <c r="D12" s="290">
        <v>215</v>
      </c>
      <c r="E12" s="27"/>
      <c r="F12" s="27"/>
      <c r="G12" s="27"/>
      <c r="H12" s="27"/>
      <c r="I12" s="27"/>
    </row>
    <row r="13" spans="1:14" ht="14.25" customHeight="1" x14ac:dyDescent="0.2">
      <c r="A13" s="218" t="s">
        <v>89</v>
      </c>
      <c r="B13" s="291">
        <v>3</v>
      </c>
      <c r="C13" s="291">
        <v>389</v>
      </c>
      <c r="D13" s="291">
        <v>208</v>
      </c>
      <c r="E13" s="27"/>
      <c r="F13" s="27"/>
      <c r="G13" s="27"/>
      <c r="H13" s="27"/>
      <c r="I13" s="27"/>
    </row>
    <row r="14" spans="1:14" ht="14.25" customHeight="1" x14ac:dyDescent="0.2">
      <c r="A14" s="292" t="s">
        <v>90</v>
      </c>
      <c r="B14" s="290">
        <v>3</v>
      </c>
      <c r="C14" s="290">
        <v>352</v>
      </c>
      <c r="D14" s="290">
        <v>188</v>
      </c>
      <c r="E14" s="27"/>
      <c r="F14" s="27"/>
      <c r="G14" s="27"/>
      <c r="H14" s="27"/>
      <c r="I14" s="27"/>
    </row>
    <row r="15" spans="1:14" ht="14.25" customHeight="1" x14ac:dyDescent="0.2">
      <c r="A15" s="292" t="s">
        <v>91</v>
      </c>
      <c r="B15" s="290">
        <v>3</v>
      </c>
      <c r="C15" s="290">
        <v>335</v>
      </c>
      <c r="D15" s="290">
        <v>182</v>
      </c>
      <c r="E15" s="27"/>
      <c r="F15" s="27"/>
      <c r="G15" s="27"/>
      <c r="H15" s="27"/>
      <c r="I15" s="27"/>
    </row>
    <row r="16" spans="1:14" ht="14.25" customHeight="1" x14ac:dyDescent="0.2">
      <c r="A16" s="292" t="s">
        <v>163</v>
      </c>
      <c r="B16" s="290">
        <v>3</v>
      </c>
      <c r="C16" s="290">
        <v>315</v>
      </c>
      <c r="D16" s="290">
        <v>160</v>
      </c>
      <c r="E16" s="27"/>
      <c r="F16" s="27"/>
      <c r="G16" s="27"/>
      <c r="H16" s="27"/>
      <c r="I16" s="27"/>
    </row>
    <row r="17" spans="1:9" ht="14.25" customHeight="1" x14ac:dyDescent="0.2">
      <c r="A17" s="292" t="s">
        <v>187</v>
      </c>
      <c r="B17" s="290">
        <v>3</v>
      </c>
      <c r="C17" s="290">
        <v>329</v>
      </c>
      <c r="D17" s="290">
        <v>170</v>
      </c>
      <c r="E17" s="27"/>
      <c r="F17" s="27"/>
      <c r="G17" s="27"/>
      <c r="H17" s="27"/>
      <c r="I17" s="27"/>
    </row>
    <row r="18" spans="1:9" s="352" customFormat="1" ht="14.25" customHeight="1" x14ac:dyDescent="0.2">
      <c r="A18" s="292" t="s">
        <v>198</v>
      </c>
      <c r="B18" s="290">
        <v>3</v>
      </c>
      <c r="C18" s="290">
        <v>314</v>
      </c>
      <c r="D18" s="290">
        <v>163</v>
      </c>
      <c r="E18" s="27"/>
      <c r="F18" s="27"/>
      <c r="G18" s="27"/>
      <c r="H18" s="27"/>
      <c r="I18" s="27"/>
    </row>
    <row r="19" spans="1:9" s="352" customFormat="1" ht="14.25" customHeight="1" x14ac:dyDescent="0.2">
      <c r="A19" s="401" t="s">
        <v>230</v>
      </c>
      <c r="B19" s="402">
        <v>3</v>
      </c>
      <c r="C19" s="402">
        <v>318</v>
      </c>
      <c r="D19" s="402">
        <v>165</v>
      </c>
      <c r="E19" s="27"/>
      <c r="F19" s="27"/>
      <c r="G19" s="27"/>
      <c r="H19" s="27"/>
      <c r="I19" s="27"/>
    </row>
    <row r="20" spans="1:9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7"/>
      <c r="B21" s="334"/>
      <c r="C21" s="334"/>
      <c r="D21" s="334"/>
      <c r="E21" s="334"/>
      <c r="F21" s="334"/>
      <c r="G21" s="334"/>
      <c r="H21" s="334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mergeCells count="6">
    <mergeCell ref="B7:D7"/>
    <mergeCell ref="B6:D6"/>
    <mergeCell ref="A4:A5"/>
    <mergeCell ref="B4:B5"/>
    <mergeCell ref="A1:D1"/>
    <mergeCell ref="C4:D4"/>
  </mergeCells>
  <conditionalFormatting sqref="A6:D6 A7:B7 A8:D17">
    <cfRule type="expression" dxfId="47" priority="2">
      <formula>MOD(ROW(),2)=1</formula>
    </cfRule>
  </conditionalFormatting>
  <conditionalFormatting sqref="A18:D19">
    <cfRule type="expression" dxfId="4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N40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25.42578125" style="8" customWidth="1"/>
    <col min="2" max="2" width="20.85546875" style="8" customWidth="1"/>
    <col min="3" max="3" width="22.140625" style="8" customWidth="1"/>
    <col min="4" max="4" width="22.85546875" style="8" customWidth="1"/>
    <col min="5" max="16384" width="11.28515625" style="8"/>
  </cols>
  <sheetData>
    <row r="1" spans="1:14" s="9" customFormat="1" ht="31.15" customHeight="1" x14ac:dyDescent="0.2">
      <c r="A1" s="455" t="s">
        <v>248</v>
      </c>
      <c r="B1" s="455"/>
      <c r="C1" s="455"/>
      <c r="D1" s="455"/>
      <c r="E1" s="169"/>
      <c r="F1" s="169"/>
      <c r="G1" s="169"/>
      <c r="H1" s="169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5"/>
      <c r="B2" s="365"/>
      <c r="C2" s="365"/>
      <c r="D2" s="365"/>
      <c r="E2" s="169"/>
      <c r="F2" s="169"/>
      <c r="G2" s="169"/>
      <c r="H2" s="169"/>
      <c r="I2" s="169"/>
      <c r="J2" s="169"/>
      <c r="K2" s="169"/>
      <c r="L2" s="169"/>
      <c r="M2" s="47"/>
      <c r="N2" s="47"/>
    </row>
    <row r="3" spans="1:14" ht="6.75" customHeight="1" x14ac:dyDescent="0.2"/>
    <row r="4" spans="1:14" ht="31.7" customHeight="1" x14ac:dyDescent="0.2">
      <c r="A4" s="457" t="s">
        <v>178</v>
      </c>
      <c r="B4" s="460" t="s">
        <v>115</v>
      </c>
      <c r="C4" s="471" t="s">
        <v>82</v>
      </c>
      <c r="D4" s="463"/>
      <c r="E4" s="27"/>
      <c r="F4" s="27"/>
      <c r="G4" s="27"/>
      <c r="H4" s="27"/>
      <c r="I4" s="27"/>
    </row>
    <row r="5" spans="1:14" ht="31.7" customHeight="1" x14ac:dyDescent="0.2">
      <c r="A5" s="459"/>
      <c r="B5" s="464"/>
      <c r="C5" s="153" t="s">
        <v>86</v>
      </c>
      <c r="D5" s="151" t="s">
        <v>121</v>
      </c>
      <c r="E5" s="27"/>
      <c r="F5" s="27"/>
      <c r="G5" s="27"/>
      <c r="H5" s="27"/>
      <c r="I5" s="27"/>
    </row>
    <row r="6" spans="1:14" ht="14.25" customHeight="1" x14ac:dyDescent="0.2">
      <c r="A6" s="44"/>
      <c r="B6" s="518"/>
      <c r="C6" s="518"/>
      <c r="D6" s="518"/>
      <c r="E6" s="27"/>
      <c r="F6" s="27"/>
      <c r="G6" s="27"/>
      <c r="H6" s="27"/>
      <c r="I6" s="27"/>
    </row>
    <row r="7" spans="1:14" s="60" customFormat="1" ht="14.25" customHeight="1" x14ac:dyDescent="0.2">
      <c r="A7" s="44"/>
      <c r="B7" s="477" t="s">
        <v>98</v>
      </c>
      <c r="C7" s="477"/>
      <c r="D7" s="477"/>
      <c r="E7" s="27"/>
      <c r="F7" s="27"/>
      <c r="G7" s="27"/>
      <c r="H7" s="27"/>
      <c r="I7" s="27"/>
    </row>
    <row r="8" spans="1:14" s="60" customFormat="1" ht="14.25" customHeight="1" x14ac:dyDescent="0.2">
      <c r="A8" s="44"/>
      <c r="B8" s="157"/>
      <c r="C8" s="157"/>
      <c r="D8" s="157"/>
      <c r="E8" s="27"/>
      <c r="F8" s="27"/>
      <c r="G8" s="27"/>
      <c r="H8" s="27"/>
      <c r="I8" s="27"/>
    </row>
    <row r="9" spans="1:14" ht="14.25" customHeight="1" x14ac:dyDescent="0.2">
      <c r="A9" s="100" t="s">
        <v>64</v>
      </c>
      <c r="B9" s="285">
        <v>1</v>
      </c>
      <c r="C9" s="399">
        <v>88</v>
      </c>
      <c r="D9" s="400">
        <v>38</v>
      </c>
      <c r="E9" s="27"/>
      <c r="F9" s="27"/>
      <c r="G9" s="27"/>
      <c r="H9" s="27"/>
      <c r="I9" s="27"/>
    </row>
    <row r="10" spans="1:14" ht="14.25" customHeight="1" x14ac:dyDescent="0.2">
      <c r="A10" s="100" t="s">
        <v>65</v>
      </c>
      <c r="B10" s="285">
        <v>1</v>
      </c>
      <c r="C10" s="399">
        <v>120</v>
      </c>
      <c r="D10" s="400">
        <v>55</v>
      </c>
      <c r="E10" s="27"/>
      <c r="F10" s="27"/>
      <c r="G10" s="27"/>
      <c r="H10" s="27"/>
      <c r="I10" s="27"/>
    </row>
    <row r="11" spans="1:14" ht="14.25" customHeight="1" x14ac:dyDescent="0.2">
      <c r="A11" s="100" t="s">
        <v>66</v>
      </c>
      <c r="B11" s="285">
        <v>1</v>
      </c>
      <c r="C11" s="399">
        <v>110</v>
      </c>
      <c r="D11" s="400">
        <v>72</v>
      </c>
      <c r="E11" s="27"/>
      <c r="F11" s="27"/>
      <c r="G11" s="27"/>
      <c r="H11" s="27"/>
      <c r="I11" s="27"/>
    </row>
    <row r="12" spans="1:14" s="60" customFormat="1" ht="14.25" customHeight="1" x14ac:dyDescent="0.2">
      <c r="A12" s="100"/>
      <c r="B12" s="285"/>
      <c r="C12" s="286"/>
      <c r="D12" s="287"/>
      <c r="E12" s="27"/>
      <c r="F12" s="27"/>
      <c r="G12" s="27"/>
      <c r="H12" s="27"/>
      <c r="I12" s="27"/>
    </row>
    <row r="13" spans="1:14" s="48" customFormat="1" ht="14.25" customHeight="1" x14ac:dyDescent="0.2">
      <c r="A13" s="105" t="s">
        <v>76</v>
      </c>
      <c r="B13" s="288">
        <f>SUM(B9:B11)</f>
        <v>3</v>
      </c>
      <c r="C13" s="288">
        <f>SUM(C9:C11)</f>
        <v>318</v>
      </c>
      <c r="D13" s="288">
        <f>SUM(D9:D11)</f>
        <v>165</v>
      </c>
      <c r="E13" s="289"/>
      <c r="F13" s="289"/>
      <c r="G13" s="289"/>
      <c r="H13" s="289"/>
      <c r="I13" s="289"/>
    </row>
    <row r="14" spans="1:14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14" x14ac:dyDescent="0.2">
      <c r="A15" s="27"/>
      <c r="B15" s="27"/>
      <c r="C15" s="27"/>
      <c r="D15" s="27"/>
      <c r="E15" s="27"/>
      <c r="F15" s="27"/>
      <c r="G15" s="27"/>
      <c r="H15" s="27"/>
      <c r="I15" s="27"/>
    </row>
    <row r="16" spans="1:14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7" spans="1:9" x14ac:dyDescent="0.2">
      <c r="A17" s="27"/>
      <c r="B17" s="27"/>
      <c r="C17" s="27"/>
      <c r="D17" s="27"/>
      <c r="E17" s="27"/>
      <c r="F17" s="27"/>
      <c r="G17" s="27"/>
      <c r="H17" s="27"/>
      <c r="I17" s="27"/>
    </row>
    <row r="18" spans="1:9" x14ac:dyDescent="0.2">
      <c r="A18" s="27"/>
      <c r="B18" s="27"/>
      <c r="C18" s="27"/>
      <c r="D18" s="27"/>
      <c r="E18" s="27"/>
      <c r="F18" s="27"/>
      <c r="G18" s="27"/>
      <c r="H18" s="27"/>
      <c r="I18" s="27"/>
    </row>
    <row r="19" spans="1:9" x14ac:dyDescent="0.2">
      <c r="A19" s="27"/>
      <c r="B19" s="27"/>
      <c r="C19" s="27"/>
      <c r="D19" s="27"/>
      <c r="E19" s="27"/>
      <c r="F19" s="27"/>
      <c r="G19" s="27"/>
      <c r="H19" s="27"/>
      <c r="I19" s="27"/>
    </row>
    <row r="20" spans="1:9" x14ac:dyDescent="0.2">
      <c r="A20" s="27"/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7"/>
      <c r="B22" s="27"/>
      <c r="C22" s="27"/>
      <c r="D22" s="27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">
      <c r="A27" s="27"/>
      <c r="B27" s="341"/>
      <c r="C27" s="341"/>
      <c r="D27" s="341"/>
      <c r="E27" s="341"/>
      <c r="F27" s="341"/>
      <c r="G27" s="27"/>
      <c r="H27" s="27"/>
      <c r="I27" s="27"/>
    </row>
    <row r="28" spans="1:9" x14ac:dyDescent="0.2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27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27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27"/>
      <c r="E40" s="27"/>
      <c r="F40" s="27"/>
      <c r="G40" s="27"/>
      <c r="H40" s="27"/>
      <c r="I40" s="27"/>
    </row>
  </sheetData>
  <protectedRanges>
    <protectedRange sqref="D12 B12 B9:B11 D9:D11" name="Bereich1"/>
  </protectedRanges>
  <mergeCells count="6">
    <mergeCell ref="B7:D7"/>
    <mergeCell ref="A1:D1"/>
    <mergeCell ref="B6:D6"/>
    <mergeCell ref="C4:D4"/>
    <mergeCell ref="A4:A5"/>
    <mergeCell ref="B4:B5"/>
  </mergeCells>
  <conditionalFormatting sqref="A6:D6 A7:B7 A8:D13">
    <cfRule type="expression" dxfId="4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P38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12" style="8" customWidth="1"/>
    <col min="2" max="2" width="9.7109375" style="8" customWidth="1"/>
    <col min="3" max="3" width="9.42578125" style="8" customWidth="1"/>
    <col min="4" max="4" width="10.28515625" style="8" customWidth="1"/>
    <col min="5" max="5" width="9.5703125" style="8" customWidth="1"/>
    <col min="6" max="6" width="9.7109375" style="8" customWidth="1"/>
    <col min="7" max="7" width="10.85546875" style="8" customWidth="1"/>
    <col min="8" max="8" width="9.85546875" style="8" customWidth="1"/>
    <col min="9" max="9" width="10.7109375" style="8" customWidth="1"/>
    <col min="10" max="10" width="11.28515625" style="115"/>
    <col min="11" max="11" width="12.7109375" style="8" customWidth="1"/>
    <col min="12" max="12" width="11.85546875" style="8" customWidth="1"/>
    <col min="13" max="13" width="13.85546875" style="8" customWidth="1"/>
    <col min="14" max="14" width="12.5703125" style="8" customWidth="1"/>
    <col min="15" max="16" width="14.85546875" style="8" customWidth="1"/>
    <col min="17" max="16384" width="11.28515625" style="8"/>
  </cols>
  <sheetData>
    <row r="1" spans="1:16" s="9" customFormat="1" ht="31.15" customHeight="1" x14ac:dyDescent="0.2">
      <c r="A1" s="455" t="s">
        <v>249</v>
      </c>
      <c r="B1" s="455"/>
      <c r="C1" s="455"/>
      <c r="D1" s="455"/>
      <c r="E1" s="455"/>
      <c r="F1" s="455"/>
      <c r="G1" s="455"/>
      <c r="H1" s="455"/>
      <c r="I1" s="455"/>
      <c r="J1" s="455" t="s">
        <v>250</v>
      </c>
      <c r="K1" s="455"/>
      <c r="L1" s="455"/>
      <c r="M1" s="455"/>
      <c r="N1" s="455"/>
      <c r="O1" s="455"/>
      <c r="P1" s="455"/>
    </row>
    <row r="2" spans="1:16" s="46" customFormat="1" ht="12.75" customHeight="1" x14ac:dyDescent="0.2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6" ht="27.75" customHeight="1" x14ac:dyDescent="0.2">
      <c r="A3" s="457" t="s">
        <v>84</v>
      </c>
      <c r="B3" s="471" t="s">
        <v>22</v>
      </c>
      <c r="C3" s="471"/>
      <c r="D3" s="471" t="s">
        <v>99</v>
      </c>
      <c r="E3" s="471"/>
      <c r="F3" s="471" t="s">
        <v>100</v>
      </c>
      <c r="G3" s="471"/>
      <c r="H3" s="471" t="s">
        <v>102</v>
      </c>
      <c r="I3" s="463"/>
      <c r="J3" s="521" t="s">
        <v>84</v>
      </c>
      <c r="K3" s="471" t="s">
        <v>103</v>
      </c>
      <c r="L3" s="471"/>
      <c r="M3" s="471" t="s">
        <v>104</v>
      </c>
      <c r="N3" s="471"/>
      <c r="O3" s="471" t="s">
        <v>105</v>
      </c>
      <c r="P3" s="463"/>
    </row>
    <row r="4" spans="1:16" ht="27.75" customHeight="1" x14ac:dyDescent="0.2">
      <c r="A4" s="458"/>
      <c r="B4" s="471" t="s">
        <v>101</v>
      </c>
      <c r="C4" s="471"/>
      <c r="D4" s="471" t="s">
        <v>101</v>
      </c>
      <c r="E4" s="471"/>
      <c r="F4" s="471" t="s">
        <v>101</v>
      </c>
      <c r="G4" s="471"/>
      <c r="H4" s="461" t="s">
        <v>101</v>
      </c>
      <c r="I4" s="469"/>
      <c r="J4" s="521"/>
      <c r="K4" s="471" t="s">
        <v>101</v>
      </c>
      <c r="L4" s="471"/>
      <c r="M4" s="461" t="s">
        <v>101</v>
      </c>
      <c r="N4" s="461"/>
      <c r="O4" s="461" t="s">
        <v>101</v>
      </c>
      <c r="P4" s="469"/>
    </row>
    <row r="5" spans="1:16" ht="31.7" customHeight="1" x14ac:dyDescent="0.2">
      <c r="A5" s="459"/>
      <c r="B5" s="153" t="s">
        <v>86</v>
      </c>
      <c r="C5" s="154" t="s">
        <v>121</v>
      </c>
      <c r="D5" s="153" t="s">
        <v>86</v>
      </c>
      <c r="E5" s="154" t="s">
        <v>121</v>
      </c>
      <c r="F5" s="153" t="s">
        <v>86</v>
      </c>
      <c r="G5" s="154" t="s">
        <v>121</v>
      </c>
      <c r="H5" s="154" t="s">
        <v>86</v>
      </c>
      <c r="I5" s="155" t="s">
        <v>121</v>
      </c>
      <c r="J5" s="521"/>
      <c r="K5" s="55" t="s">
        <v>86</v>
      </c>
      <c r="L5" s="55" t="s">
        <v>121</v>
      </c>
      <c r="M5" s="55" t="s">
        <v>86</v>
      </c>
      <c r="N5" s="55" t="s">
        <v>121</v>
      </c>
      <c r="O5" s="121" t="s">
        <v>86</v>
      </c>
      <c r="P5" s="120" t="s">
        <v>121</v>
      </c>
    </row>
    <row r="6" spans="1:16" ht="14.25" customHeight="1" x14ac:dyDescent="0.2">
      <c r="A6" s="45"/>
      <c r="B6" s="520"/>
      <c r="C6" s="520"/>
      <c r="D6" s="520"/>
      <c r="E6" s="520"/>
      <c r="F6" s="520"/>
      <c r="G6" s="520"/>
      <c r="H6" s="117"/>
      <c r="I6" s="117"/>
      <c r="J6" s="45"/>
      <c r="K6" s="117"/>
      <c r="L6" s="117"/>
      <c r="M6" s="518"/>
      <c r="N6" s="518"/>
      <c r="O6" s="518"/>
      <c r="P6" s="518"/>
    </row>
    <row r="7" spans="1:16" s="60" customFormat="1" ht="14.25" customHeight="1" x14ac:dyDescent="0.2">
      <c r="A7" s="44"/>
      <c r="B7" s="519" t="s">
        <v>53</v>
      </c>
      <c r="C7" s="477"/>
      <c r="D7" s="477"/>
      <c r="E7" s="477"/>
      <c r="F7" s="477"/>
      <c r="G7" s="477"/>
      <c r="H7" s="477"/>
      <c r="I7" s="477"/>
      <c r="J7" s="116"/>
      <c r="K7" s="477" t="s">
        <v>53</v>
      </c>
      <c r="L7" s="477"/>
      <c r="M7" s="477"/>
      <c r="N7" s="477"/>
      <c r="O7" s="477"/>
      <c r="P7" s="477"/>
    </row>
    <row r="8" spans="1:16" s="60" customFormat="1" ht="14.25" customHeight="1" x14ac:dyDescent="0.2">
      <c r="A8" s="44"/>
      <c r="B8" s="157"/>
      <c r="C8" s="157"/>
      <c r="D8" s="157"/>
      <c r="E8" s="157"/>
      <c r="F8" s="157"/>
      <c r="G8" s="157"/>
      <c r="H8" s="157"/>
      <c r="I8" s="157"/>
      <c r="J8" s="44"/>
      <c r="K8" s="61"/>
      <c r="L8" s="61"/>
      <c r="M8" s="61"/>
      <c r="N8" s="61"/>
      <c r="O8" s="61"/>
      <c r="P8" s="61"/>
    </row>
    <row r="9" spans="1:16" ht="14.25" customHeight="1" x14ac:dyDescent="0.2">
      <c r="A9" s="97" t="s">
        <v>262</v>
      </c>
      <c r="B9" s="127">
        <v>32418</v>
      </c>
      <c r="C9" s="127">
        <v>15728</v>
      </c>
      <c r="D9" s="130">
        <v>1686</v>
      </c>
      <c r="E9" s="130">
        <v>592</v>
      </c>
      <c r="F9" s="130">
        <v>1478</v>
      </c>
      <c r="G9" s="130">
        <v>542</v>
      </c>
      <c r="H9" s="130">
        <v>11074</v>
      </c>
      <c r="I9" s="130">
        <v>4975</v>
      </c>
      <c r="J9" s="97" t="s">
        <v>262</v>
      </c>
      <c r="K9" s="102">
        <v>10784</v>
      </c>
      <c r="L9" s="102">
        <v>5537</v>
      </c>
      <c r="M9" s="130">
        <v>404</v>
      </c>
      <c r="N9" s="130">
        <v>206</v>
      </c>
      <c r="O9" s="130">
        <v>6992</v>
      </c>
      <c r="P9" s="130">
        <v>3876</v>
      </c>
    </row>
    <row r="10" spans="1:16" ht="14.25" customHeight="1" x14ac:dyDescent="0.2">
      <c r="A10" s="97" t="s">
        <v>54</v>
      </c>
      <c r="B10" s="127">
        <v>33757</v>
      </c>
      <c r="C10" s="127">
        <v>16406</v>
      </c>
      <c r="D10" s="130">
        <v>1566</v>
      </c>
      <c r="E10" s="130">
        <v>581</v>
      </c>
      <c r="F10" s="130">
        <v>1387</v>
      </c>
      <c r="G10" s="130">
        <v>561</v>
      </c>
      <c r="H10" s="130">
        <v>11501</v>
      </c>
      <c r="I10" s="130">
        <v>5066</v>
      </c>
      <c r="J10" s="97" t="s">
        <v>54</v>
      </c>
      <c r="K10" s="102">
        <v>11079</v>
      </c>
      <c r="L10" s="102">
        <v>5737</v>
      </c>
      <c r="M10" s="130">
        <v>593</v>
      </c>
      <c r="N10" s="130">
        <v>325</v>
      </c>
      <c r="O10" s="130">
        <v>7631</v>
      </c>
      <c r="P10" s="130">
        <v>4136</v>
      </c>
    </row>
    <row r="11" spans="1:16" ht="14.25" customHeight="1" x14ac:dyDescent="0.2">
      <c r="A11" s="97" t="s">
        <v>55</v>
      </c>
      <c r="B11" s="127">
        <v>31289</v>
      </c>
      <c r="C11" s="127">
        <v>15292</v>
      </c>
      <c r="D11" s="130">
        <v>1387</v>
      </c>
      <c r="E11" s="130">
        <v>542</v>
      </c>
      <c r="F11" s="130">
        <v>1303</v>
      </c>
      <c r="G11" s="130">
        <v>474</v>
      </c>
      <c r="H11" s="130">
        <v>8748</v>
      </c>
      <c r="I11" s="130">
        <v>3833</v>
      </c>
      <c r="J11" s="97" t="s">
        <v>55</v>
      </c>
      <c r="K11" s="102">
        <v>11425</v>
      </c>
      <c r="L11" s="102">
        <v>5829</v>
      </c>
      <c r="M11" s="130">
        <v>500</v>
      </c>
      <c r="N11" s="130">
        <v>265</v>
      </c>
      <c r="O11" s="130">
        <v>7926</v>
      </c>
      <c r="P11" s="130">
        <v>4349</v>
      </c>
    </row>
    <row r="12" spans="1:16" ht="14.25" customHeight="1" x14ac:dyDescent="0.2">
      <c r="A12" s="97" t="s">
        <v>56</v>
      </c>
      <c r="B12" s="127">
        <v>31983</v>
      </c>
      <c r="C12" s="127">
        <v>15651</v>
      </c>
      <c r="D12" s="130">
        <v>810</v>
      </c>
      <c r="E12" s="130">
        <v>313</v>
      </c>
      <c r="F12" s="130">
        <v>1415</v>
      </c>
      <c r="G12" s="130">
        <v>541</v>
      </c>
      <c r="H12" s="130">
        <v>8962</v>
      </c>
      <c r="I12" s="130">
        <v>3865</v>
      </c>
      <c r="J12" s="97" t="s">
        <v>56</v>
      </c>
      <c r="K12" s="102">
        <v>11777</v>
      </c>
      <c r="L12" s="102">
        <v>5977</v>
      </c>
      <c r="M12" s="130">
        <v>539</v>
      </c>
      <c r="N12" s="130">
        <v>287</v>
      </c>
      <c r="O12" s="130">
        <v>8480</v>
      </c>
      <c r="P12" s="130">
        <v>4668</v>
      </c>
    </row>
    <row r="13" spans="1:16" ht="14.25" customHeight="1" x14ac:dyDescent="0.2">
      <c r="A13" s="97" t="s">
        <v>88</v>
      </c>
      <c r="B13" s="127">
        <v>31308</v>
      </c>
      <c r="C13" s="127">
        <v>15279</v>
      </c>
      <c r="D13" s="130">
        <v>905</v>
      </c>
      <c r="E13" s="130">
        <v>348</v>
      </c>
      <c r="F13" s="130">
        <v>1297</v>
      </c>
      <c r="G13" s="130">
        <v>506</v>
      </c>
      <c r="H13" s="130">
        <v>8151</v>
      </c>
      <c r="I13" s="130">
        <v>3491</v>
      </c>
      <c r="J13" s="97" t="s">
        <v>88</v>
      </c>
      <c r="K13" s="102">
        <v>11030</v>
      </c>
      <c r="L13" s="102">
        <v>5533</v>
      </c>
      <c r="M13" s="130">
        <v>538</v>
      </c>
      <c r="N13" s="130">
        <v>283</v>
      </c>
      <c r="O13" s="130">
        <v>9387</v>
      </c>
      <c r="P13" s="130">
        <v>5118</v>
      </c>
    </row>
    <row r="14" spans="1:16" ht="14.25" customHeight="1" x14ac:dyDescent="0.2">
      <c r="A14" s="97" t="s">
        <v>89</v>
      </c>
      <c r="B14" s="127">
        <v>29430</v>
      </c>
      <c r="C14" s="127">
        <v>14451</v>
      </c>
      <c r="D14" s="131">
        <v>884</v>
      </c>
      <c r="E14" s="131">
        <v>317</v>
      </c>
      <c r="F14" s="131">
        <v>1259</v>
      </c>
      <c r="G14" s="131">
        <v>477</v>
      </c>
      <c r="H14" s="131">
        <v>7453</v>
      </c>
      <c r="I14" s="131">
        <v>3199</v>
      </c>
      <c r="J14" s="97" t="s">
        <v>89</v>
      </c>
      <c r="K14" s="88">
        <v>10815</v>
      </c>
      <c r="L14" s="88">
        <v>5532</v>
      </c>
      <c r="M14" s="131">
        <v>651</v>
      </c>
      <c r="N14" s="131">
        <v>357</v>
      </c>
      <c r="O14" s="131">
        <v>8368</v>
      </c>
      <c r="P14" s="131">
        <v>4569</v>
      </c>
    </row>
    <row r="15" spans="1:16" ht="14.25" customHeight="1" x14ac:dyDescent="0.2">
      <c r="A15" s="97" t="s">
        <v>90</v>
      </c>
      <c r="B15" s="127">
        <v>28764</v>
      </c>
      <c r="C15" s="127">
        <v>14215</v>
      </c>
      <c r="D15" s="131">
        <v>954</v>
      </c>
      <c r="E15" s="131">
        <v>366</v>
      </c>
      <c r="F15" s="131">
        <v>1160</v>
      </c>
      <c r="G15" s="131">
        <v>452</v>
      </c>
      <c r="H15" s="131">
        <v>6807</v>
      </c>
      <c r="I15" s="131">
        <v>2911</v>
      </c>
      <c r="J15" s="97" t="s">
        <v>90</v>
      </c>
      <c r="K15" s="88">
        <v>10473</v>
      </c>
      <c r="L15" s="88">
        <v>5373</v>
      </c>
      <c r="M15" s="131">
        <v>755</v>
      </c>
      <c r="N15" s="131">
        <v>403</v>
      </c>
      <c r="O15" s="131">
        <v>8615</v>
      </c>
      <c r="P15" s="131">
        <v>4710</v>
      </c>
    </row>
    <row r="16" spans="1:16" ht="14.25" customHeight="1" x14ac:dyDescent="0.2">
      <c r="A16" s="97" t="s">
        <v>91</v>
      </c>
      <c r="B16" s="127">
        <v>29544</v>
      </c>
      <c r="C16" s="127">
        <v>14295</v>
      </c>
      <c r="D16" s="131">
        <v>937</v>
      </c>
      <c r="E16" s="131">
        <v>389</v>
      </c>
      <c r="F16" s="131">
        <v>1300</v>
      </c>
      <c r="G16" s="131">
        <v>513</v>
      </c>
      <c r="H16" s="131">
        <v>6245</v>
      </c>
      <c r="I16" s="131">
        <v>2576</v>
      </c>
      <c r="J16" s="97" t="s">
        <v>91</v>
      </c>
      <c r="K16" s="88">
        <v>11242</v>
      </c>
      <c r="L16" s="88">
        <v>5532</v>
      </c>
      <c r="M16" s="131">
        <v>694</v>
      </c>
      <c r="N16" s="131">
        <v>389</v>
      </c>
      <c r="O16" s="131">
        <v>9126</v>
      </c>
      <c r="P16" s="131">
        <v>4896</v>
      </c>
    </row>
    <row r="17" spans="1:16" ht="14.25" customHeight="1" x14ac:dyDescent="0.2">
      <c r="A17" s="97" t="s">
        <v>163</v>
      </c>
      <c r="B17" s="127">
        <v>29821</v>
      </c>
      <c r="C17" s="127">
        <v>14503</v>
      </c>
      <c r="D17" s="131">
        <v>955</v>
      </c>
      <c r="E17" s="131">
        <v>375</v>
      </c>
      <c r="F17" s="131">
        <v>1368</v>
      </c>
      <c r="G17" s="131">
        <v>526</v>
      </c>
      <c r="H17" s="131">
        <v>5687</v>
      </c>
      <c r="I17" s="131">
        <v>2371</v>
      </c>
      <c r="J17" s="97" t="s">
        <v>163</v>
      </c>
      <c r="K17" s="88">
        <v>11640</v>
      </c>
      <c r="L17" s="88">
        <v>5798</v>
      </c>
      <c r="M17" s="131">
        <v>821</v>
      </c>
      <c r="N17" s="131">
        <v>455</v>
      </c>
      <c r="O17" s="131">
        <v>9350</v>
      </c>
      <c r="P17" s="131">
        <v>4978</v>
      </c>
    </row>
    <row r="18" spans="1:16" s="352" customFormat="1" ht="14.25" customHeight="1" x14ac:dyDescent="0.2">
      <c r="A18" s="97" t="s">
        <v>187</v>
      </c>
      <c r="B18" s="127">
        <v>29689</v>
      </c>
      <c r="C18" s="127">
        <v>14542</v>
      </c>
      <c r="D18" s="131">
        <v>879</v>
      </c>
      <c r="E18" s="131">
        <v>332</v>
      </c>
      <c r="F18" s="131">
        <v>1355</v>
      </c>
      <c r="G18" s="131">
        <v>531</v>
      </c>
      <c r="H18" s="131">
        <v>5300</v>
      </c>
      <c r="I18" s="131">
        <v>2257</v>
      </c>
      <c r="J18" s="97" t="s">
        <v>187</v>
      </c>
      <c r="K18" s="88">
        <v>11207</v>
      </c>
      <c r="L18" s="88">
        <v>5601</v>
      </c>
      <c r="M18" s="131">
        <v>975</v>
      </c>
      <c r="N18" s="131">
        <v>524</v>
      </c>
      <c r="O18" s="131">
        <v>9973</v>
      </c>
      <c r="P18" s="131">
        <v>5297</v>
      </c>
    </row>
    <row r="19" spans="1:16" s="352" customFormat="1" ht="14.25" customHeight="1" x14ac:dyDescent="0.2">
      <c r="A19" s="97" t="s">
        <v>198</v>
      </c>
      <c r="B19" s="127">
        <v>36792</v>
      </c>
      <c r="C19" s="127">
        <v>18270</v>
      </c>
      <c r="D19" s="131">
        <v>1110</v>
      </c>
      <c r="E19" s="131">
        <v>426</v>
      </c>
      <c r="F19" s="131">
        <v>1326</v>
      </c>
      <c r="G19" s="131">
        <v>526</v>
      </c>
      <c r="H19" s="131">
        <v>5338</v>
      </c>
      <c r="I19" s="131">
        <v>2174</v>
      </c>
      <c r="J19" s="97" t="s">
        <v>198</v>
      </c>
      <c r="K19" s="88">
        <v>11017</v>
      </c>
      <c r="L19" s="88">
        <v>5482</v>
      </c>
      <c r="M19" s="131">
        <v>1088</v>
      </c>
      <c r="N19" s="131">
        <v>542</v>
      </c>
      <c r="O19" s="131">
        <v>16913</v>
      </c>
      <c r="P19" s="131">
        <v>9120</v>
      </c>
    </row>
    <row r="20" spans="1:16" s="60" customFormat="1" ht="14.25" customHeight="1" x14ac:dyDescent="0.2">
      <c r="A20" s="95"/>
      <c r="B20" s="56"/>
      <c r="C20" s="56"/>
      <c r="D20" s="57"/>
      <c r="E20" s="57"/>
      <c r="F20" s="57"/>
      <c r="G20" s="57"/>
      <c r="H20" s="57"/>
      <c r="I20" s="57"/>
      <c r="J20" s="95"/>
      <c r="K20" s="57"/>
      <c r="L20" s="57"/>
      <c r="M20" s="58"/>
      <c r="N20" s="58"/>
      <c r="O20" s="58"/>
      <c r="P20" s="58"/>
    </row>
    <row r="21" spans="1:16" ht="14.25" customHeight="1" x14ac:dyDescent="0.2">
      <c r="A21" s="96"/>
      <c r="B21" s="519" t="s">
        <v>57</v>
      </c>
      <c r="C21" s="477"/>
      <c r="D21" s="477"/>
      <c r="E21" s="477"/>
      <c r="F21" s="477"/>
      <c r="G21" s="477"/>
      <c r="H21" s="477"/>
      <c r="I21" s="477"/>
      <c r="J21" s="96"/>
      <c r="K21" s="477" t="s">
        <v>57</v>
      </c>
      <c r="L21" s="477"/>
      <c r="M21" s="477"/>
      <c r="N21" s="477"/>
      <c r="O21" s="477"/>
      <c r="P21" s="477"/>
    </row>
    <row r="22" spans="1:16" s="60" customFormat="1" ht="14.25" customHeight="1" x14ac:dyDescent="0.2">
      <c r="A22" s="96"/>
      <c r="B22" s="157"/>
      <c r="C22" s="157"/>
      <c r="D22" s="157"/>
      <c r="E22" s="157"/>
      <c r="F22" s="157"/>
      <c r="G22" s="157"/>
      <c r="H22" s="157"/>
      <c r="I22" s="62"/>
      <c r="J22" s="96"/>
      <c r="K22" s="62"/>
      <c r="L22" s="62"/>
      <c r="M22" s="61"/>
      <c r="N22" s="62"/>
      <c r="O22" s="62"/>
      <c r="P22" s="62"/>
    </row>
    <row r="23" spans="1:16" ht="14.25" customHeight="1" x14ac:dyDescent="0.2">
      <c r="A23" s="97" t="s">
        <v>262</v>
      </c>
      <c r="B23" s="127">
        <v>31271</v>
      </c>
      <c r="C23" s="127">
        <v>15166</v>
      </c>
      <c r="D23" s="130">
        <v>1625</v>
      </c>
      <c r="E23" s="130">
        <v>571</v>
      </c>
      <c r="F23" s="130">
        <v>1450</v>
      </c>
      <c r="G23" s="130">
        <v>532</v>
      </c>
      <c r="H23" s="130">
        <v>10795</v>
      </c>
      <c r="I23" s="130">
        <v>4839</v>
      </c>
      <c r="J23" s="97" t="s">
        <v>262</v>
      </c>
      <c r="K23" s="102">
        <v>10425</v>
      </c>
      <c r="L23" s="102">
        <v>5345</v>
      </c>
      <c r="M23" s="130">
        <v>350</v>
      </c>
      <c r="N23" s="130">
        <v>185</v>
      </c>
      <c r="O23" s="130">
        <v>6626</v>
      </c>
      <c r="P23" s="130">
        <v>3694</v>
      </c>
    </row>
    <row r="24" spans="1:16" ht="14.25" customHeight="1" x14ac:dyDescent="0.2">
      <c r="A24" s="97" t="s">
        <v>54</v>
      </c>
      <c r="B24" s="127">
        <v>32546</v>
      </c>
      <c r="C24" s="127">
        <v>15846</v>
      </c>
      <c r="D24" s="130">
        <v>1519</v>
      </c>
      <c r="E24" s="130">
        <v>561</v>
      </c>
      <c r="F24" s="130">
        <v>1355</v>
      </c>
      <c r="G24" s="130">
        <v>553</v>
      </c>
      <c r="H24" s="130">
        <v>11249</v>
      </c>
      <c r="I24" s="130">
        <v>4979</v>
      </c>
      <c r="J24" s="97" t="s">
        <v>54</v>
      </c>
      <c r="K24" s="102">
        <v>10693</v>
      </c>
      <c r="L24" s="102">
        <v>5549</v>
      </c>
      <c r="M24" s="130">
        <v>473</v>
      </c>
      <c r="N24" s="130">
        <v>267</v>
      </c>
      <c r="O24" s="130">
        <v>7257</v>
      </c>
      <c r="P24" s="130">
        <v>3937</v>
      </c>
    </row>
    <row r="25" spans="1:16" ht="14.25" customHeight="1" x14ac:dyDescent="0.2">
      <c r="A25" s="97" t="s">
        <v>55</v>
      </c>
      <c r="B25" s="127">
        <v>30142</v>
      </c>
      <c r="C25" s="127">
        <v>14701</v>
      </c>
      <c r="D25" s="130">
        <v>1354</v>
      </c>
      <c r="E25" s="130">
        <v>523</v>
      </c>
      <c r="F25" s="130">
        <v>1258</v>
      </c>
      <c r="G25" s="130">
        <v>458</v>
      </c>
      <c r="H25" s="130">
        <v>8517</v>
      </c>
      <c r="I25" s="130">
        <v>3728</v>
      </c>
      <c r="J25" s="97" t="s">
        <v>55</v>
      </c>
      <c r="K25" s="102">
        <v>11058</v>
      </c>
      <c r="L25" s="102">
        <v>5645</v>
      </c>
      <c r="M25" s="130">
        <v>463</v>
      </c>
      <c r="N25" s="130">
        <v>243</v>
      </c>
      <c r="O25" s="130">
        <v>7492</v>
      </c>
      <c r="P25" s="130">
        <v>4104</v>
      </c>
    </row>
    <row r="26" spans="1:16" ht="14.25" customHeight="1" x14ac:dyDescent="0.2">
      <c r="A26" s="97" t="s">
        <v>56</v>
      </c>
      <c r="B26" s="127">
        <v>30784</v>
      </c>
      <c r="C26" s="127">
        <v>15035</v>
      </c>
      <c r="D26" s="130">
        <v>785</v>
      </c>
      <c r="E26" s="130">
        <v>303</v>
      </c>
      <c r="F26" s="130">
        <v>1353</v>
      </c>
      <c r="G26" s="130">
        <v>508</v>
      </c>
      <c r="H26" s="130">
        <v>8741</v>
      </c>
      <c r="I26" s="130">
        <v>3762</v>
      </c>
      <c r="J26" s="97" t="s">
        <v>56</v>
      </c>
      <c r="K26" s="102">
        <v>11394</v>
      </c>
      <c r="L26" s="102">
        <v>5787</v>
      </c>
      <c r="M26" s="130">
        <v>500</v>
      </c>
      <c r="N26" s="130">
        <v>265</v>
      </c>
      <c r="O26" s="130">
        <v>8011</v>
      </c>
      <c r="P26" s="130">
        <v>4410</v>
      </c>
    </row>
    <row r="27" spans="1:16" ht="14.25" customHeight="1" x14ac:dyDescent="0.2">
      <c r="A27" s="97" t="s">
        <v>88</v>
      </c>
      <c r="B27" s="127">
        <v>30178</v>
      </c>
      <c r="C27" s="127">
        <v>14720</v>
      </c>
      <c r="D27" s="130">
        <v>882</v>
      </c>
      <c r="E27" s="130">
        <v>342</v>
      </c>
      <c r="F27" s="130">
        <v>1248</v>
      </c>
      <c r="G27" s="130">
        <v>484</v>
      </c>
      <c r="H27" s="130">
        <v>7985</v>
      </c>
      <c r="I27" s="130">
        <v>3415</v>
      </c>
      <c r="J27" s="97" t="s">
        <v>88</v>
      </c>
      <c r="K27" s="102">
        <v>10620</v>
      </c>
      <c r="L27" s="102">
        <v>5339</v>
      </c>
      <c r="M27" s="130">
        <v>485</v>
      </c>
      <c r="N27" s="130">
        <v>262</v>
      </c>
      <c r="O27" s="130">
        <v>8958</v>
      </c>
      <c r="P27" s="130">
        <v>4878</v>
      </c>
    </row>
    <row r="28" spans="1:16" ht="14.25" customHeight="1" x14ac:dyDescent="0.2">
      <c r="A28" s="97" t="s">
        <v>89</v>
      </c>
      <c r="B28" s="127">
        <v>28336</v>
      </c>
      <c r="C28" s="127">
        <v>13896</v>
      </c>
      <c r="D28" s="130">
        <v>862</v>
      </c>
      <c r="E28" s="130">
        <v>307</v>
      </c>
      <c r="F28" s="130">
        <v>1195</v>
      </c>
      <c r="G28" s="130">
        <v>445</v>
      </c>
      <c r="H28" s="131">
        <v>7252</v>
      </c>
      <c r="I28" s="131">
        <v>3108</v>
      </c>
      <c r="J28" s="97" t="s">
        <v>89</v>
      </c>
      <c r="K28" s="88">
        <v>10488</v>
      </c>
      <c r="L28" s="88">
        <v>5371</v>
      </c>
      <c r="M28" s="131">
        <v>612</v>
      </c>
      <c r="N28" s="131">
        <v>333</v>
      </c>
      <c r="O28" s="131">
        <v>7927</v>
      </c>
      <c r="P28" s="131">
        <v>4332</v>
      </c>
    </row>
    <row r="29" spans="1:16" ht="14.25" customHeight="1" x14ac:dyDescent="0.2">
      <c r="A29" s="97" t="s">
        <v>90</v>
      </c>
      <c r="B29" s="127">
        <v>27720</v>
      </c>
      <c r="C29" s="127">
        <v>13700</v>
      </c>
      <c r="D29" s="130">
        <v>939</v>
      </c>
      <c r="E29" s="130">
        <v>358</v>
      </c>
      <c r="F29" s="130">
        <v>1109</v>
      </c>
      <c r="G29" s="130">
        <v>427</v>
      </c>
      <c r="H29" s="131">
        <v>6653</v>
      </c>
      <c r="I29" s="131">
        <v>2836</v>
      </c>
      <c r="J29" s="97" t="s">
        <v>90</v>
      </c>
      <c r="K29" s="88">
        <v>10086</v>
      </c>
      <c r="L29" s="88">
        <v>5194</v>
      </c>
      <c r="M29" s="131">
        <v>732</v>
      </c>
      <c r="N29" s="131">
        <v>394</v>
      </c>
      <c r="O29" s="131">
        <v>8201</v>
      </c>
      <c r="P29" s="131">
        <v>4491</v>
      </c>
    </row>
    <row r="30" spans="1:16" ht="14.25" customHeight="1" x14ac:dyDescent="0.2">
      <c r="A30" s="97" t="s">
        <v>91</v>
      </c>
      <c r="B30" s="127">
        <v>28382</v>
      </c>
      <c r="C30" s="127">
        <v>13698</v>
      </c>
      <c r="D30" s="130">
        <v>910</v>
      </c>
      <c r="E30" s="130">
        <v>376</v>
      </c>
      <c r="F30" s="130">
        <v>1226</v>
      </c>
      <c r="G30" s="130">
        <v>476</v>
      </c>
      <c r="H30" s="131">
        <v>6060</v>
      </c>
      <c r="I30" s="131">
        <v>2490</v>
      </c>
      <c r="J30" s="97" t="s">
        <v>91</v>
      </c>
      <c r="K30" s="88">
        <v>10780</v>
      </c>
      <c r="L30" s="88">
        <v>5310</v>
      </c>
      <c r="M30" s="131">
        <v>659</v>
      </c>
      <c r="N30" s="131">
        <v>365</v>
      </c>
      <c r="O30" s="131">
        <v>8747</v>
      </c>
      <c r="P30" s="131">
        <v>4681</v>
      </c>
    </row>
    <row r="31" spans="1:16" ht="14.25" customHeight="1" x14ac:dyDescent="0.2">
      <c r="A31" s="97" t="s">
        <v>163</v>
      </c>
      <c r="B31" s="129">
        <v>28554</v>
      </c>
      <c r="C31" s="129">
        <v>13853</v>
      </c>
      <c r="D31" s="132">
        <v>915</v>
      </c>
      <c r="E31" s="132">
        <v>355</v>
      </c>
      <c r="F31" s="132">
        <v>1315</v>
      </c>
      <c r="G31" s="132">
        <v>506</v>
      </c>
      <c r="H31" s="131">
        <v>5527</v>
      </c>
      <c r="I31" s="131">
        <v>2294</v>
      </c>
      <c r="J31" s="97" t="s">
        <v>163</v>
      </c>
      <c r="K31" s="88">
        <v>11152</v>
      </c>
      <c r="L31" s="88">
        <v>5543</v>
      </c>
      <c r="M31" s="131">
        <v>771</v>
      </c>
      <c r="N31" s="131">
        <v>428</v>
      </c>
      <c r="O31" s="131">
        <v>8874</v>
      </c>
      <c r="P31" s="131">
        <v>4727</v>
      </c>
    </row>
    <row r="32" spans="1:16" s="352" customFormat="1" ht="14.25" customHeight="1" x14ac:dyDescent="0.2">
      <c r="A32" s="97" t="s">
        <v>187</v>
      </c>
      <c r="B32" s="127">
        <v>28483</v>
      </c>
      <c r="C32" s="127">
        <v>13962</v>
      </c>
      <c r="D32" s="130">
        <v>861</v>
      </c>
      <c r="E32" s="130">
        <v>323</v>
      </c>
      <c r="F32" s="130">
        <v>1274</v>
      </c>
      <c r="G32" s="130">
        <v>496</v>
      </c>
      <c r="H32" s="131">
        <v>5139</v>
      </c>
      <c r="I32" s="131">
        <v>2186</v>
      </c>
      <c r="J32" s="97" t="s">
        <v>187</v>
      </c>
      <c r="K32" s="88">
        <v>10760</v>
      </c>
      <c r="L32" s="88">
        <v>5402</v>
      </c>
      <c r="M32" s="131">
        <v>931</v>
      </c>
      <c r="N32" s="131">
        <v>500</v>
      </c>
      <c r="O32" s="131">
        <v>9518</v>
      </c>
      <c r="P32" s="131">
        <v>5055</v>
      </c>
    </row>
    <row r="33" spans="1:16" s="352" customFormat="1" ht="14.25" customHeight="1" x14ac:dyDescent="0.2">
      <c r="A33" s="403" t="s">
        <v>198</v>
      </c>
      <c r="B33" s="404">
        <v>35420</v>
      </c>
      <c r="C33" s="404">
        <v>17565</v>
      </c>
      <c r="D33" s="405">
        <v>1077</v>
      </c>
      <c r="E33" s="405">
        <v>410</v>
      </c>
      <c r="F33" s="405">
        <v>1279</v>
      </c>
      <c r="G33" s="405">
        <v>504</v>
      </c>
      <c r="H33" s="406">
        <v>5201</v>
      </c>
      <c r="I33" s="406">
        <v>2114</v>
      </c>
      <c r="J33" s="403" t="s">
        <v>198</v>
      </c>
      <c r="K33" s="384">
        <v>10490</v>
      </c>
      <c r="L33" s="384">
        <v>5222</v>
      </c>
      <c r="M33" s="406">
        <v>1036</v>
      </c>
      <c r="N33" s="406">
        <v>517</v>
      </c>
      <c r="O33" s="406">
        <v>16337</v>
      </c>
      <c r="P33" s="406">
        <v>8798</v>
      </c>
    </row>
    <row r="34" spans="1:16" x14ac:dyDescent="0.2">
      <c r="A34" s="38"/>
      <c r="B34" s="27"/>
      <c r="C34" s="27"/>
      <c r="D34" s="27"/>
      <c r="E34" s="27"/>
      <c r="F34" s="27"/>
      <c r="G34" s="27"/>
      <c r="H34" s="27"/>
      <c r="I34" s="27"/>
      <c r="J34" s="38"/>
      <c r="M34" s="29"/>
    </row>
    <row r="35" spans="1:16" x14ac:dyDescent="0.2">
      <c r="A35" s="38"/>
      <c r="B35" s="27"/>
      <c r="C35" s="27"/>
      <c r="D35" s="27"/>
      <c r="E35" s="27"/>
      <c r="F35" s="27"/>
      <c r="G35" s="27"/>
      <c r="H35" s="27"/>
      <c r="I35" s="27"/>
      <c r="J35" s="38"/>
      <c r="M35" s="29"/>
    </row>
    <row r="36" spans="1:16" x14ac:dyDescent="0.2">
      <c r="A36" s="38"/>
      <c r="B36" s="27"/>
      <c r="C36" s="27"/>
      <c r="D36" s="27"/>
      <c r="E36" s="27"/>
      <c r="F36" s="27"/>
      <c r="G36" s="27"/>
      <c r="H36" s="27"/>
      <c r="I36" s="27"/>
      <c r="J36" s="38"/>
      <c r="M36" s="29"/>
    </row>
    <row r="37" spans="1:16" x14ac:dyDescent="0.2">
      <c r="A37" s="38"/>
      <c r="B37" s="27"/>
      <c r="C37" s="27"/>
      <c r="D37" s="27"/>
      <c r="E37" s="27"/>
      <c r="F37" s="27"/>
      <c r="G37" s="27"/>
      <c r="H37" s="27"/>
      <c r="I37" s="27"/>
      <c r="J37" s="38"/>
      <c r="M37" s="29"/>
    </row>
    <row r="38" spans="1:16" x14ac:dyDescent="0.2">
      <c r="A38" s="28"/>
      <c r="B38" s="27"/>
      <c r="C38" s="27"/>
      <c r="D38" s="27"/>
      <c r="E38" s="27"/>
      <c r="F38" s="27"/>
      <c r="G38" s="27"/>
      <c r="H38" s="27"/>
      <c r="I38" s="27"/>
      <c r="J38" s="28"/>
      <c r="M38" s="29"/>
    </row>
  </sheetData>
  <mergeCells count="26">
    <mergeCell ref="J3:J5"/>
    <mergeCell ref="K3:L3"/>
    <mergeCell ref="H4:I4"/>
    <mergeCell ref="K4:L4"/>
    <mergeCell ref="B3:C3"/>
    <mergeCell ref="D3:E3"/>
    <mergeCell ref="F3:G3"/>
    <mergeCell ref="B4:C4"/>
    <mergeCell ref="D4:E4"/>
    <mergeCell ref="F4:G4"/>
    <mergeCell ref="K21:P21"/>
    <mergeCell ref="B21:I21"/>
    <mergeCell ref="K7:P7"/>
    <mergeCell ref="B7:I7"/>
    <mergeCell ref="A1:I1"/>
    <mergeCell ref="A2:I2"/>
    <mergeCell ref="J1:P1"/>
    <mergeCell ref="J2:P2"/>
    <mergeCell ref="A3:A5"/>
    <mergeCell ref="H3:I3"/>
    <mergeCell ref="M3:N3"/>
    <mergeCell ref="O3:P3"/>
    <mergeCell ref="M4:N4"/>
    <mergeCell ref="O4:P4"/>
    <mergeCell ref="M6:P6"/>
    <mergeCell ref="B6:G6"/>
  </mergeCells>
  <conditionalFormatting sqref="A21:B21 A7:B7 A20:G20 A8:G17 A22:G22 B23:G31">
    <cfRule type="expression" dxfId="44" priority="65">
      <formula>MOD(ROW(),2)=1</formula>
    </cfRule>
    <cfRule type="expression" priority="66">
      <formula>MOD(ROW(),2)=1</formula>
    </cfRule>
  </conditionalFormatting>
  <conditionalFormatting sqref="H20:I20 H8:I17 K20:L20 H22:I31 K8:L16 K22:L30">
    <cfRule type="expression" dxfId="43" priority="64">
      <formula>MOD(ROW(),2)=1</formula>
    </cfRule>
  </conditionalFormatting>
  <conditionalFormatting sqref="K21 K7 M20:P20 M8:P16 M22:P30">
    <cfRule type="expression" dxfId="42" priority="62">
      <formula>MOD(ROW(),2)=1</formula>
    </cfRule>
    <cfRule type="expression" priority="63">
      <formula>MOD(ROW(),2)=0</formula>
    </cfRule>
  </conditionalFormatting>
  <conditionalFormatting sqref="J7:J8">
    <cfRule type="expression" dxfId="41" priority="55">
      <formula>MOD(ROW(),2)=1</formula>
    </cfRule>
    <cfRule type="expression" priority="56">
      <formula>MOD(ROW(),2)=0</formula>
    </cfRule>
  </conditionalFormatting>
  <conditionalFormatting sqref="A18:G18">
    <cfRule type="expression" dxfId="40" priority="53">
      <formula>MOD(ROW(),2)=1</formula>
    </cfRule>
    <cfRule type="expression" priority="54">
      <formula>MOD(ROW(),2)=1</formula>
    </cfRule>
  </conditionalFormatting>
  <conditionalFormatting sqref="K17:L18 H18:I18">
    <cfRule type="expression" dxfId="39" priority="52">
      <formula>MOD(ROW(),2)=1</formula>
    </cfRule>
  </conditionalFormatting>
  <conditionalFormatting sqref="M17:P18">
    <cfRule type="expression" dxfId="38" priority="50">
      <formula>MOD(ROW(),2)=1</formula>
    </cfRule>
    <cfRule type="expression" priority="51">
      <formula>MOD(ROW(),2)=0</formula>
    </cfRule>
  </conditionalFormatting>
  <conditionalFormatting sqref="B32:G32">
    <cfRule type="expression" dxfId="37" priority="46">
      <formula>MOD(ROW(),2)=1</formula>
    </cfRule>
    <cfRule type="expression" priority="47">
      <formula>MOD(ROW(),2)=1</formula>
    </cfRule>
  </conditionalFormatting>
  <conditionalFormatting sqref="K31:L32 H32:I32">
    <cfRule type="expression" dxfId="36" priority="45">
      <formula>MOD(ROW(),2)=1</formula>
    </cfRule>
  </conditionalFormatting>
  <conditionalFormatting sqref="M31:P32">
    <cfRule type="expression" dxfId="35" priority="43">
      <formula>MOD(ROW(),2)=1</formula>
    </cfRule>
    <cfRule type="expression" priority="44">
      <formula>MOD(ROW(),2)=0</formula>
    </cfRule>
  </conditionalFormatting>
  <conditionalFormatting sqref="J20:J22">
    <cfRule type="expression" dxfId="34" priority="39">
      <formula>MOD(ROW(),2)=1</formula>
    </cfRule>
    <cfRule type="expression" priority="40">
      <formula>MOD(ROW(),2)=1</formula>
    </cfRule>
  </conditionalFormatting>
  <conditionalFormatting sqref="A19:G19">
    <cfRule type="expression" dxfId="33" priority="33">
      <formula>MOD(ROW(),2)=1</formula>
    </cfRule>
    <cfRule type="expression" priority="34">
      <formula>MOD(ROW(),2)=1</formula>
    </cfRule>
  </conditionalFormatting>
  <conditionalFormatting sqref="H19:I19">
    <cfRule type="expression" dxfId="32" priority="32">
      <formula>MOD(ROW(),2)=1</formula>
    </cfRule>
  </conditionalFormatting>
  <conditionalFormatting sqref="K19:L19">
    <cfRule type="expression" dxfId="31" priority="31">
      <formula>MOD(ROW(),2)=1</formula>
    </cfRule>
  </conditionalFormatting>
  <conditionalFormatting sqref="M19:P19">
    <cfRule type="expression" dxfId="30" priority="29">
      <formula>MOD(ROW(),2)=1</formula>
    </cfRule>
    <cfRule type="expression" priority="30">
      <formula>MOD(ROW(),2)=0</formula>
    </cfRule>
  </conditionalFormatting>
  <conditionalFormatting sqref="B33:G33">
    <cfRule type="expression" dxfId="29" priority="25">
      <formula>MOD(ROW(),2)=1</formula>
    </cfRule>
    <cfRule type="expression" priority="26">
      <formula>MOD(ROW(),2)=1</formula>
    </cfRule>
  </conditionalFormatting>
  <conditionalFormatting sqref="H33:I33">
    <cfRule type="expression" dxfId="28" priority="24">
      <formula>MOD(ROW(),2)=1</formula>
    </cfRule>
  </conditionalFormatting>
  <conditionalFormatting sqref="K33:L33">
    <cfRule type="expression" dxfId="27" priority="23">
      <formula>MOD(ROW(),2)=1</formula>
    </cfRule>
  </conditionalFormatting>
  <conditionalFormatting sqref="M33:P33">
    <cfRule type="expression" dxfId="26" priority="21">
      <formula>MOD(ROW(),2)=1</formula>
    </cfRule>
    <cfRule type="expression" priority="22">
      <formula>MOD(ROW(),2)=0</formula>
    </cfRule>
  </conditionalFormatting>
  <conditionalFormatting sqref="A23:A31">
    <cfRule type="expression" dxfId="25" priority="17">
      <formula>MOD(ROW(),2)=1</formula>
    </cfRule>
    <cfRule type="expression" priority="18">
      <formula>MOD(ROW(),2)=1</formula>
    </cfRule>
  </conditionalFormatting>
  <conditionalFormatting sqref="A32">
    <cfRule type="expression" dxfId="24" priority="15">
      <formula>MOD(ROW(),2)=1</formula>
    </cfRule>
    <cfRule type="expression" priority="16">
      <formula>MOD(ROW(),2)=1</formula>
    </cfRule>
  </conditionalFormatting>
  <conditionalFormatting sqref="A33">
    <cfRule type="expression" dxfId="23" priority="13">
      <formula>MOD(ROW(),2)=1</formula>
    </cfRule>
    <cfRule type="expression" priority="14">
      <formula>MOD(ROW(),2)=1</formula>
    </cfRule>
  </conditionalFormatting>
  <conditionalFormatting sqref="J9:J17">
    <cfRule type="expression" dxfId="22" priority="11">
      <formula>MOD(ROW(),2)=1</formula>
    </cfRule>
    <cfRule type="expression" priority="12">
      <formula>MOD(ROW(),2)=1</formula>
    </cfRule>
  </conditionalFormatting>
  <conditionalFormatting sqref="J18">
    <cfRule type="expression" dxfId="21" priority="9">
      <formula>MOD(ROW(),2)=1</formula>
    </cfRule>
    <cfRule type="expression" priority="10">
      <formula>MOD(ROW(),2)=1</formula>
    </cfRule>
  </conditionalFormatting>
  <conditionalFormatting sqref="J19">
    <cfRule type="expression" dxfId="20" priority="7">
      <formula>MOD(ROW(),2)=1</formula>
    </cfRule>
    <cfRule type="expression" priority="8">
      <formula>MOD(ROW(),2)=1</formula>
    </cfRule>
  </conditionalFormatting>
  <conditionalFormatting sqref="J23:J31">
    <cfRule type="expression" dxfId="19" priority="5">
      <formula>MOD(ROW(),2)=1</formula>
    </cfRule>
    <cfRule type="expression" priority="6">
      <formula>MOD(ROW(),2)=1</formula>
    </cfRule>
  </conditionalFormatting>
  <conditionalFormatting sqref="J32">
    <cfRule type="expression" dxfId="18" priority="3">
      <formula>MOD(ROW(),2)=1</formula>
    </cfRule>
    <cfRule type="expression" priority="4">
      <formula>MOD(ROW(),2)=1</formula>
    </cfRule>
  </conditionalFormatting>
  <conditionalFormatting sqref="J33">
    <cfRule type="expression" dxfId="17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P57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9.7109375" style="8" customWidth="1"/>
    <col min="2" max="2" width="11.28515625" style="8" customWidth="1"/>
    <col min="3" max="3" width="11.5703125" style="8" customWidth="1"/>
    <col min="4" max="4" width="12.140625" style="8" customWidth="1"/>
    <col min="5" max="5" width="12.7109375" style="8" customWidth="1"/>
    <col min="6" max="6" width="11.85546875" style="8" customWidth="1"/>
    <col min="7" max="7" width="12.7109375" style="8" customWidth="1"/>
    <col min="8" max="8" width="17.28515625" style="8" customWidth="1"/>
    <col min="9" max="10" width="8.85546875" style="8" customWidth="1"/>
    <col min="11" max="11" width="8.7109375" style="8" customWidth="1"/>
    <col min="12" max="13" width="9.7109375" style="8" customWidth="1"/>
    <col min="14" max="14" width="8.42578125" style="8" customWidth="1"/>
    <col min="15" max="15" width="11.28515625" style="8"/>
    <col min="16" max="16" width="8.85546875" style="8" customWidth="1"/>
    <col min="17" max="16384" width="11.28515625" style="8"/>
  </cols>
  <sheetData>
    <row r="1" spans="1:16" x14ac:dyDescent="0.2">
      <c r="A1" s="456"/>
      <c r="B1" s="456"/>
      <c r="C1" s="456"/>
      <c r="D1" s="456"/>
      <c r="E1" s="456"/>
      <c r="F1" s="456"/>
      <c r="G1" s="456"/>
      <c r="H1" s="456" t="s">
        <v>183</v>
      </c>
      <c r="I1" s="456"/>
      <c r="J1" s="456"/>
      <c r="K1" s="456"/>
      <c r="L1" s="456"/>
      <c r="M1" s="456"/>
      <c r="N1" s="456"/>
      <c r="O1" s="456"/>
      <c r="P1" s="456"/>
    </row>
    <row r="2" spans="1:16" s="9" customFormat="1" ht="31.15" customHeight="1" x14ac:dyDescent="0.2">
      <c r="A2" s="455" t="s">
        <v>251</v>
      </c>
      <c r="B2" s="455"/>
      <c r="C2" s="455"/>
      <c r="D2" s="455"/>
      <c r="E2" s="455"/>
      <c r="F2" s="455"/>
      <c r="G2" s="455"/>
      <c r="H2" s="455" t="s">
        <v>252</v>
      </c>
      <c r="I2" s="455"/>
      <c r="J2" s="455"/>
      <c r="K2" s="455"/>
      <c r="L2" s="455"/>
      <c r="M2" s="455"/>
      <c r="N2" s="455"/>
      <c r="O2" s="455"/>
      <c r="P2" s="455"/>
    </row>
    <row r="3" spans="1:16" x14ac:dyDescent="0.2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</row>
    <row r="4" spans="1:16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16" ht="27.75" customHeight="1" x14ac:dyDescent="0.2">
      <c r="A5" s="523" t="s">
        <v>178</v>
      </c>
      <c r="B5" s="464" t="s">
        <v>22</v>
      </c>
      <c r="C5" s="471"/>
      <c r="D5" s="471" t="s">
        <v>99</v>
      </c>
      <c r="E5" s="471"/>
      <c r="F5" s="471" t="s">
        <v>100</v>
      </c>
      <c r="G5" s="463"/>
      <c r="H5" s="457" t="s">
        <v>178</v>
      </c>
      <c r="I5" s="471" t="s">
        <v>102</v>
      </c>
      <c r="J5" s="471"/>
      <c r="K5" s="471" t="s">
        <v>103</v>
      </c>
      <c r="L5" s="471"/>
      <c r="M5" s="471" t="s">
        <v>104</v>
      </c>
      <c r="N5" s="471"/>
      <c r="O5" s="461" t="s">
        <v>185</v>
      </c>
      <c r="P5" s="463"/>
    </row>
    <row r="6" spans="1:16" ht="27.75" customHeight="1" x14ac:dyDescent="0.2">
      <c r="A6" s="524"/>
      <c r="B6" s="460" t="s">
        <v>101</v>
      </c>
      <c r="C6" s="461"/>
      <c r="D6" s="461" t="s">
        <v>101</v>
      </c>
      <c r="E6" s="461"/>
      <c r="F6" s="471" t="s">
        <v>101</v>
      </c>
      <c r="G6" s="463"/>
      <c r="H6" s="458"/>
      <c r="I6" s="471" t="s">
        <v>101</v>
      </c>
      <c r="J6" s="471"/>
      <c r="K6" s="471" t="s">
        <v>101</v>
      </c>
      <c r="L6" s="471"/>
      <c r="M6" s="461" t="s">
        <v>101</v>
      </c>
      <c r="N6" s="461"/>
      <c r="O6" s="471" t="s">
        <v>101</v>
      </c>
      <c r="P6" s="463"/>
    </row>
    <row r="7" spans="1:16" ht="32.25" customHeight="1" x14ac:dyDescent="0.2">
      <c r="A7" s="525"/>
      <c r="B7" s="152" t="s">
        <v>86</v>
      </c>
      <c r="C7" s="154" t="s">
        <v>121</v>
      </c>
      <c r="D7" s="153" t="s">
        <v>86</v>
      </c>
      <c r="E7" s="154" t="s">
        <v>121</v>
      </c>
      <c r="F7" s="153" t="s">
        <v>86</v>
      </c>
      <c r="G7" s="155" t="s">
        <v>121</v>
      </c>
      <c r="H7" s="459"/>
      <c r="I7" s="154" t="s">
        <v>86</v>
      </c>
      <c r="J7" s="42" t="s">
        <v>121</v>
      </c>
      <c r="K7" s="42" t="s">
        <v>86</v>
      </c>
      <c r="L7" s="42" t="s">
        <v>121</v>
      </c>
      <c r="M7" s="42" t="s">
        <v>86</v>
      </c>
      <c r="N7" s="42" t="s">
        <v>121</v>
      </c>
      <c r="O7" s="121" t="s">
        <v>86</v>
      </c>
      <c r="P7" s="120" t="s">
        <v>121</v>
      </c>
    </row>
    <row r="8" spans="1:16" ht="14.25" customHeight="1" x14ac:dyDescent="0.2">
      <c r="A8" s="49"/>
      <c r="B8" s="522"/>
      <c r="C8" s="522"/>
      <c r="D8" s="522"/>
      <c r="E8" s="522"/>
      <c r="F8" s="522"/>
      <c r="G8" s="522"/>
      <c r="H8" s="45"/>
      <c r="I8" s="520"/>
      <c r="J8" s="520"/>
      <c r="K8" s="520"/>
      <c r="L8" s="520"/>
      <c r="M8" s="520"/>
      <c r="N8" s="520"/>
      <c r="O8" s="520"/>
      <c r="P8" s="520"/>
    </row>
    <row r="9" spans="1:16" s="60" customFormat="1" ht="14.25" customHeight="1" x14ac:dyDescent="0.2">
      <c r="A9" s="63"/>
      <c r="B9" s="526" t="s">
        <v>53</v>
      </c>
      <c r="C9" s="476"/>
      <c r="D9" s="476"/>
      <c r="E9" s="476"/>
      <c r="F9" s="476"/>
      <c r="G9" s="476"/>
      <c r="H9" s="44"/>
      <c r="I9" s="519" t="s">
        <v>53</v>
      </c>
      <c r="J9" s="477"/>
      <c r="K9" s="477"/>
      <c r="L9" s="477"/>
      <c r="M9" s="477"/>
      <c r="N9" s="477"/>
      <c r="O9" s="477"/>
      <c r="P9" s="477"/>
    </row>
    <row r="10" spans="1:16" s="60" customFormat="1" ht="14.25" customHeight="1" x14ac:dyDescent="0.2">
      <c r="A10" s="63"/>
      <c r="B10" s="156"/>
      <c r="C10" s="156"/>
      <c r="D10" s="156"/>
      <c r="E10" s="156"/>
      <c r="F10" s="156"/>
      <c r="G10" s="156"/>
      <c r="H10" s="44"/>
      <c r="I10" s="157"/>
      <c r="J10" s="61"/>
      <c r="K10" s="61"/>
      <c r="L10" s="61"/>
      <c r="M10" s="61"/>
      <c r="N10" s="61"/>
      <c r="O10" s="61"/>
      <c r="P10" s="61"/>
    </row>
    <row r="11" spans="1:16" ht="14.25" customHeight="1" x14ac:dyDescent="0.2">
      <c r="A11" s="97" t="s">
        <v>64</v>
      </c>
      <c r="B11" s="126">
        <v>1506</v>
      </c>
      <c r="C11" s="408">
        <v>757</v>
      </c>
      <c r="D11" s="130">
        <v>29</v>
      </c>
      <c r="E11" s="130">
        <v>17</v>
      </c>
      <c r="F11" s="130">
        <v>49</v>
      </c>
      <c r="G11" s="130">
        <v>26</v>
      </c>
      <c r="H11" s="97" t="s">
        <v>64</v>
      </c>
      <c r="I11" s="318">
        <v>183</v>
      </c>
      <c r="J11" s="318">
        <v>74</v>
      </c>
      <c r="K11" s="102">
        <v>292</v>
      </c>
      <c r="L11" s="88">
        <v>127</v>
      </c>
      <c r="M11" s="318">
        <v>60</v>
      </c>
      <c r="N11" s="318">
        <v>36</v>
      </c>
      <c r="O11" s="318">
        <v>893</v>
      </c>
      <c r="P11" s="294">
        <v>477</v>
      </c>
    </row>
    <row r="12" spans="1:16" ht="14.25" customHeight="1" x14ac:dyDescent="0.2">
      <c r="A12" s="97" t="s">
        <v>65</v>
      </c>
      <c r="B12" s="126">
        <v>2852</v>
      </c>
      <c r="C12" s="408">
        <v>1464</v>
      </c>
      <c r="D12" s="130">
        <v>81</v>
      </c>
      <c r="E12" s="130">
        <v>36</v>
      </c>
      <c r="F12" s="130">
        <v>101</v>
      </c>
      <c r="G12" s="130">
        <v>41</v>
      </c>
      <c r="H12" s="97" t="s">
        <v>65</v>
      </c>
      <c r="I12" s="318">
        <v>361</v>
      </c>
      <c r="J12" s="318">
        <v>161</v>
      </c>
      <c r="K12" s="102">
        <v>669</v>
      </c>
      <c r="L12" s="88">
        <v>347</v>
      </c>
      <c r="M12" s="318">
        <v>90</v>
      </c>
      <c r="N12" s="318">
        <v>43</v>
      </c>
      <c r="O12" s="318">
        <v>1550</v>
      </c>
      <c r="P12" s="294">
        <v>836</v>
      </c>
    </row>
    <row r="13" spans="1:16" ht="14.25" customHeight="1" x14ac:dyDescent="0.2">
      <c r="A13" s="97" t="s">
        <v>66</v>
      </c>
      <c r="B13" s="126">
        <v>2395</v>
      </c>
      <c r="C13" s="408">
        <v>1205</v>
      </c>
      <c r="D13" s="130">
        <v>88</v>
      </c>
      <c r="E13" s="130">
        <v>37</v>
      </c>
      <c r="F13" s="130">
        <v>92</v>
      </c>
      <c r="G13" s="130">
        <v>40</v>
      </c>
      <c r="H13" s="97" t="s">
        <v>66</v>
      </c>
      <c r="I13" s="318">
        <v>347</v>
      </c>
      <c r="J13" s="318">
        <v>147</v>
      </c>
      <c r="K13" s="102">
        <v>634</v>
      </c>
      <c r="L13" s="88">
        <v>300</v>
      </c>
      <c r="M13" s="318">
        <v>77</v>
      </c>
      <c r="N13" s="318">
        <v>42</v>
      </c>
      <c r="O13" s="318">
        <v>1157</v>
      </c>
      <c r="P13" s="294">
        <v>639</v>
      </c>
    </row>
    <row r="14" spans="1:16" ht="14.25" customHeight="1" x14ac:dyDescent="0.2">
      <c r="A14" s="97" t="s">
        <v>67</v>
      </c>
      <c r="B14" s="126">
        <v>1494</v>
      </c>
      <c r="C14" s="408">
        <v>769</v>
      </c>
      <c r="D14" s="131">
        <v>38</v>
      </c>
      <c r="E14" s="131">
        <v>18</v>
      </c>
      <c r="F14" s="131">
        <v>53</v>
      </c>
      <c r="G14" s="131">
        <v>24</v>
      </c>
      <c r="H14" s="97" t="s">
        <v>67</v>
      </c>
      <c r="I14" s="294">
        <v>198</v>
      </c>
      <c r="J14" s="294">
        <v>90</v>
      </c>
      <c r="K14" s="88">
        <v>374</v>
      </c>
      <c r="L14" s="88">
        <v>170</v>
      </c>
      <c r="M14" s="294">
        <v>45</v>
      </c>
      <c r="N14" s="294">
        <v>32</v>
      </c>
      <c r="O14" s="294">
        <v>786</v>
      </c>
      <c r="P14" s="294">
        <v>435</v>
      </c>
    </row>
    <row r="15" spans="1:16" ht="14.25" customHeight="1" x14ac:dyDescent="0.2">
      <c r="A15" s="97" t="s">
        <v>68</v>
      </c>
      <c r="B15" s="126">
        <v>1919</v>
      </c>
      <c r="C15" s="408">
        <v>943</v>
      </c>
      <c r="D15" s="131">
        <v>85</v>
      </c>
      <c r="E15" s="131">
        <v>31</v>
      </c>
      <c r="F15" s="131">
        <v>74</v>
      </c>
      <c r="G15" s="131">
        <v>26</v>
      </c>
      <c r="H15" s="97" t="s">
        <v>68</v>
      </c>
      <c r="I15" s="294">
        <v>267</v>
      </c>
      <c r="J15" s="294">
        <v>104</v>
      </c>
      <c r="K15" s="88">
        <v>610</v>
      </c>
      <c r="L15" s="88">
        <v>295</v>
      </c>
      <c r="M15" s="294">
        <v>47</v>
      </c>
      <c r="N15" s="294">
        <v>15</v>
      </c>
      <c r="O15" s="294">
        <v>836</v>
      </c>
      <c r="P15" s="294">
        <v>472</v>
      </c>
    </row>
    <row r="16" spans="1:16" ht="14.25" customHeight="1" x14ac:dyDescent="0.2">
      <c r="A16" s="97" t="s">
        <v>93</v>
      </c>
      <c r="B16" s="126">
        <v>2236</v>
      </c>
      <c r="C16" s="408">
        <v>1085</v>
      </c>
      <c r="D16" s="131">
        <v>69</v>
      </c>
      <c r="E16" s="131">
        <v>33</v>
      </c>
      <c r="F16" s="131">
        <v>88</v>
      </c>
      <c r="G16" s="131">
        <v>34</v>
      </c>
      <c r="H16" s="97" t="s">
        <v>93</v>
      </c>
      <c r="I16" s="294">
        <v>340</v>
      </c>
      <c r="J16" s="294">
        <v>118</v>
      </c>
      <c r="K16" s="88">
        <v>727</v>
      </c>
      <c r="L16" s="88">
        <v>371</v>
      </c>
      <c r="M16" s="294">
        <v>59</v>
      </c>
      <c r="N16" s="294">
        <v>27</v>
      </c>
      <c r="O16" s="294">
        <v>953</v>
      </c>
      <c r="P16" s="294">
        <v>502</v>
      </c>
    </row>
    <row r="17" spans="1:16" ht="14.25" customHeight="1" x14ac:dyDescent="0.2">
      <c r="A17" s="97" t="s">
        <v>69</v>
      </c>
      <c r="B17" s="126">
        <v>2318</v>
      </c>
      <c r="C17" s="408">
        <v>1161</v>
      </c>
      <c r="D17" s="131">
        <v>75</v>
      </c>
      <c r="E17" s="131">
        <v>26</v>
      </c>
      <c r="F17" s="131">
        <v>81</v>
      </c>
      <c r="G17" s="131">
        <v>29</v>
      </c>
      <c r="H17" s="97" t="s">
        <v>69</v>
      </c>
      <c r="I17" s="294">
        <v>362</v>
      </c>
      <c r="J17" s="294">
        <v>119</v>
      </c>
      <c r="K17" s="88">
        <v>881</v>
      </c>
      <c r="L17" s="88">
        <v>465</v>
      </c>
      <c r="M17" s="294">
        <v>69</v>
      </c>
      <c r="N17" s="294">
        <v>38</v>
      </c>
      <c r="O17" s="294">
        <v>850</v>
      </c>
      <c r="P17" s="294">
        <v>484</v>
      </c>
    </row>
    <row r="18" spans="1:16" ht="14.25" customHeight="1" x14ac:dyDescent="0.2">
      <c r="A18" s="97" t="s">
        <v>70</v>
      </c>
      <c r="B18" s="126">
        <v>2600</v>
      </c>
      <c r="C18" s="408">
        <v>1262</v>
      </c>
      <c r="D18" s="131">
        <v>103</v>
      </c>
      <c r="E18" s="131">
        <v>35</v>
      </c>
      <c r="F18" s="131">
        <v>131</v>
      </c>
      <c r="G18" s="131">
        <v>55</v>
      </c>
      <c r="H18" s="97" t="s">
        <v>70</v>
      </c>
      <c r="I18" s="294">
        <v>411</v>
      </c>
      <c r="J18" s="294">
        <v>151</v>
      </c>
      <c r="K18" s="88">
        <v>874</v>
      </c>
      <c r="L18" s="88">
        <v>428</v>
      </c>
      <c r="M18" s="294">
        <v>69</v>
      </c>
      <c r="N18" s="294">
        <v>38</v>
      </c>
      <c r="O18" s="294">
        <v>1012</v>
      </c>
      <c r="P18" s="294">
        <v>555</v>
      </c>
    </row>
    <row r="19" spans="1:16" ht="14.25" customHeight="1" x14ac:dyDescent="0.2">
      <c r="A19" s="97" t="s">
        <v>71</v>
      </c>
      <c r="B19" s="126">
        <v>4239</v>
      </c>
      <c r="C19" s="408">
        <v>2138</v>
      </c>
      <c r="D19" s="131">
        <v>110</v>
      </c>
      <c r="E19" s="131">
        <v>48</v>
      </c>
      <c r="F19" s="131">
        <v>144</v>
      </c>
      <c r="G19" s="131">
        <v>58</v>
      </c>
      <c r="H19" s="97" t="s">
        <v>71</v>
      </c>
      <c r="I19" s="294">
        <v>535</v>
      </c>
      <c r="J19" s="294">
        <v>243</v>
      </c>
      <c r="K19" s="88">
        <v>1255</v>
      </c>
      <c r="L19" s="88">
        <v>654</v>
      </c>
      <c r="M19" s="294">
        <v>157</v>
      </c>
      <c r="N19" s="294">
        <v>73</v>
      </c>
      <c r="O19" s="88">
        <v>2038</v>
      </c>
      <c r="P19" s="294">
        <v>1062</v>
      </c>
    </row>
    <row r="20" spans="1:16" ht="14.25" customHeight="1" x14ac:dyDescent="0.2">
      <c r="A20" s="97" t="s">
        <v>72</v>
      </c>
      <c r="B20" s="126">
        <v>1420</v>
      </c>
      <c r="C20" s="408">
        <v>712</v>
      </c>
      <c r="D20" s="131">
        <v>53</v>
      </c>
      <c r="E20" s="131">
        <v>20</v>
      </c>
      <c r="F20" s="131">
        <v>56</v>
      </c>
      <c r="G20" s="131">
        <v>23</v>
      </c>
      <c r="H20" s="97" t="s">
        <v>72</v>
      </c>
      <c r="I20" s="294">
        <v>240</v>
      </c>
      <c r="J20" s="294">
        <v>105</v>
      </c>
      <c r="K20" s="88">
        <v>486</v>
      </c>
      <c r="L20" s="88">
        <v>232</v>
      </c>
      <c r="M20" s="294">
        <v>37</v>
      </c>
      <c r="N20" s="294">
        <v>21</v>
      </c>
      <c r="O20" s="294">
        <v>548</v>
      </c>
      <c r="P20" s="294">
        <v>311</v>
      </c>
    </row>
    <row r="21" spans="1:16" ht="14.25" customHeight="1" x14ac:dyDescent="0.2">
      <c r="A21" s="97" t="s">
        <v>94</v>
      </c>
      <c r="B21" s="126">
        <v>3206</v>
      </c>
      <c r="C21" s="408">
        <v>1578</v>
      </c>
      <c r="D21" s="131">
        <v>60</v>
      </c>
      <c r="E21" s="131">
        <v>17</v>
      </c>
      <c r="F21" s="131">
        <v>130</v>
      </c>
      <c r="G21" s="131">
        <v>55</v>
      </c>
      <c r="H21" s="97" t="s">
        <v>94</v>
      </c>
      <c r="I21" s="294">
        <v>512</v>
      </c>
      <c r="J21" s="294">
        <v>217</v>
      </c>
      <c r="K21" s="88">
        <v>956</v>
      </c>
      <c r="L21" s="88">
        <v>465</v>
      </c>
      <c r="M21" s="294">
        <v>114</v>
      </c>
      <c r="N21" s="294">
        <v>45</v>
      </c>
      <c r="O21" s="294">
        <v>1434</v>
      </c>
      <c r="P21" s="294">
        <v>779</v>
      </c>
    </row>
    <row r="22" spans="1:16" ht="14.25" customHeight="1" x14ac:dyDescent="0.2">
      <c r="A22" s="97" t="s">
        <v>95</v>
      </c>
      <c r="B22" s="126">
        <v>2274</v>
      </c>
      <c r="C22" s="408">
        <v>1122</v>
      </c>
      <c r="D22" s="131">
        <v>85</v>
      </c>
      <c r="E22" s="131">
        <v>31</v>
      </c>
      <c r="F22" s="131">
        <v>76</v>
      </c>
      <c r="G22" s="131">
        <v>28</v>
      </c>
      <c r="H22" s="97" t="s">
        <v>95</v>
      </c>
      <c r="I22" s="294">
        <v>414</v>
      </c>
      <c r="J22" s="294">
        <v>179</v>
      </c>
      <c r="K22" s="88">
        <v>832</v>
      </c>
      <c r="L22" s="88">
        <v>425</v>
      </c>
      <c r="M22" s="294">
        <v>48</v>
      </c>
      <c r="N22" s="294">
        <v>23</v>
      </c>
      <c r="O22" s="294">
        <v>819</v>
      </c>
      <c r="P22" s="294">
        <v>436</v>
      </c>
    </row>
    <row r="23" spans="1:16" ht="14.25" customHeight="1" x14ac:dyDescent="0.2">
      <c r="A23" s="97" t="s">
        <v>73</v>
      </c>
      <c r="B23" s="126">
        <v>3629</v>
      </c>
      <c r="C23" s="408">
        <v>1782</v>
      </c>
      <c r="D23" s="131">
        <v>119</v>
      </c>
      <c r="E23" s="131">
        <v>32</v>
      </c>
      <c r="F23" s="131">
        <v>107</v>
      </c>
      <c r="G23" s="131">
        <v>42</v>
      </c>
      <c r="H23" s="97" t="s">
        <v>73</v>
      </c>
      <c r="I23" s="294">
        <v>588</v>
      </c>
      <c r="J23" s="294">
        <v>230</v>
      </c>
      <c r="K23" s="88">
        <v>1147</v>
      </c>
      <c r="L23" s="88">
        <v>578</v>
      </c>
      <c r="M23" s="294">
        <v>99</v>
      </c>
      <c r="N23" s="294">
        <v>49</v>
      </c>
      <c r="O23" s="294">
        <v>1569</v>
      </c>
      <c r="P23" s="294">
        <v>851</v>
      </c>
    </row>
    <row r="24" spans="1:16" ht="14.25" customHeight="1" x14ac:dyDescent="0.2">
      <c r="A24" s="97" t="s">
        <v>74</v>
      </c>
      <c r="B24" s="126">
        <v>1765</v>
      </c>
      <c r="C24" s="408">
        <v>860</v>
      </c>
      <c r="D24" s="131">
        <v>62</v>
      </c>
      <c r="E24" s="131">
        <v>17</v>
      </c>
      <c r="F24" s="131">
        <v>65</v>
      </c>
      <c r="G24" s="131">
        <v>18</v>
      </c>
      <c r="H24" s="97" t="s">
        <v>74</v>
      </c>
      <c r="I24" s="294">
        <v>288</v>
      </c>
      <c r="J24" s="294">
        <v>128</v>
      </c>
      <c r="K24" s="88">
        <v>555</v>
      </c>
      <c r="L24" s="88">
        <v>284</v>
      </c>
      <c r="M24" s="294">
        <v>47</v>
      </c>
      <c r="N24" s="294">
        <v>23</v>
      </c>
      <c r="O24" s="294">
        <v>748</v>
      </c>
      <c r="P24" s="294">
        <v>390</v>
      </c>
    </row>
    <row r="25" spans="1:16" ht="14.25" customHeight="1" x14ac:dyDescent="0.2">
      <c r="A25" s="97" t="s">
        <v>75</v>
      </c>
      <c r="B25" s="126">
        <v>2939</v>
      </c>
      <c r="C25" s="408">
        <v>1432</v>
      </c>
      <c r="D25" s="131">
        <v>53</v>
      </c>
      <c r="E25" s="131">
        <v>28</v>
      </c>
      <c r="F25" s="131">
        <v>79</v>
      </c>
      <c r="G25" s="131">
        <v>27</v>
      </c>
      <c r="H25" s="97" t="s">
        <v>75</v>
      </c>
      <c r="I25" s="294">
        <v>292</v>
      </c>
      <c r="J25" s="294">
        <v>108</v>
      </c>
      <c r="K25" s="88">
        <v>725</v>
      </c>
      <c r="L25" s="88">
        <v>341</v>
      </c>
      <c r="M25" s="294">
        <v>70</v>
      </c>
      <c r="N25" s="294">
        <v>37</v>
      </c>
      <c r="O25" s="294">
        <v>1720</v>
      </c>
      <c r="P25" s="294">
        <v>891</v>
      </c>
    </row>
    <row r="26" spans="1:16" s="60" customFormat="1" ht="14.25" customHeight="1" x14ac:dyDescent="0.2">
      <c r="A26" s="97"/>
      <c r="B26" s="126"/>
      <c r="C26" s="408"/>
      <c r="D26" s="131"/>
      <c r="E26" s="131"/>
      <c r="F26" s="131"/>
      <c r="G26" s="131"/>
      <c r="H26" s="97"/>
      <c r="I26" s="294"/>
      <c r="J26" s="294"/>
      <c r="K26" s="88"/>
      <c r="L26" s="88"/>
      <c r="M26" s="294"/>
      <c r="N26" s="294"/>
      <c r="O26" s="294"/>
      <c r="P26" s="294"/>
    </row>
    <row r="27" spans="1:16" s="35" customFormat="1" ht="14.25" customHeight="1" x14ac:dyDescent="0.2">
      <c r="A27" s="118" t="s">
        <v>76</v>
      </c>
      <c r="B27" s="342">
        <f>SUM(B11:B26)</f>
        <v>36792</v>
      </c>
      <c r="C27" s="409">
        <f t="shared" ref="C27:G27" si="0">SUM(C11:C26)</f>
        <v>18270</v>
      </c>
      <c r="D27" s="409">
        <f t="shared" si="0"/>
        <v>1110</v>
      </c>
      <c r="E27" s="409">
        <f t="shared" si="0"/>
        <v>426</v>
      </c>
      <c r="F27" s="409">
        <f t="shared" si="0"/>
        <v>1326</v>
      </c>
      <c r="G27" s="411">
        <f t="shared" si="0"/>
        <v>526</v>
      </c>
      <c r="H27" s="98" t="s">
        <v>76</v>
      </c>
      <c r="I27" s="412">
        <f>SUM(I11:I25)</f>
        <v>5338</v>
      </c>
      <c r="J27" s="412">
        <f t="shared" ref="J27:L27" si="1">SUM(J11:J25)</f>
        <v>2174</v>
      </c>
      <c r="K27" s="412">
        <f t="shared" si="1"/>
        <v>11017</v>
      </c>
      <c r="L27" s="412">
        <f t="shared" si="1"/>
        <v>5482</v>
      </c>
      <c r="M27" s="412">
        <f t="shared" ref="M27:N27" si="2">SUM(M11:M25)</f>
        <v>1088</v>
      </c>
      <c r="N27" s="412">
        <f t="shared" si="2"/>
        <v>542</v>
      </c>
      <c r="O27" s="412">
        <f>SUM(O11:O25)</f>
        <v>16913</v>
      </c>
      <c r="P27" s="412">
        <f t="shared" ref="P27" si="3">SUM(P11:P25)</f>
        <v>9120</v>
      </c>
    </row>
    <row r="28" spans="1:16" s="35" customFormat="1" ht="14.25" customHeight="1" x14ac:dyDescent="0.2">
      <c r="A28" s="99"/>
      <c r="B28" s="56"/>
      <c r="C28" s="56"/>
      <c r="D28" s="57"/>
      <c r="E28" s="57"/>
      <c r="F28" s="57"/>
      <c r="G28" s="57"/>
      <c r="H28" s="99"/>
      <c r="I28" s="57"/>
      <c r="J28" s="57"/>
      <c r="K28" s="57"/>
      <c r="L28" s="57"/>
      <c r="M28" s="113"/>
      <c r="N28" s="113"/>
      <c r="O28" s="113"/>
      <c r="P28" s="113"/>
    </row>
    <row r="29" spans="1:16" ht="14.25" customHeight="1" x14ac:dyDescent="0.2">
      <c r="A29" s="100"/>
      <c r="B29" s="477" t="s">
        <v>57</v>
      </c>
      <c r="C29" s="477"/>
      <c r="D29" s="477"/>
      <c r="E29" s="477"/>
      <c r="F29" s="477"/>
      <c r="G29" s="477"/>
      <c r="H29" s="97"/>
      <c r="I29" s="519" t="s">
        <v>57</v>
      </c>
      <c r="J29" s="477"/>
      <c r="K29" s="477"/>
      <c r="L29" s="477"/>
      <c r="M29" s="477"/>
      <c r="N29" s="477"/>
      <c r="O29" s="477"/>
      <c r="P29" s="477"/>
    </row>
    <row r="30" spans="1:16" s="60" customFormat="1" ht="14.25" customHeight="1" x14ac:dyDescent="0.2">
      <c r="A30" s="100"/>
      <c r="B30" s="157"/>
      <c r="C30" s="157"/>
      <c r="D30" s="157"/>
      <c r="E30" s="157"/>
      <c r="F30" s="157"/>
      <c r="G30" s="157"/>
      <c r="H30" s="97"/>
      <c r="I30" s="157"/>
      <c r="J30" s="62"/>
      <c r="K30" s="62"/>
      <c r="L30" s="62"/>
      <c r="M30" s="61"/>
      <c r="N30" s="62"/>
      <c r="O30" s="62"/>
      <c r="P30" s="62"/>
    </row>
    <row r="31" spans="1:16" ht="14.25" customHeight="1" x14ac:dyDescent="0.2">
      <c r="A31" s="97" t="s">
        <v>64</v>
      </c>
      <c r="B31" s="128">
        <v>1239</v>
      </c>
      <c r="C31" s="407">
        <v>619</v>
      </c>
      <c r="D31" s="407">
        <v>16</v>
      </c>
      <c r="E31" s="131">
        <v>8</v>
      </c>
      <c r="F31" s="131">
        <v>49</v>
      </c>
      <c r="G31" s="131">
        <v>26</v>
      </c>
      <c r="H31" s="97" t="s">
        <v>64</v>
      </c>
      <c r="I31" s="88">
        <v>144</v>
      </c>
      <c r="J31" s="88">
        <v>53</v>
      </c>
      <c r="K31" s="88">
        <v>208</v>
      </c>
      <c r="L31" s="88">
        <v>87</v>
      </c>
      <c r="M31" s="294">
        <v>59</v>
      </c>
      <c r="N31" s="294">
        <v>35</v>
      </c>
      <c r="O31" s="294">
        <v>763</v>
      </c>
      <c r="P31" s="294">
        <v>410</v>
      </c>
    </row>
    <row r="32" spans="1:16" ht="14.25" customHeight="1" x14ac:dyDescent="0.2">
      <c r="A32" s="97" t="s">
        <v>65</v>
      </c>
      <c r="B32" s="128">
        <v>2639</v>
      </c>
      <c r="C32" s="407">
        <v>1357</v>
      </c>
      <c r="D32" s="407">
        <v>80</v>
      </c>
      <c r="E32" s="131">
        <v>36</v>
      </c>
      <c r="F32" s="131">
        <v>86</v>
      </c>
      <c r="G32" s="131">
        <v>38</v>
      </c>
      <c r="H32" s="97" t="s">
        <v>65</v>
      </c>
      <c r="I32" s="88">
        <v>341</v>
      </c>
      <c r="J32" s="88">
        <v>151</v>
      </c>
      <c r="K32" s="88">
        <v>554</v>
      </c>
      <c r="L32" s="88">
        <v>289</v>
      </c>
      <c r="M32" s="294">
        <v>87</v>
      </c>
      <c r="N32" s="294">
        <v>42</v>
      </c>
      <c r="O32" s="294">
        <v>1491</v>
      </c>
      <c r="P32" s="294">
        <v>801</v>
      </c>
    </row>
    <row r="33" spans="1:16" ht="14.25" customHeight="1" x14ac:dyDescent="0.2">
      <c r="A33" s="97" t="s">
        <v>66</v>
      </c>
      <c r="B33" s="128">
        <v>2348</v>
      </c>
      <c r="C33" s="407">
        <v>1175</v>
      </c>
      <c r="D33" s="407">
        <v>88</v>
      </c>
      <c r="E33" s="131">
        <v>37</v>
      </c>
      <c r="F33" s="131">
        <v>79</v>
      </c>
      <c r="G33" s="131">
        <v>34</v>
      </c>
      <c r="H33" s="97" t="s">
        <v>66</v>
      </c>
      <c r="I33" s="88">
        <v>346</v>
      </c>
      <c r="J33" s="88">
        <v>147</v>
      </c>
      <c r="K33" s="88">
        <v>628</v>
      </c>
      <c r="L33" s="88">
        <v>296</v>
      </c>
      <c r="M33" s="294">
        <v>76</v>
      </c>
      <c r="N33" s="294">
        <v>41</v>
      </c>
      <c r="O33" s="294">
        <v>1131</v>
      </c>
      <c r="P33" s="294">
        <v>620</v>
      </c>
    </row>
    <row r="34" spans="1:16" ht="14.25" customHeight="1" x14ac:dyDescent="0.2">
      <c r="A34" s="97" t="s">
        <v>67</v>
      </c>
      <c r="B34" s="128">
        <v>1477</v>
      </c>
      <c r="C34" s="407">
        <v>761</v>
      </c>
      <c r="D34" s="407">
        <v>37</v>
      </c>
      <c r="E34" s="131">
        <v>18</v>
      </c>
      <c r="F34" s="131">
        <v>53</v>
      </c>
      <c r="G34" s="131">
        <v>24</v>
      </c>
      <c r="H34" s="97" t="s">
        <v>67</v>
      </c>
      <c r="I34" s="88">
        <v>195</v>
      </c>
      <c r="J34" s="88">
        <v>90</v>
      </c>
      <c r="K34" s="88">
        <v>366</v>
      </c>
      <c r="L34" s="88">
        <v>165</v>
      </c>
      <c r="M34" s="294">
        <v>45</v>
      </c>
      <c r="N34" s="294">
        <v>32</v>
      </c>
      <c r="O34" s="294">
        <v>781</v>
      </c>
      <c r="P34" s="294">
        <v>432</v>
      </c>
    </row>
    <row r="35" spans="1:16" ht="14.25" customHeight="1" x14ac:dyDescent="0.2">
      <c r="A35" s="97" t="s">
        <v>68</v>
      </c>
      <c r="B35" s="126">
        <v>1907</v>
      </c>
      <c r="C35" s="408">
        <v>936</v>
      </c>
      <c r="D35" s="131">
        <v>85</v>
      </c>
      <c r="E35" s="131">
        <v>31</v>
      </c>
      <c r="F35" s="131">
        <v>74</v>
      </c>
      <c r="G35" s="131">
        <v>26</v>
      </c>
      <c r="H35" s="97" t="s">
        <v>68</v>
      </c>
      <c r="I35" s="294">
        <v>266</v>
      </c>
      <c r="J35" s="294">
        <v>104</v>
      </c>
      <c r="K35" s="88">
        <v>599</v>
      </c>
      <c r="L35" s="88">
        <v>288</v>
      </c>
      <c r="M35" s="294">
        <v>47</v>
      </c>
      <c r="N35" s="294">
        <v>15</v>
      </c>
      <c r="O35" s="294">
        <v>836</v>
      </c>
      <c r="P35" s="294">
        <v>472</v>
      </c>
    </row>
    <row r="36" spans="1:16" ht="14.25" customHeight="1" x14ac:dyDescent="0.2">
      <c r="A36" s="97" t="s">
        <v>93</v>
      </c>
      <c r="B36" s="128">
        <v>2227</v>
      </c>
      <c r="C36" s="407">
        <v>1082</v>
      </c>
      <c r="D36" s="407">
        <v>69</v>
      </c>
      <c r="E36" s="131">
        <v>33</v>
      </c>
      <c r="F36" s="131">
        <v>84</v>
      </c>
      <c r="G36" s="131">
        <v>32</v>
      </c>
      <c r="H36" s="97" t="s">
        <v>93</v>
      </c>
      <c r="I36" s="294">
        <v>336</v>
      </c>
      <c r="J36" s="294">
        <v>118</v>
      </c>
      <c r="K36" s="88">
        <v>726</v>
      </c>
      <c r="L36" s="88">
        <v>370</v>
      </c>
      <c r="M36" s="294">
        <v>59</v>
      </c>
      <c r="N36" s="294">
        <v>27</v>
      </c>
      <c r="O36" s="294">
        <v>953</v>
      </c>
      <c r="P36" s="294">
        <v>502</v>
      </c>
    </row>
    <row r="37" spans="1:16" ht="14.25" customHeight="1" x14ac:dyDescent="0.2">
      <c r="A37" s="97" t="s">
        <v>69</v>
      </c>
      <c r="B37" s="128">
        <v>2244</v>
      </c>
      <c r="C37" s="407">
        <v>1118</v>
      </c>
      <c r="D37" s="407">
        <v>71</v>
      </c>
      <c r="E37" s="131">
        <v>25</v>
      </c>
      <c r="F37" s="131">
        <v>74</v>
      </c>
      <c r="G37" s="131">
        <v>25</v>
      </c>
      <c r="H37" s="97" t="s">
        <v>69</v>
      </c>
      <c r="I37" s="88">
        <v>334</v>
      </c>
      <c r="J37" s="88">
        <v>105</v>
      </c>
      <c r="K37" s="88">
        <v>846</v>
      </c>
      <c r="L37" s="88">
        <v>441</v>
      </c>
      <c r="M37" s="294">
        <v>69</v>
      </c>
      <c r="N37" s="294">
        <v>38</v>
      </c>
      <c r="O37" s="294">
        <v>850</v>
      </c>
      <c r="P37" s="294">
        <v>484</v>
      </c>
    </row>
    <row r="38" spans="1:16" ht="14.25" customHeight="1" x14ac:dyDescent="0.2">
      <c r="A38" s="97" t="s">
        <v>70</v>
      </c>
      <c r="B38" s="128">
        <v>2517</v>
      </c>
      <c r="C38" s="407">
        <v>1221</v>
      </c>
      <c r="D38" s="407">
        <v>101</v>
      </c>
      <c r="E38" s="131">
        <v>33</v>
      </c>
      <c r="F38" s="131">
        <v>131</v>
      </c>
      <c r="G38" s="131">
        <v>55</v>
      </c>
      <c r="H38" s="97" t="s">
        <v>70</v>
      </c>
      <c r="I38" s="88">
        <v>408</v>
      </c>
      <c r="J38" s="88">
        <v>150</v>
      </c>
      <c r="K38" s="88">
        <v>827</v>
      </c>
      <c r="L38" s="88">
        <v>406</v>
      </c>
      <c r="M38" s="294">
        <v>62</v>
      </c>
      <c r="N38" s="294">
        <v>37</v>
      </c>
      <c r="O38" s="294">
        <v>988</v>
      </c>
      <c r="P38" s="294">
        <v>540</v>
      </c>
    </row>
    <row r="39" spans="1:16" ht="14.25" customHeight="1" x14ac:dyDescent="0.2">
      <c r="A39" s="97" t="s">
        <v>71</v>
      </c>
      <c r="B39" s="128">
        <v>4090</v>
      </c>
      <c r="C39" s="407">
        <v>2064</v>
      </c>
      <c r="D39" s="407">
        <v>109</v>
      </c>
      <c r="E39" s="131">
        <v>47</v>
      </c>
      <c r="F39" s="131">
        <v>140</v>
      </c>
      <c r="G39" s="131">
        <v>54</v>
      </c>
      <c r="H39" s="97" t="s">
        <v>71</v>
      </c>
      <c r="I39" s="88">
        <v>530</v>
      </c>
      <c r="J39" s="88">
        <v>240</v>
      </c>
      <c r="K39" s="88">
        <v>1187</v>
      </c>
      <c r="L39" s="88">
        <v>622</v>
      </c>
      <c r="M39" s="294">
        <v>149</v>
      </c>
      <c r="N39" s="294">
        <v>69</v>
      </c>
      <c r="O39" s="88">
        <v>1975</v>
      </c>
      <c r="P39" s="294">
        <v>1032</v>
      </c>
    </row>
    <row r="40" spans="1:16" ht="14.25" customHeight="1" x14ac:dyDescent="0.2">
      <c r="A40" s="97" t="s">
        <v>72</v>
      </c>
      <c r="B40" s="128">
        <v>1418</v>
      </c>
      <c r="C40" s="407">
        <v>711</v>
      </c>
      <c r="D40" s="407">
        <v>53</v>
      </c>
      <c r="E40" s="131">
        <v>20</v>
      </c>
      <c r="F40" s="131">
        <v>56</v>
      </c>
      <c r="G40" s="131">
        <v>23</v>
      </c>
      <c r="H40" s="97" t="s">
        <v>72</v>
      </c>
      <c r="I40" s="88">
        <v>240</v>
      </c>
      <c r="J40" s="88">
        <v>105</v>
      </c>
      <c r="K40" s="88">
        <v>484</v>
      </c>
      <c r="L40" s="88">
        <v>231</v>
      </c>
      <c r="M40" s="294">
        <v>37</v>
      </c>
      <c r="N40" s="294">
        <v>21</v>
      </c>
      <c r="O40" s="294">
        <v>548</v>
      </c>
      <c r="P40" s="294">
        <v>311</v>
      </c>
    </row>
    <row r="41" spans="1:16" ht="14.25" customHeight="1" x14ac:dyDescent="0.2">
      <c r="A41" s="97" t="s">
        <v>94</v>
      </c>
      <c r="B41" s="128">
        <v>2998</v>
      </c>
      <c r="C41" s="407">
        <v>1475</v>
      </c>
      <c r="D41" s="407">
        <v>60</v>
      </c>
      <c r="E41" s="131">
        <v>17</v>
      </c>
      <c r="F41" s="131">
        <v>128</v>
      </c>
      <c r="G41" s="131">
        <v>53</v>
      </c>
      <c r="H41" s="97" t="s">
        <v>94</v>
      </c>
      <c r="I41" s="88">
        <v>499</v>
      </c>
      <c r="J41" s="88">
        <v>213</v>
      </c>
      <c r="K41" s="88">
        <v>916</v>
      </c>
      <c r="L41" s="88">
        <v>448</v>
      </c>
      <c r="M41" s="294">
        <v>92</v>
      </c>
      <c r="N41" s="294">
        <v>34</v>
      </c>
      <c r="O41" s="294">
        <v>1303</v>
      </c>
      <c r="P41" s="294">
        <v>710</v>
      </c>
    </row>
    <row r="42" spans="1:16" ht="14.25" customHeight="1" x14ac:dyDescent="0.2">
      <c r="A42" s="97" t="s">
        <v>95</v>
      </c>
      <c r="B42" s="128">
        <v>2096</v>
      </c>
      <c r="C42" s="407">
        <v>1030</v>
      </c>
      <c r="D42" s="407">
        <v>75</v>
      </c>
      <c r="E42" s="131">
        <v>28</v>
      </c>
      <c r="F42" s="131">
        <v>74</v>
      </c>
      <c r="G42" s="131">
        <v>27</v>
      </c>
      <c r="H42" s="97" t="s">
        <v>95</v>
      </c>
      <c r="I42" s="88">
        <v>399</v>
      </c>
      <c r="J42" s="88">
        <v>174</v>
      </c>
      <c r="K42" s="88">
        <v>787</v>
      </c>
      <c r="L42" s="88">
        <v>405</v>
      </c>
      <c r="M42" s="294">
        <v>40</v>
      </c>
      <c r="N42" s="294">
        <v>18</v>
      </c>
      <c r="O42" s="294">
        <v>721</v>
      </c>
      <c r="P42" s="294">
        <v>378</v>
      </c>
    </row>
    <row r="43" spans="1:16" ht="14.25" customHeight="1" x14ac:dyDescent="0.2">
      <c r="A43" s="97" t="s">
        <v>73</v>
      </c>
      <c r="B43" s="128">
        <v>3550</v>
      </c>
      <c r="C43" s="407">
        <v>1744</v>
      </c>
      <c r="D43" s="407">
        <v>118</v>
      </c>
      <c r="E43" s="131">
        <v>32</v>
      </c>
      <c r="F43" s="131">
        <v>107</v>
      </c>
      <c r="G43" s="131">
        <v>42</v>
      </c>
      <c r="H43" s="97" t="s">
        <v>73</v>
      </c>
      <c r="I43" s="88">
        <v>584</v>
      </c>
      <c r="J43" s="88">
        <v>229</v>
      </c>
      <c r="K43" s="88">
        <v>1104</v>
      </c>
      <c r="L43" s="88">
        <v>562</v>
      </c>
      <c r="M43" s="294">
        <v>98</v>
      </c>
      <c r="N43" s="294">
        <v>48</v>
      </c>
      <c r="O43" s="294">
        <v>1539</v>
      </c>
      <c r="P43" s="294">
        <v>831</v>
      </c>
    </row>
    <row r="44" spans="1:16" ht="14.25" customHeight="1" x14ac:dyDescent="0.2">
      <c r="A44" s="97" t="s">
        <v>74</v>
      </c>
      <c r="B44" s="128">
        <v>1731</v>
      </c>
      <c r="C44" s="407">
        <v>840</v>
      </c>
      <c r="D44" s="407">
        <v>62</v>
      </c>
      <c r="E44" s="131">
        <v>17</v>
      </c>
      <c r="F44" s="131">
        <v>65</v>
      </c>
      <c r="G44" s="131">
        <v>18</v>
      </c>
      <c r="H44" s="97" t="s">
        <v>74</v>
      </c>
      <c r="I44" s="88">
        <v>287</v>
      </c>
      <c r="J44" s="88">
        <v>127</v>
      </c>
      <c r="K44" s="88">
        <v>533</v>
      </c>
      <c r="L44" s="88">
        <v>271</v>
      </c>
      <c r="M44" s="294">
        <v>46</v>
      </c>
      <c r="N44" s="294">
        <v>23</v>
      </c>
      <c r="O44" s="294">
        <v>738</v>
      </c>
      <c r="P44" s="294">
        <v>384</v>
      </c>
    </row>
    <row r="45" spans="1:16" ht="14.25" customHeight="1" x14ac:dyDescent="0.2">
      <c r="A45" s="97" t="s">
        <v>75</v>
      </c>
      <c r="B45" s="126">
        <v>2939</v>
      </c>
      <c r="C45" s="408">
        <v>1432</v>
      </c>
      <c r="D45" s="131">
        <v>53</v>
      </c>
      <c r="E45" s="131">
        <v>28</v>
      </c>
      <c r="F45" s="131">
        <v>79</v>
      </c>
      <c r="G45" s="131">
        <v>27</v>
      </c>
      <c r="H45" s="97" t="s">
        <v>75</v>
      </c>
      <c r="I45" s="294">
        <v>292</v>
      </c>
      <c r="J45" s="294">
        <v>108</v>
      </c>
      <c r="K45" s="88">
        <v>725</v>
      </c>
      <c r="L45" s="88">
        <v>341</v>
      </c>
      <c r="M45" s="294">
        <v>70</v>
      </c>
      <c r="N45" s="294">
        <v>37</v>
      </c>
      <c r="O45" s="294">
        <v>1720</v>
      </c>
      <c r="P45" s="294">
        <v>891</v>
      </c>
    </row>
    <row r="46" spans="1:16" s="60" customFormat="1" ht="14.25" customHeight="1" x14ac:dyDescent="0.2">
      <c r="A46" s="97"/>
      <c r="B46" s="128"/>
      <c r="C46" s="128"/>
      <c r="D46" s="407"/>
      <c r="E46" s="131"/>
      <c r="F46" s="131"/>
      <c r="G46" s="131"/>
      <c r="H46" s="97"/>
      <c r="I46" s="88"/>
      <c r="J46" s="88"/>
      <c r="K46" s="88"/>
      <c r="L46" s="88"/>
      <c r="M46" s="294"/>
      <c r="N46" s="294"/>
      <c r="O46" s="294"/>
      <c r="P46" s="294"/>
    </row>
    <row r="47" spans="1:16" s="35" customFormat="1" ht="14.25" customHeight="1" x14ac:dyDescent="0.2">
      <c r="A47" s="359" t="s">
        <v>76</v>
      </c>
      <c r="B47" s="360">
        <f>SUM(B31:B45)</f>
        <v>35420</v>
      </c>
      <c r="C47" s="410">
        <f t="shared" ref="C47:G47" si="4">SUM(C31:C45)</f>
        <v>17565</v>
      </c>
      <c r="D47" s="410">
        <f t="shared" si="4"/>
        <v>1077</v>
      </c>
      <c r="E47" s="410">
        <f t="shared" si="4"/>
        <v>410</v>
      </c>
      <c r="F47" s="410">
        <f t="shared" si="4"/>
        <v>1279</v>
      </c>
      <c r="G47" s="410">
        <f t="shared" si="4"/>
        <v>504</v>
      </c>
      <c r="H47" s="101" t="s">
        <v>76</v>
      </c>
      <c r="I47" s="413">
        <f>SUM(I31:I45)</f>
        <v>5201</v>
      </c>
      <c r="J47" s="413">
        <f t="shared" ref="J47:L47" si="5">SUM(J31:J45)</f>
        <v>2114</v>
      </c>
      <c r="K47" s="413">
        <f t="shared" si="5"/>
        <v>10490</v>
      </c>
      <c r="L47" s="413">
        <f t="shared" si="5"/>
        <v>5222</v>
      </c>
      <c r="M47" s="413">
        <f t="shared" ref="M47:P47" si="6">SUM(M31:M45)</f>
        <v>1036</v>
      </c>
      <c r="N47" s="413">
        <f t="shared" si="6"/>
        <v>517</v>
      </c>
      <c r="O47" s="413">
        <f t="shared" si="6"/>
        <v>16337</v>
      </c>
      <c r="P47" s="413">
        <f t="shared" si="6"/>
        <v>8798</v>
      </c>
    </row>
    <row r="48" spans="1:16" x14ac:dyDescent="0.2">
      <c r="B48" s="56"/>
      <c r="C48" s="56"/>
      <c r="D48" s="57"/>
      <c r="E48" s="57"/>
      <c r="F48" s="57"/>
      <c r="G48" s="57"/>
      <c r="I48" s="57"/>
      <c r="J48" s="57"/>
      <c r="K48" s="57"/>
      <c r="L48" s="57"/>
      <c r="M48" s="114"/>
      <c r="N48" s="114"/>
      <c r="O48" s="114"/>
      <c r="P48" s="114"/>
    </row>
    <row r="49" spans="2:3" x14ac:dyDescent="0.2">
      <c r="B49" s="37"/>
      <c r="C49" s="37"/>
    </row>
    <row r="50" spans="2:3" x14ac:dyDescent="0.2">
      <c r="B50" s="37"/>
      <c r="C50" s="37"/>
    </row>
    <row r="51" spans="2:3" x14ac:dyDescent="0.2">
      <c r="B51" s="37"/>
      <c r="C51" s="37"/>
    </row>
    <row r="52" spans="2:3" x14ac:dyDescent="0.2">
      <c r="B52" s="37"/>
      <c r="C52" s="37"/>
    </row>
    <row r="53" spans="2:3" x14ac:dyDescent="0.2">
      <c r="B53" s="37"/>
      <c r="C53" s="37"/>
    </row>
    <row r="54" spans="2:3" x14ac:dyDescent="0.2">
      <c r="B54" s="37"/>
      <c r="C54" s="37"/>
    </row>
    <row r="55" spans="2:3" x14ac:dyDescent="0.2">
      <c r="B55" s="37"/>
      <c r="C55" s="37"/>
    </row>
    <row r="56" spans="2:3" x14ac:dyDescent="0.2">
      <c r="B56" s="37"/>
      <c r="C56" s="37"/>
    </row>
    <row r="57" spans="2:3" x14ac:dyDescent="0.2">
      <c r="B57" s="37"/>
      <c r="C57" s="37"/>
    </row>
  </sheetData>
  <mergeCells count="29">
    <mergeCell ref="I9:P9"/>
    <mergeCell ref="I29:P29"/>
    <mergeCell ref="I8:L8"/>
    <mergeCell ref="M8:P8"/>
    <mergeCell ref="M5:N5"/>
    <mergeCell ref="O5:P5"/>
    <mergeCell ref="M6:N6"/>
    <mergeCell ref="O6:P6"/>
    <mergeCell ref="H5:H7"/>
    <mergeCell ref="I5:J5"/>
    <mergeCell ref="K5:L5"/>
    <mergeCell ref="I6:J6"/>
    <mergeCell ref="K6:L6"/>
    <mergeCell ref="H1:P1"/>
    <mergeCell ref="H2:P2"/>
    <mergeCell ref="H3:P3"/>
    <mergeCell ref="B8:G8"/>
    <mergeCell ref="B29:G29"/>
    <mergeCell ref="A1:G1"/>
    <mergeCell ref="A2:G2"/>
    <mergeCell ref="A3:G3"/>
    <mergeCell ref="A5:A7"/>
    <mergeCell ref="B5:C5"/>
    <mergeCell ref="D5:E5"/>
    <mergeCell ref="F5:G5"/>
    <mergeCell ref="B6:C6"/>
    <mergeCell ref="D6:E6"/>
    <mergeCell ref="F6:G6"/>
    <mergeCell ref="B9:G9"/>
  </mergeCells>
  <conditionalFormatting sqref="A9:B9 A28 A30:L47 I28:L28 I48:L48 A8:P8 M41:P41 M46:P47 M30:P34 M38:P39 M43:P44 A10:P27 A29:I29">
    <cfRule type="expression" dxfId="16" priority="90">
      <formula>MOD(ROW(),2)=1</formula>
    </cfRule>
  </conditionalFormatting>
  <conditionalFormatting sqref="H9:I9 H28">
    <cfRule type="expression" dxfId="15" priority="89">
      <formula>MOD(ROW(),2)=1</formula>
    </cfRule>
  </conditionalFormatting>
  <conditionalFormatting sqref="O42:P42">
    <cfRule type="expression" dxfId="14" priority="88">
      <formula>MOD(ROW(),2)=1</formula>
    </cfRule>
  </conditionalFormatting>
  <conditionalFormatting sqref="B28:G28 B48:G48">
    <cfRule type="expression" dxfId="13" priority="86">
      <formula>MOD(ROW(),2)=1</formula>
    </cfRule>
    <cfRule type="expression" priority="87">
      <formula>MOD(ROW(),2)=1</formula>
    </cfRule>
  </conditionalFormatting>
  <conditionalFormatting sqref="M28:P28 M48:P48">
    <cfRule type="expression" dxfId="12" priority="65">
      <formula>MOD(ROW(),2)=1</formula>
    </cfRule>
    <cfRule type="expression" priority="66">
      <formula>MOD(ROW(),2)=0</formula>
    </cfRule>
  </conditionalFormatting>
  <conditionalFormatting sqref="M35:P35">
    <cfRule type="expression" dxfId="11" priority="55">
      <formula>MOD(ROW(),2)=1</formula>
    </cfRule>
  </conditionalFormatting>
  <conditionalFormatting sqref="M36:P36">
    <cfRule type="expression" dxfId="10" priority="50">
      <formula>MOD(ROW(),2)=1</formula>
    </cfRule>
  </conditionalFormatting>
  <conditionalFormatting sqref="M37:P37">
    <cfRule type="expression" dxfId="9" priority="45">
      <formula>MOD(ROW(),2)=1</formula>
    </cfRule>
  </conditionalFormatting>
  <conditionalFormatting sqref="M40:P40">
    <cfRule type="expression" dxfId="8" priority="41">
      <formula>MOD(ROW(),2)=1</formula>
    </cfRule>
  </conditionalFormatting>
  <conditionalFormatting sqref="M42:N42">
    <cfRule type="expression" dxfId="7" priority="38">
      <formula>MOD(ROW(),2)=1</formula>
    </cfRule>
  </conditionalFormatting>
  <conditionalFormatting sqref="M45:P45">
    <cfRule type="expression" dxfId="6" priority="3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R40"/>
  <sheetViews>
    <sheetView view="pageLayout" zoomScale="110" zoomScaleNormal="100" zoomScalePageLayoutView="110" workbookViewId="0">
      <selection sqref="A1:I1"/>
    </sheetView>
  </sheetViews>
  <sheetFormatPr baseColWidth="10" defaultColWidth="11.28515625" defaultRowHeight="12.75" x14ac:dyDescent="0.2"/>
  <cols>
    <col min="1" max="1" width="13.5703125" style="8" customWidth="1"/>
    <col min="2" max="2" width="10.7109375" style="8" customWidth="1"/>
    <col min="3" max="3" width="9.5703125" style="8" customWidth="1"/>
    <col min="4" max="4" width="10.7109375" style="8" customWidth="1"/>
    <col min="5" max="5" width="9.7109375" style="8" customWidth="1"/>
    <col min="6" max="6" width="10.7109375" style="8" customWidth="1"/>
    <col min="7" max="7" width="8.28515625" style="8" customWidth="1"/>
    <col min="8" max="8" width="10.7109375" style="8" customWidth="1"/>
    <col min="9" max="9" width="8.140625" style="8" customWidth="1"/>
    <col min="10" max="10" width="13.5703125" style="119" customWidth="1"/>
    <col min="11" max="11" width="12" style="8" customWidth="1"/>
    <col min="12" max="12" width="13.7109375" style="8" customWidth="1"/>
    <col min="13" max="13" width="12" style="8" customWidth="1"/>
    <col min="14" max="14" width="12.7109375" style="8" customWidth="1"/>
    <col min="15" max="15" width="13.7109375" style="8" customWidth="1"/>
    <col min="16" max="16" width="14.140625" style="8" customWidth="1"/>
    <col min="17" max="19" width="11.28515625" style="8"/>
    <col min="20" max="20" width="9.7109375" style="8" customWidth="1"/>
    <col min="21" max="21" width="8.42578125" style="8" customWidth="1"/>
    <col min="22" max="22" width="11.28515625" style="8"/>
    <col min="23" max="23" width="9.140625" style="8" customWidth="1"/>
    <col min="24" max="24" width="11.28515625" style="8"/>
    <col min="25" max="25" width="9.28515625" style="8" customWidth="1"/>
    <col min="26" max="26" width="9.85546875" style="8" customWidth="1"/>
    <col min="27" max="16384" width="11.28515625" style="8"/>
  </cols>
  <sheetData>
    <row r="1" spans="1:18" s="9" customFormat="1" ht="31.15" customHeight="1" x14ac:dyDescent="0.2">
      <c r="A1" s="455" t="s">
        <v>254</v>
      </c>
      <c r="B1" s="455"/>
      <c r="C1" s="455"/>
      <c r="D1" s="455"/>
      <c r="E1" s="455"/>
      <c r="F1" s="455"/>
      <c r="G1" s="455"/>
      <c r="H1" s="455"/>
      <c r="I1" s="455"/>
      <c r="J1" s="455" t="s">
        <v>255</v>
      </c>
      <c r="K1" s="455"/>
      <c r="L1" s="455"/>
      <c r="M1" s="455"/>
      <c r="N1" s="455"/>
      <c r="O1" s="455"/>
      <c r="P1" s="455"/>
      <c r="Q1" s="169"/>
      <c r="R1" s="169"/>
    </row>
    <row r="2" spans="1:18" s="367" customFormat="1" ht="6.75" customHeight="1" x14ac:dyDescent="0.2"/>
    <row r="3" spans="1:18" ht="6.75" customHeight="1" x14ac:dyDescent="0.2"/>
    <row r="4" spans="1:18" ht="31.7" customHeight="1" x14ac:dyDescent="0.2">
      <c r="A4" s="496" t="s">
        <v>84</v>
      </c>
      <c r="B4" s="527" t="s">
        <v>22</v>
      </c>
      <c r="C4" s="527"/>
      <c r="D4" s="527" t="s">
        <v>106</v>
      </c>
      <c r="E4" s="527"/>
      <c r="F4" s="527" t="s">
        <v>107</v>
      </c>
      <c r="G4" s="527"/>
      <c r="H4" s="527" t="s">
        <v>108</v>
      </c>
      <c r="I4" s="530"/>
      <c r="J4" s="531" t="s">
        <v>84</v>
      </c>
      <c r="K4" s="527" t="s">
        <v>109</v>
      </c>
      <c r="L4" s="527"/>
      <c r="M4" s="527" t="s">
        <v>116</v>
      </c>
      <c r="N4" s="527"/>
      <c r="O4" s="528" t="s">
        <v>110</v>
      </c>
      <c r="P4" s="529"/>
      <c r="Q4" s="27"/>
      <c r="R4" s="27"/>
    </row>
    <row r="5" spans="1:18" ht="31.7" customHeight="1" x14ac:dyDescent="0.2">
      <c r="A5" s="459"/>
      <c r="B5" s="271" t="s">
        <v>86</v>
      </c>
      <c r="C5" s="271" t="s">
        <v>121</v>
      </c>
      <c r="D5" s="271" t="s">
        <v>86</v>
      </c>
      <c r="E5" s="271" t="s">
        <v>121</v>
      </c>
      <c r="F5" s="271" t="s">
        <v>86</v>
      </c>
      <c r="G5" s="271" t="s">
        <v>121</v>
      </c>
      <c r="H5" s="271" t="s">
        <v>86</v>
      </c>
      <c r="I5" s="279" t="s">
        <v>121</v>
      </c>
      <c r="J5" s="532"/>
      <c r="K5" s="271" t="s">
        <v>86</v>
      </c>
      <c r="L5" s="271" t="s">
        <v>121</v>
      </c>
      <c r="M5" s="271" t="s">
        <v>86</v>
      </c>
      <c r="N5" s="271" t="s">
        <v>121</v>
      </c>
      <c r="O5" s="343" t="s">
        <v>122</v>
      </c>
      <c r="P5" s="279" t="s">
        <v>121</v>
      </c>
      <c r="Q5" s="27"/>
      <c r="R5" s="27"/>
    </row>
    <row r="6" spans="1:18" s="87" customFormat="1" ht="14.25" customHeight="1" x14ac:dyDescent="0.2">
      <c r="A6" s="71"/>
      <c r="B6" s="273"/>
      <c r="C6" s="273"/>
      <c r="D6" s="273"/>
      <c r="E6" s="273"/>
      <c r="F6" s="273"/>
      <c r="G6" s="273"/>
      <c r="H6" s="273"/>
      <c r="I6" s="273"/>
      <c r="J6" s="344"/>
      <c r="K6" s="273"/>
      <c r="L6" s="273"/>
      <c r="M6" s="273"/>
      <c r="N6" s="273"/>
      <c r="O6" s="345"/>
      <c r="P6" s="273"/>
      <c r="Q6" s="211"/>
      <c r="R6" s="211"/>
    </row>
    <row r="7" spans="1:18" ht="14.25" customHeight="1" x14ac:dyDescent="0.2">
      <c r="A7" s="240" t="s">
        <v>54</v>
      </c>
      <c r="B7" s="102">
        <v>5734</v>
      </c>
      <c r="C7" s="102">
        <v>2956</v>
      </c>
      <c r="D7" s="102">
        <v>2056</v>
      </c>
      <c r="E7" s="102">
        <v>1089</v>
      </c>
      <c r="F7" s="102">
        <v>1113</v>
      </c>
      <c r="G7" s="102">
        <v>533</v>
      </c>
      <c r="H7" s="102">
        <v>622</v>
      </c>
      <c r="I7" s="102">
        <v>321</v>
      </c>
      <c r="J7" s="240" t="s">
        <v>54</v>
      </c>
      <c r="K7" s="102">
        <v>1044</v>
      </c>
      <c r="L7" s="102">
        <v>576</v>
      </c>
      <c r="M7" s="102">
        <v>657</v>
      </c>
      <c r="N7" s="102">
        <v>339</v>
      </c>
      <c r="O7" s="102">
        <v>242</v>
      </c>
      <c r="P7" s="102">
        <v>98</v>
      </c>
      <c r="Q7" s="27"/>
      <c r="R7" s="27"/>
    </row>
    <row r="8" spans="1:18" ht="14.25" customHeight="1" x14ac:dyDescent="0.2">
      <c r="A8" s="240" t="s">
        <v>55</v>
      </c>
      <c r="B8" s="102">
        <v>5628</v>
      </c>
      <c r="C8" s="102">
        <v>2915</v>
      </c>
      <c r="D8" s="102">
        <v>2104</v>
      </c>
      <c r="E8" s="102">
        <v>1080</v>
      </c>
      <c r="F8" s="102">
        <v>1072</v>
      </c>
      <c r="G8" s="102">
        <v>551</v>
      </c>
      <c r="H8" s="102">
        <v>540</v>
      </c>
      <c r="I8" s="102">
        <v>284</v>
      </c>
      <c r="J8" s="240" t="s">
        <v>55</v>
      </c>
      <c r="K8" s="102">
        <v>1006</v>
      </c>
      <c r="L8" s="102">
        <v>546</v>
      </c>
      <c r="M8" s="102">
        <v>682</v>
      </c>
      <c r="N8" s="102">
        <v>352</v>
      </c>
      <c r="O8" s="102">
        <v>224</v>
      </c>
      <c r="P8" s="102">
        <v>102</v>
      </c>
      <c r="Q8" s="27"/>
      <c r="R8" s="27"/>
    </row>
    <row r="9" spans="1:18" ht="14.25" customHeight="1" x14ac:dyDescent="0.2">
      <c r="A9" s="240" t="s">
        <v>56</v>
      </c>
      <c r="B9" s="102">
        <v>5661</v>
      </c>
      <c r="C9" s="102">
        <v>2922</v>
      </c>
      <c r="D9" s="102">
        <v>2117</v>
      </c>
      <c r="E9" s="102">
        <v>1048</v>
      </c>
      <c r="F9" s="102">
        <v>147</v>
      </c>
      <c r="G9" s="102">
        <v>70</v>
      </c>
      <c r="H9" s="102">
        <v>443</v>
      </c>
      <c r="I9" s="102">
        <v>217</v>
      </c>
      <c r="J9" s="240" t="s">
        <v>56</v>
      </c>
      <c r="K9" s="102">
        <v>907</v>
      </c>
      <c r="L9" s="102">
        <v>473</v>
      </c>
      <c r="M9" s="102">
        <v>1803</v>
      </c>
      <c r="N9" s="102">
        <v>996</v>
      </c>
      <c r="O9" s="102">
        <v>244</v>
      </c>
      <c r="P9" s="102">
        <v>118</v>
      </c>
      <c r="Q9" s="27"/>
      <c r="R9" s="27"/>
    </row>
    <row r="10" spans="1:18" ht="14.25" customHeight="1" x14ac:dyDescent="0.2">
      <c r="A10" s="301" t="s">
        <v>88</v>
      </c>
      <c r="B10" s="280">
        <v>5571</v>
      </c>
      <c r="C10" s="280">
        <v>2896</v>
      </c>
      <c r="D10" s="280">
        <v>2082</v>
      </c>
      <c r="E10" s="280">
        <v>1038</v>
      </c>
      <c r="F10" s="280">
        <v>50</v>
      </c>
      <c r="G10" s="280">
        <v>25</v>
      </c>
      <c r="H10" s="280">
        <v>146</v>
      </c>
      <c r="I10" s="280">
        <v>72</v>
      </c>
      <c r="J10" s="301" t="s">
        <v>88</v>
      </c>
      <c r="K10" s="102">
        <v>339</v>
      </c>
      <c r="L10" s="102">
        <v>185</v>
      </c>
      <c r="M10" s="102">
        <v>2705</v>
      </c>
      <c r="N10" s="102">
        <v>1459</v>
      </c>
      <c r="O10" s="102">
        <v>249</v>
      </c>
      <c r="P10" s="102">
        <v>117</v>
      </c>
      <c r="Q10" s="27"/>
      <c r="R10" s="27"/>
    </row>
    <row r="11" spans="1:18" ht="14.25" customHeight="1" x14ac:dyDescent="0.2">
      <c r="A11" s="301" t="s">
        <v>89</v>
      </c>
      <c r="B11" s="280">
        <v>5619</v>
      </c>
      <c r="C11" s="280">
        <v>2909</v>
      </c>
      <c r="D11" s="280">
        <v>2152</v>
      </c>
      <c r="E11" s="280">
        <v>1089</v>
      </c>
      <c r="F11" s="280" t="s">
        <v>19</v>
      </c>
      <c r="G11" s="280" t="s">
        <v>19</v>
      </c>
      <c r="H11" s="280">
        <v>61</v>
      </c>
      <c r="I11" s="280">
        <v>27</v>
      </c>
      <c r="J11" s="301" t="s">
        <v>89</v>
      </c>
      <c r="K11" s="280">
        <v>450</v>
      </c>
      <c r="L11" s="280">
        <v>238</v>
      </c>
      <c r="M11" s="280">
        <v>2699</v>
      </c>
      <c r="N11" s="280">
        <v>1436</v>
      </c>
      <c r="O11" s="280">
        <v>257</v>
      </c>
      <c r="P11" s="280">
        <v>119</v>
      </c>
      <c r="Q11" s="27"/>
      <c r="R11" s="27"/>
    </row>
    <row r="12" spans="1:18" ht="14.25" customHeight="1" x14ac:dyDescent="0.2">
      <c r="A12" s="301" t="s">
        <v>90</v>
      </c>
      <c r="B12" s="280">
        <v>5663</v>
      </c>
      <c r="C12" s="280">
        <v>2906</v>
      </c>
      <c r="D12" s="280">
        <v>2150</v>
      </c>
      <c r="E12" s="280">
        <v>1057</v>
      </c>
      <c r="F12" s="282" t="s">
        <v>19</v>
      </c>
      <c r="G12" s="282" t="s">
        <v>19</v>
      </c>
      <c r="H12" s="282" t="s">
        <v>19</v>
      </c>
      <c r="I12" s="282" t="s">
        <v>19</v>
      </c>
      <c r="J12" s="301" t="s">
        <v>90</v>
      </c>
      <c r="K12" s="280">
        <v>338</v>
      </c>
      <c r="L12" s="280">
        <v>182</v>
      </c>
      <c r="M12" s="102">
        <v>2903</v>
      </c>
      <c r="N12" s="102">
        <v>1547</v>
      </c>
      <c r="O12" s="102">
        <v>272</v>
      </c>
      <c r="P12" s="102">
        <v>120</v>
      </c>
      <c r="Q12" s="27"/>
      <c r="R12" s="27"/>
    </row>
    <row r="13" spans="1:18" ht="14.25" customHeight="1" x14ac:dyDescent="0.2">
      <c r="A13" s="301" t="s">
        <v>91</v>
      </c>
      <c r="B13" s="280">
        <v>5662</v>
      </c>
      <c r="C13" s="280">
        <v>2909</v>
      </c>
      <c r="D13" s="280">
        <v>2126</v>
      </c>
      <c r="E13" s="280">
        <v>1070</v>
      </c>
      <c r="F13" s="282" t="s">
        <v>19</v>
      </c>
      <c r="G13" s="282" t="s">
        <v>19</v>
      </c>
      <c r="H13" s="282" t="s">
        <v>19</v>
      </c>
      <c r="I13" s="282" t="s">
        <v>19</v>
      </c>
      <c r="J13" s="301" t="s">
        <v>91</v>
      </c>
      <c r="K13" s="280">
        <v>339</v>
      </c>
      <c r="L13" s="280">
        <v>194</v>
      </c>
      <c r="M13" s="102">
        <v>2939</v>
      </c>
      <c r="N13" s="102">
        <v>1524</v>
      </c>
      <c r="O13" s="102">
        <v>258</v>
      </c>
      <c r="P13" s="102">
        <v>121</v>
      </c>
      <c r="Q13" s="27"/>
      <c r="R13" s="27"/>
    </row>
    <row r="14" spans="1:18" ht="14.25" customHeight="1" x14ac:dyDescent="0.2">
      <c r="A14" s="346" t="s">
        <v>163</v>
      </c>
      <c r="B14" s="280">
        <v>5719</v>
      </c>
      <c r="C14" s="280">
        <v>2934</v>
      </c>
      <c r="D14" s="280">
        <v>2168</v>
      </c>
      <c r="E14" s="280">
        <v>1112</v>
      </c>
      <c r="F14" s="282" t="s">
        <v>19</v>
      </c>
      <c r="G14" s="282" t="s">
        <v>19</v>
      </c>
      <c r="H14" s="282" t="s">
        <v>19</v>
      </c>
      <c r="I14" s="282" t="s">
        <v>19</v>
      </c>
      <c r="J14" s="346" t="s">
        <v>163</v>
      </c>
      <c r="K14" s="280">
        <v>356</v>
      </c>
      <c r="L14" s="280">
        <v>202</v>
      </c>
      <c r="M14" s="102">
        <v>2960</v>
      </c>
      <c r="N14" s="102">
        <v>1512</v>
      </c>
      <c r="O14" s="102">
        <v>235</v>
      </c>
      <c r="P14" s="102">
        <v>108</v>
      </c>
      <c r="Q14" s="27"/>
      <c r="R14" s="27"/>
    </row>
    <row r="15" spans="1:18" s="143" customFormat="1" ht="14.25" customHeight="1" x14ac:dyDescent="0.2">
      <c r="A15" s="281" t="s">
        <v>187</v>
      </c>
      <c r="B15" s="280">
        <v>5706</v>
      </c>
      <c r="C15" s="280">
        <v>2899</v>
      </c>
      <c r="D15" s="280">
        <v>2151</v>
      </c>
      <c r="E15" s="280">
        <v>1061</v>
      </c>
      <c r="F15" s="282" t="s">
        <v>19</v>
      </c>
      <c r="G15" s="282" t="s">
        <v>19</v>
      </c>
      <c r="H15" s="282" t="s">
        <v>19</v>
      </c>
      <c r="I15" s="282" t="s">
        <v>19</v>
      </c>
      <c r="J15" s="281" t="s">
        <v>187</v>
      </c>
      <c r="K15" s="280">
        <v>349</v>
      </c>
      <c r="L15" s="280">
        <v>200</v>
      </c>
      <c r="M15" s="102">
        <v>2998</v>
      </c>
      <c r="N15" s="102">
        <v>1541</v>
      </c>
      <c r="O15" s="102">
        <v>208</v>
      </c>
      <c r="P15" s="102">
        <v>97</v>
      </c>
      <c r="Q15" s="27"/>
      <c r="R15" s="27"/>
    </row>
    <row r="16" spans="1:18" s="352" customFormat="1" ht="14.25" customHeight="1" x14ac:dyDescent="0.2">
      <c r="A16" s="346" t="s">
        <v>198</v>
      </c>
      <c r="B16" s="280">
        <v>5715</v>
      </c>
      <c r="C16" s="280">
        <v>2932</v>
      </c>
      <c r="D16" s="280">
        <v>2127</v>
      </c>
      <c r="E16" s="280">
        <v>1088</v>
      </c>
      <c r="F16" s="282" t="s">
        <v>19</v>
      </c>
      <c r="G16" s="282" t="s">
        <v>19</v>
      </c>
      <c r="H16" s="282" t="s">
        <v>19</v>
      </c>
      <c r="I16" s="282" t="s">
        <v>19</v>
      </c>
      <c r="J16" s="346" t="s">
        <v>198</v>
      </c>
      <c r="K16" s="425">
        <v>370</v>
      </c>
      <c r="L16" s="280">
        <v>201</v>
      </c>
      <c r="M16" s="102">
        <v>3009</v>
      </c>
      <c r="N16" s="102">
        <v>1544</v>
      </c>
      <c r="O16" s="102">
        <v>209</v>
      </c>
      <c r="P16" s="102">
        <v>99</v>
      </c>
      <c r="Q16" s="27"/>
      <c r="R16" s="27"/>
    </row>
    <row r="17" spans="1:18" s="352" customFormat="1" ht="14.25" customHeight="1" x14ac:dyDescent="0.2">
      <c r="A17" s="414" t="s">
        <v>230</v>
      </c>
      <c r="B17" s="415">
        <v>5693</v>
      </c>
      <c r="C17" s="415">
        <v>2885</v>
      </c>
      <c r="D17" s="415">
        <v>2173</v>
      </c>
      <c r="E17" s="415">
        <v>1083</v>
      </c>
      <c r="F17" s="416" t="s">
        <v>19</v>
      </c>
      <c r="G17" s="416" t="s">
        <v>19</v>
      </c>
      <c r="H17" s="416" t="s">
        <v>19</v>
      </c>
      <c r="I17" s="416" t="s">
        <v>19</v>
      </c>
      <c r="J17" s="414" t="s">
        <v>230</v>
      </c>
      <c r="K17" s="415">
        <v>353</v>
      </c>
      <c r="L17" s="415">
        <v>187</v>
      </c>
      <c r="M17" s="390">
        <v>3000</v>
      </c>
      <c r="N17" s="390">
        <v>1538</v>
      </c>
      <c r="O17" s="390">
        <v>167</v>
      </c>
      <c r="P17" s="390">
        <v>77</v>
      </c>
      <c r="Q17" s="27"/>
      <c r="R17" s="27"/>
    </row>
    <row r="18" spans="1:18" x14ac:dyDescent="0.2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7"/>
      <c r="L18" s="27"/>
      <c r="M18" s="27"/>
      <c r="N18" s="27"/>
      <c r="O18" s="27"/>
      <c r="P18" s="27"/>
      <c r="Q18" s="27"/>
      <c r="R18" s="27"/>
    </row>
    <row r="19" spans="1:18" x14ac:dyDescent="0.2">
      <c r="A19" s="283" t="s">
        <v>253</v>
      </c>
      <c r="B19" s="283"/>
      <c r="C19" s="283"/>
      <c r="D19" s="283"/>
      <c r="E19" s="283"/>
      <c r="F19" s="283"/>
      <c r="G19" s="283"/>
      <c r="H19" s="284"/>
      <c r="I19" s="284"/>
      <c r="J19" s="283" t="s">
        <v>193</v>
      </c>
      <c r="K19" s="283"/>
      <c r="L19" s="283"/>
      <c r="M19" s="283"/>
      <c r="N19" s="283"/>
      <c r="O19" s="283"/>
      <c r="P19" s="283"/>
      <c r="Q19" s="27"/>
      <c r="R19" s="27"/>
    </row>
    <row r="20" spans="1:18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2">
      <c r="A21" s="27"/>
      <c r="B21" s="334"/>
      <c r="C21" s="334"/>
      <c r="D21" s="334"/>
      <c r="E21" s="334"/>
      <c r="F21" s="334"/>
      <c r="G21" s="334"/>
      <c r="H21" s="334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11">
    <mergeCell ref="A1:I1"/>
    <mergeCell ref="M4:N4"/>
    <mergeCell ref="O4:P4"/>
    <mergeCell ref="A4:A5"/>
    <mergeCell ref="B4:C4"/>
    <mergeCell ref="D4:E4"/>
    <mergeCell ref="F4:G4"/>
    <mergeCell ref="H4:I4"/>
    <mergeCell ref="K4:L4"/>
    <mergeCell ref="J1:P1"/>
    <mergeCell ref="J4:J5"/>
  </mergeCells>
  <conditionalFormatting sqref="B7:I17 K7:P17">
    <cfRule type="expression" dxfId="5" priority="8">
      <formula>MOD(ROW(),2)=1</formula>
    </cfRule>
  </conditionalFormatting>
  <conditionalFormatting sqref="A7:A15">
    <cfRule type="expression" dxfId="4" priority="5">
      <formula>MOD(ROW(),2)=1</formula>
    </cfRule>
  </conditionalFormatting>
  <conditionalFormatting sqref="A16:A17">
    <cfRule type="expression" dxfId="3" priority="3">
      <formula>MOD(ROW(),2)=1</formula>
    </cfRule>
  </conditionalFormatting>
  <conditionalFormatting sqref="J7:J15">
    <cfRule type="expression" dxfId="2" priority="2">
      <formula>MOD(ROW(),2)=1</formula>
    </cfRule>
  </conditionalFormatting>
  <conditionalFormatting sqref="J16:J17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R40"/>
  <sheetViews>
    <sheetView view="pageLayout" zoomScale="110" zoomScaleNormal="100" zoomScalePageLayoutView="110" workbookViewId="0">
      <selection sqref="A1:K1"/>
    </sheetView>
  </sheetViews>
  <sheetFormatPr baseColWidth="10" defaultColWidth="11.140625" defaultRowHeight="12.75" x14ac:dyDescent="0.2"/>
  <cols>
    <col min="1" max="1" width="17.85546875" style="8" customWidth="1"/>
    <col min="2" max="11" width="7.28515625" style="8" customWidth="1"/>
    <col min="12" max="14" width="11.140625" style="8"/>
    <col min="15" max="15" width="9.7109375" style="8" customWidth="1"/>
    <col min="16" max="16" width="8.42578125" style="8" customWidth="1"/>
    <col min="17" max="17" width="11.140625" style="8"/>
    <col min="18" max="18" width="9.140625" style="8" customWidth="1"/>
    <col min="19" max="19" width="11.140625" style="8"/>
    <col min="20" max="20" width="9.28515625" style="8" customWidth="1"/>
    <col min="21" max="21" width="9.85546875" style="8" customWidth="1"/>
    <col min="22" max="16384" width="11.140625" style="8"/>
  </cols>
  <sheetData>
    <row r="1" spans="1:18" s="9" customFormat="1" ht="31.15" customHeight="1" x14ac:dyDescent="0.2">
      <c r="A1" s="455" t="s">
        <v>256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169"/>
      <c r="M1" s="169"/>
      <c r="N1" s="169"/>
      <c r="O1" s="169"/>
      <c r="P1" s="169"/>
      <c r="Q1" s="169"/>
      <c r="R1" s="169"/>
    </row>
    <row r="2" spans="1:18" s="367" customFormat="1" ht="6.75" customHeight="1" x14ac:dyDescent="0.2"/>
    <row r="3" spans="1:18" ht="6.75" customHeight="1" x14ac:dyDescent="0.2"/>
    <row r="4" spans="1:18" ht="34.15" customHeight="1" x14ac:dyDescent="0.2">
      <c r="A4" s="460" t="s">
        <v>184</v>
      </c>
      <c r="B4" s="528" t="s">
        <v>22</v>
      </c>
      <c r="C4" s="528"/>
      <c r="D4" s="528" t="s">
        <v>106</v>
      </c>
      <c r="E4" s="528"/>
      <c r="F4" s="528" t="s">
        <v>109</v>
      </c>
      <c r="G4" s="528"/>
      <c r="H4" s="528" t="s">
        <v>195</v>
      </c>
      <c r="I4" s="528"/>
      <c r="J4" s="528" t="s">
        <v>110</v>
      </c>
      <c r="K4" s="529"/>
      <c r="L4" s="27"/>
      <c r="M4" s="27"/>
      <c r="N4" s="27"/>
      <c r="O4" s="27"/>
      <c r="P4" s="27"/>
      <c r="Q4" s="27"/>
      <c r="R4" s="27"/>
    </row>
    <row r="5" spans="1:18" ht="34.15" customHeight="1" x14ac:dyDescent="0.2">
      <c r="A5" s="460"/>
      <c r="B5" s="271" t="s">
        <v>52</v>
      </c>
      <c r="C5" s="271" t="s">
        <v>121</v>
      </c>
      <c r="D5" s="271" t="s">
        <v>52</v>
      </c>
      <c r="E5" s="271" t="s">
        <v>121</v>
      </c>
      <c r="F5" s="271" t="s">
        <v>80</v>
      </c>
      <c r="G5" s="271" t="s">
        <v>121</v>
      </c>
      <c r="H5" s="271" t="s">
        <v>80</v>
      </c>
      <c r="I5" s="271" t="s">
        <v>121</v>
      </c>
      <c r="J5" s="271" t="s">
        <v>52</v>
      </c>
      <c r="K5" s="279" t="s">
        <v>121</v>
      </c>
      <c r="L5" s="27"/>
      <c r="M5" s="27"/>
      <c r="N5" s="27"/>
      <c r="O5" s="27"/>
      <c r="P5" s="27"/>
      <c r="Q5" s="27"/>
      <c r="R5" s="27"/>
    </row>
    <row r="6" spans="1:18" s="60" customFormat="1" ht="14.25" customHeight="1" x14ac:dyDescent="0.2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"/>
      <c r="M6" s="27"/>
      <c r="N6" s="27"/>
      <c r="O6" s="27"/>
      <c r="P6" s="27"/>
      <c r="Q6" s="27"/>
      <c r="R6" s="27"/>
    </row>
    <row r="7" spans="1:18" ht="14.25" customHeight="1" x14ac:dyDescent="0.2">
      <c r="A7" s="218" t="s">
        <v>64</v>
      </c>
      <c r="B7" s="102">
        <v>1841</v>
      </c>
      <c r="C7" s="102">
        <v>929</v>
      </c>
      <c r="D7" s="102">
        <v>474</v>
      </c>
      <c r="E7" s="102">
        <v>245</v>
      </c>
      <c r="F7" s="103">
        <v>353</v>
      </c>
      <c r="G7" s="103">
        <v>187</v>
      </c>
      <c r="H7" s="102">
        <v>936</v>
      </c>
      <c r="I7" s="102">
        <v>461</v>
      </c>
      <c r="J7" s="102">
        <v>78</v>
      </c>
      <c r="K7" s="102">
        <v>36</v>
      </c>
      <c r="L7" s="27"/>
      <c r="M7" s="27"/>
      <c r="N7" s="27"/>
      <c r="O7" s="27"/>
      <c r="P7" s="27"/>
      <c r="Q7" s="27"/>
      <c r="R7" s="27"/>
    </row>
    <row r="8" spans="1:18" ht="14.25" customHeight="1" x14ac:dyDescent="0.2">
      <c r="A8" s="218" t="s">
        <v>69</v>
      </c>
      <c r="B8" s="102">
        <v>1132</v>
      </c>
      <c r="C8" s="102">
        <v>602</v>
      </c>
      <c r="D8" s="102">
        <v>435</v>
      </c>
      <c r="E8" s="102">
        <v>231</v>
      </c>
      <c r="F8" s="103" t="s">
        <v>19</v>
      </c>
      <c r="G8" s="103" t="s">
        <v>19</v>
      </c>
      <c r="H8" s="102">
        <v>647</v>
      </c>
      <c r="I8" s="102">
        <v>347</v>
      </c>
      <c r="J8" s="102">
        <v>50</v>
      </c>
      <c r="K8" s="102">
        <v>24</v>
      </c>
      <c r="L8" s="27"/>
      <c r="M8" s="27"/>
      <c r="N8" s="27"/>
      <c r="O8" s="27"/>
      <c r="P8" s="27"/>
      <c r="Q8" s="27"/>
      <c r="R8" s="27"/>
    </row>
    <row r="9" spans="1:18" x14ac:dyDescent="0.2">
      <c r="A9" s="99" t="s">
        <v>194</v>
      </c>
      <c r="B9" s="102">
        <v>671</v>
      </c>
      <c r="C9" s="102">
        <v>351</v>
      </c>
      <c r="D9" s="102">
        <v>310</v>
      </c>
      <c r="E9" s="102">
        <v>159</v>
      </c>
      <c r="F9" s="103" t="s">
        <v>19</v>
      </c>
      <c r="G9" s="103" t="s">
        <v>19</v>
      </c>
      <c r="H9" s="88">
        <v>346</v>
      </c>
      <c r="I9" s="88">
        <v>183</v>
      </c>
      <c r="J9" s="88">
        <v>15</v>
      </c>
      <c r="K9" s="88">
        <v>9</v>
      </c>
      <c r="L9" s="27"/>
      <c r="M9" s="27"/>
      <c r="N9" s="27"/>
      <c r="O9" s="27"/>
      <c r="P9" s="27"/>
      <c r="Q9" s="27"/>
      <c r="R9" s="27"/>
    </row>
    <row r="10" spans="1:18" x14ac:dyDescent="0.2">
      <c r="A10" s="99" t="s">
        <v>95</v>
      </c>
      <c r="B10" s="102">
        <v>2049</v>
      </c>
      <c r="C10" s="102">
        <v>1003</v>
      </c>
      <c r="D10" s="102">
        <v>954</v>
      </c>
      <c r="E10" s="102">
        <v>448</v>
      </c>
      <c r="F10" s="103" t="s">
        <v>19</v>
      </c>
      <c r="G10" s="103" t="s">
        <v>19</v>
      </c>
      <c r="H10" s="102">
        <v>1071</v>
      </c>
      <c r="I10" s="102">
        <v>547</v>
      </c>
      <c r="J10" s="102">
        <v>24</v>
      </c>
      <c r="K10" s="102">
        <v>8</v>
      </c>
      <c r="L10" s="27"/>
      <c r="M10" s="27"/>
      <c r="N10" s="27"/>
      <c r="O10" s="27"/>
      <c r="P10" s="27"/>
      <c r="Q10" s="27"/>
      <c r="R10" s="27"/>
    </row>
    <row r="11" spans="1:18" s="60" customFormat="1" x14ac:dyDescent="0.2">
      <c r="A11" s="99"/>
      <c r="B11" s="102"/>
      <c r="C11" s="102"/>
      <c r="D11" s="102"/>
      <c r="E11" s="102"/>
      <c r="F11" s="103"/>
      <c r="G11" s="103"/>
      <c r="H11" s="102"/>
      <c r="I11" s="102"/>
      <c r="J11" s="102"/>
      <c r="K11" s="102"/>
      <c r="L11" s="27"/>
      <c r="M11" s="27"/>
      <c r="N11" s="27"/>
      <c r="O11" s="27"/>
      <c r="P11" s="27"/>
      <c r="Q11" s="27"/>
      <c r="R11" s="27"/>
    </row>
    <row r="12" spans="1:18" ht="12.75" customHeight="1" x14ac:dyDescent="0.2">
      <c r="A12" s="101" t="s">
        <v>76</v>
      </c>
      <c r="B12" s="274">
        <f t="shared" ref="B12:C12" si="0">SUM(D12,F12,H12,J12)</f>
        <v>5693</v>
      </c>
      <c r="C12" s="274">
        <f t="shared" si="0"/>
        <v>2885</v>
      </c>
      <c r="D12" s="274">
        <f>SUM(D7:D10)</f>
        <v>2173</v>
      </c>
      <c r="E12" s="274">
        <f t="shared" ref="E12:K12" si="1">SUM(E7:E10)</f>
        <v>1083</v>
      </c>
      <c r="F12" s="275">
        <f t="shared" si="1"/>
        <v>353</v>
      </c>
      <c r="G12" s="275">
        <f t="shared" si="1"/>
        <v>187</v>
      </c>
      <c r="H12" s="274">
        <f t="shared" si="1"/>
        <v>3000</v>
      </c>
      <c r="I12" s="274">
        <f t="shared" si="1"/>
        <v>1538</v>
      </c>
      <c r="J12" s="274">
        <f t="shared" si="1"/>
        <v>167</v>
      </c>
      <c r="K12" s="274">
        <f t="shared" si="1"/>
        <v>77</v>
      </c>
      <c r="L12" s="27"/>
      <c r="M12" s="27"/>
      <c r="N12" s="27"/>
      <c r="O12" s="27"/>
      <c r="P12" s="27"/>
      <c r="Q12" s="27"/>
      <c r="R12" s="27"/>
    </row>
    <row r="13" spans="1:18" x14ac:dyDescent="0.2">
      <c r="A13" s="276"/>
      <c r="B13" s="277"/>
      <c r="C13" s="277"/>
      <c r="D13" s="277"/>
      <c r="E13" s="277"/>
      <c r="F13" s="277"/>
      <c r="G13" s="277"/>
      <c r="H13" s="278"/>
      <c r="I13" s="278"/>
      <c r="J13" s="278"/>
      <c r="K13" s="278"/>
      <c r="L13" s="27"/>
      <c r="M13" s="27"/>
      <c r="N13" s="27"/>
      <c r="O13" s="27"/>
      <c r="P13" s="27"/>
      <c r="Q13" s="27"/>
      <c r="R13" s="27"/>
    </row>
    <row r="14" spans="1:18" x14ac:dyDescent="0.2">
      <c r="A14" s="283" t="s">
        <v>253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7"/>
      <c r="M14" s="27"/>
      <c r="N14" s="27"/>
      <c r="O14" s="27"/>
      <c r="P14" s="27"/>
      <c r="Q14" s="27"/>
      <c r="R14" s="27"/>
    </row>
    <row r="15" spans="1:18" x14ac:dyDescent="0.2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7"/>
      <c r="M15" s="27"/>
      <c r="N15" s="27"/>
      <c r="O15" s="27"/>
      <c r="P15" s="27"/>
      <c r="Q15" s="27"/>
      <c r="R15" s="27"/>
    </row>
    <row r="16" spans="1:18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2">
      <c r="A27" s="27"/>
      <c r="B27" s="341"/>
      <c r="C27" s="341"/>
      <c r="D27" s="341"/>
      <c r="E27" s="341"/>
      <c r="F27" s="34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7">
    <mergeCell ref="A1:K1"/>
    <mergeCell ref="A4:A5"/>
    <mergeCell ref="B4:C4"/>
    <mergeCell ref="D4:E4"/>
    <mergeCell ref="F4:G4"/>
    <mergeCell ref="H4:I4"/>
    <mergeCell ref="J4:K4"/>
  </mergeCells>
  <conditionalFormatting sqref="A6:K1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3.85546875" style="159" customWidth="1"/>
    <col min="2" max="5" width="15.28515625" style="163" customWidth="1"/>
    <col min="6" max="6" width="16.7109375" style="163" customWidth="1"/>
    <col min="7" max="7" width="4.28515625" style="160" customWidth="1"/>
    <col min="8" max="8" width="10.7109375" style="163" customWidth="1"/>
    <col min="9" max="78" width="12.140625" style="163" customWidth="1"/>
    <col min="79" max="16384" width="10.85546875" style="163"/>
  </cols>
  <sheetData>
    <row r="1" spans="1:7" s="158" customFormat="1" ht="15.75" x14ac:dyDescent="0.2">
      <c r="A1" s="453" t="s">
        <v>29</v>
      </c>
      <c r="B1" s="453"/>
      <c r="C1" s="453"/>
      <c r="D1" s="453"/>
      <c r="E1" s="453"/>
      <c r="F1" s="453"/>
      <c r="G1" s="453"/>
    </row>
    <row r="2" spans="1:7" s="159" customFormat="1" ht="12.75" customHeight="1" x14ac:dyDescent="0.2">
      <c r="A2" s="161"/>
      <c r="B2" s="161"/>
      <c r="C2" s="161"/>
      <c r="D2" s="161"/>
      <c r="E2" s="161"/>
      <c r="F2" s="167"/>
      <c r="G2" s="168" t="s">
        <v>30</v>
      </c>
    </row>
    <row r="3" spans="1:7" s="159" customFormat="1" ht="25.15" customHeight="1" x14ac:dyDescent="0.2">
      <c r="A3" s="348" t="s">
        <v>124</v>
      </c>
      <c r="B3" s="452" t="s">
        <v>203</v>
      </c>
      <c r="C3" s="452"/>
      <c r="D3" s="452"/>
      <c r="E3" s="452"/>
      <c r="F3" s="452"/>
      <c r="G3" s="162" t="s">
        <v>32</v>
      </c>
    </row>
    <row r="4" spans="1:7" s="159" customFormat="1" ht="25.15" customHeight="1" x14ac:dyDescent="0.2">
      <c r="A4" s="348" t="s">
        <v>125</v>
      </c>
      <c r="B4" s="452" t="s">
        <v>204</v>
      </c>
      <c r="C4" s="452"/>
      <c r="D4" s="452"/>
      <c r="E4" s="452"/>
      <c r="F4" s="452"/>
      <c r="G4" s="162" t="s">
        <v>123</v>
      </c>
    </row>
    <row r="5" spans="1:7" s="158" customFormat="1" ht="25.15" customHeight="1" x14ac:dyDescent="0.2">
      <c r="A5" s="348" t="s">
        <v>191</v>
      </c>
      <c r="B5" s="452" t="s">
        <v>205</v>
      </c>
      <c r="C5" s="452"/>
      <c r="D5" s="452"/>
      <c r="E5" s="452"/>
      <c r="F5" s="452"/>
      <c r="G5" s="162" t="s">
        <v>126</v>
      </c>
    </row>
    <row r="6" spans="1:7" s="158" customFormat="1" ht="25.5" customHeight="1" x14ac:dyDescent="0.2">
      <c r="A6" s="348" t="s">
        <v>192</v>
      </c>
      <c r="B6" s="452" t="s">
        <v>206</v>
      </c>
      <c r="C6" s="452"/>
      <c r="D6" s="452"/>
      <c r="E6" s="452"/>
      <c r="F6" s="452"/>
      <c r="G6" s="162" t="s">
        <v>129</v>
      </c>
    </row>
    <row r="7" spans="1:7" s="158" customFormat="1" ht="25.5" customHeight="1" x14ac:dyDescent="0.2">
      <c r="A7" s="348" t="s">
        <v>127</v>
      </c>
      <c r="B7" s="452" t="s">
        <v>207</v>
      </c>
      <c r="C7" s="452"/>
      <c r="D7" s="452"/>
      <c r="E7" s="452"/>
      <c r="F7" s="452"/>
      <c r="G7" s="162" t="s">
        <v>130</v>
      </c>
    </row>
    <row r="8" spans="1:7" s="158" customFormat="1" ht="25.5" customHeight="1" x14ac:dyDescent="0.2">
      <c r="A8" s="348" t="s">
        <v>128</v>
      </c>
      <c r="B8" s="452" t="s">
        <v>208</v>
      </c>
      <c r="C8" s="452"/>
      <c r="D8" s="452"/>
      <c r="E8" s="452"/>
      <c r="F8" s="452"/>
      <c r="G8" s="162" t="s">
        <v>131</v>
      </c>
    </row>
    <row r="9" spans="1:7" s="158" customFormat="1" ht="25.5" customHeight="1" x14ac:dyDescent="0.2">
      <c r="A9" s="348" t="s">
        <v>257</v>
      </c>
      <c r="B9" s="452" t="s">
        <v>209</v>
      </c>
      <c r="C9" s="452"/>
      <c r="D9" s="452"/>
      <c r="E9" s="452"/>
      <c r="F9" s="452"/>
      <c r="G9" s="162" t="s">
        <v>31</v>
      </c>
    </row>
    <row r="10" spans="1:7" s="158" customFormat="1" ht="25.5" customHeight="1" x14ac:dyDescent="0.2">
      <c r="A10" s="348" t="s">
        <v>34</v>
      </c>
      <c r="B10" s="452" t="s">
        <v>210</v>
      </c>
      <c r="C10" s="452"/>
      <c r="D10" s="452"/>
      <c r="E10" s="452"/>
      <c r="F10" s="452"/>
      <c r="G10" s="162" t="s">
        <v>133</v>
      </c>
    </row>
    <row r="11" spans="1:7" s="158" customFormat="1" ht="25.5" customHeight="1" x14ac:dyDescent="0.2">
      <c r="A11" s="348" t="s">
        <v>132</v>
      </c>
      <c r="B11" s="452" t="s">
        <v>211</v>
      </c>
      <c r="C11" s="452"/>
      <c r="D11" s="452"/>
      <c r="E11" s="452"/>
      <c r="F11" s="452"/>
      <c r="G11" s="162" t="s">
        <v>33</v>
      </c>
    </row>
    <row r="12" spans="1:7" s="158" customFormat="1" ht="25.5" customHeight="1" x14ac:dyDescent="0.2">
      <c r="A12" s="348" t="s">
        <v>134</v>
      </c>
      <c r="B12" s="452" t="s">
        <v>212</v>
      </c>
      <c r="C12" s="452"/>
      <c r="D12" s="452"/>
      <c r="E12" s="452"/>
      <c r="F12" s="452"/>
      <c r="G12" s="162" t="s">
        <v>136</v>
      </c>
    </row>
    <row r="13" spans="1:7" s="158" customFormat="1" ht="25.5" customHeight="1" x14ac:dyDescent="0.2">
      <c r="A13" s="348" t="s">
        <v>135</v>
      </c>
      <c r="B13" s="452" t="s">
        <v>213</v>
      </c>
      <c r="C13" s="452"/>
      <c r="D13" s="452"/>
      <c r="E13" s="452"/>
      <c r="F13" s="452"/>
      <c r="G13" s="162" t="s">
        <v>137</v>
      </c>
    </row>
    <row r="14" spans="1:7" s="158" customFormat="1" ht="25.5" customHeight="1" x14ac:dyDescent="0.2">
      <c r="A14" s="348" t="s">
        <v>258</v>
      </c>
      <c r="B14" s="452" t="s">
        <v>214</v>
      </c>
      <c r="C14" s="452"/>
      <c r="D14" s="452"/>
      <c r="E14" s="452"/>
      <c r="F14" s="452"/>
      <c r="G14" s="162" t="s">
        <v>35</v>
      </c>
    </row>
    <row r="15" spans="1:7" s="158" customFormat="1" ht="25.5" customHeight="1" x14ac:dyDescent="0.2">
      <c r="A15" s="348" t="s">
        <v>139</v>
      </c>
      <c r="B15" s="452" t="s">
        <v>215</v>
      </c>
      <c r="C15" s="452"/>
      <c r="D15" s="452"/>
      <c r="E15" s="452"/>
      <c r="F15" s="452"/>
      <c r="G15" s="162" t="s">
        <v>138</v>
      </c>
    </row>
    <row r="16" spans="1:7" s="158" customFormat="1" ht="25.5" customHeight="1" x14ac:dyDescent="0.2">
      <c r="A16" s="348" t="s">
        <v>140</v>
      </c>
      <c r="B16" s="452" t="s">
        <v>216</v>
      </c>
      <c r="C16" s="452"/>
      <c r="D16" s="452"/>
      <c r="E16" s="452"/>
      <c r="F16" s="452"/>
      <c r="G16" s="162" t="s">
        <v>141</v>
      </c>
    </row>
    <row r="17" spans="1:7" s="158" customFormat="1" ht="25.5" customHeight="1" x14ac:dyDescent="0.2">
      <c r="A17" s="348" t="s">
        <v>143</v>
      </c>
      <c r="B17" s="452" t="s">
        <v>217</v>
      </c>
      <c r="C17" s="452"/>
      <c r="D17" s="452"/>
      <c r="E17" s="452"/>
      <c r="F17" s="452"/>
      <c r="G17" s="162" t="s">
        <v>142</v>
      </c>
    </row>
    <row r="18" spans="1:7" s="158" customFormat="1" ht="25.5" customHeight="1" x14ac:dyDescent="0.2">
      <c r="A18" s="348" t="s">
        <v>144</v>
      </c>
      <c r="B18" s="452" t="s">
        <v>218</v>
      </c>
      <c r="C18" s="452"/>
      <c r="D18" s="452"/>
      <c r="E18" s="452"/>
      <c r="F18" s="452"/>
      <c r="G18" s="162" t="s">
        <v>145</v>
      </c>
    </row>
    <row r="19" spans="1:7" s="158" customFormat="1" ht="25.5" customHeight="1" x14ac:dyDescent="0.2">
      <c r="A19" s="348" t="s">
        <v>147</v>
      </c>
      <c r="B19" s="452" t="s">
        <v>219</v>
      </c>
      <c r="C19" s="452"/>
      <c r="D19" s="452"/>
      <c r="E19" s="452"/>
      <c r="F19" s="452"/>
      <c r="G19" s="162" t="s">
        <v>146</v>
      </c>
    </row>
    <row r="20" spans="1:7" s="158" customFormat="1" ht="25.5" customHeight="1" x14ac:dyDescent="0.2">
      <c r="A20" s="348" t="s">
        <v>148</v>
      </c>
      <c r="B20" s="452" t="s">
        <v>220</v>
      </c>
      <c r="C20" s="452"/>
      <c r="D20" s="452"/>
      <c r="E20" s="452"/>
      <c r="F20" s="452"/>
      <c r="G20" s="162" t="s">
        <v>149</v>
      </c>
    </row>
    <row r="21" spans="1:7" s="158" customFormat="1" ht="25.5" customHeight="1" x14ac:dyDescent="0.2">
      <c r="A21" s="348" t="s">
        <v>151</v>
      </c>
      <c r="B21" s="452" t="s">
        <v>221</v>
      </c>
      <c r="C21" s="452"/>
      <c r="D21" s="452"/>
      <c r="E21" s="452"/>
      <c r="F21" s="452"/>
      <c r="G21" s="162" t="s">
        <v>150</v>
      </c>
    </row>
    <row r="22" spans="1:7" s="158" customFormat="1" ht="25.5" customHeight="1" x14ac:dyDescent="0.2">
      <c r="A22" s="348" t="s">
        <v>152</v>
      </c>
      <c r="B22" s="452" t="s">
        <v>222</v>
      </c>
      <c r="C22" s="452"/>
      <c r="D22" s="452"/>
      <c r="E22" s="452"/>
      <c r="F22" s="452"/>
      <c r="G22" s="162" t="s">
        <v>153</v>
      </c>
    </row>
    <row r="23" spans="1:7" s="158" customFormat="1" ht="25.5" customHeight="1" x14ac:dyDescent="0.2">
      <c r="A23" s="348" t="s">
        <v>155</v>
      </c>
      <c r="B23" s="452" t="s">
        <v>223</v>
      </c>
      <c r="C23" s="452"/>
      <c r="D23" s="452"/>
      <c r="E23" s="452"/>
      <c r="F23" s="452"/>
      <c r="G23" s="162" t="s">
        <v>154</v>
      </c>
    </row>
    <row r="24" spans="1:7" s="158" customFormat="1" ht="25.5" customHeight="1" x14ac:dyDescent="0.2">
      <c r="A24" s="348" t="s">
        <v>156</v>
      </c>
      <c r="B24" s="452" t="s">
        <v>224</v>
      </c>
      <c r="C24" s="452"/>
      <c r="D24" s="452"/>
      <c r="E24" s="452"/>
      <c r="F24" s="452"/>
      <c r="G24" s="162" t="s">
        <v>157</v>
      </c>
    </row>
    <row r="25" spans="1:7" s="158" customFormat="1" ht="25.5" customHeight="1" x14ac:dyDescent="0.2">
      <c r="A25" s="348" t="s">
        <v>158</v>
      </c>
      <c r="B25" s="452" t="s">
        <v>228</v>
      </c>
      <c r="C25" s="452"/>
      <c r="D25" s="452"/>
      <c r="E25" s="452"/>
      <c r="F25" s="452"/>
      <c r="G25" s="162" t="s">
        <v>159</v>
      </c>
    </row>
    <row r="26" spans="1:7" s="158" customFormat="1" ht="25.5" customHeight="1" x14ac:dyDescent="0.2">
      <c r="A26" s="348" t="s">
        <v>160</v>
      </c>
      <c r="B26" s="452" t="s">
        <v>227</v>
      </c>
      <c r="C26" s="452"/>
      <c r="D26" s="452"/>
      <c r="E26" s="452"/>
      <c r="F26" s="452"/>
      <c r="G26" s="162" t="s">
        <v>161</v>
      </c>
    </row>
    <row r="27" spans="1:7" s="158" customFormat="1" ht="25.5" customHeight="1" x14ac:dyDescent="0.2">
      <c r="A27" s="348" t="s">
        <v>162</v>
      </c>
      <c r="B27" s="452" t="s">
        <v>225</v>
      </c>
      <c r="C27" s="452"/>
      <c r="D27" s="452"/>
      <c r="E27" s="452"/>
      <c r="F27" s="452"/>
      <c r="G27" s="162" t="s">
        <v>186</v>
      </c>
    </row>
    <row r="28" spans="1:7" s="158" customFormat="1" ht="25.5" customHeight="1" x14ac:dyDescent="0.2">
      <c r="A28" s="348" t="s">
        <v>172</v>
      </c>
      <c r="B28" s="452" t="s">
        <v>226</v>
      </c>
      <c r="C28" s="452"/>
      <c r="D28" s="452"/>
      <c r="E28" s="452"/>
      <c r="F28" s="452"/>
      <c r="G28" s="162" t="s">
        <v>173</v>
      </c>
    </row>
  </sheetData>
  <mergeCells count="27">
    <mergeCell ref="B7:F7"/>
    <mergeCell ref="A1:G1"/>
    <mergeCell ref="B3:F3"/>
    <mergeCell ref="B4:F4"/>
    <mergeCell ref="B5:F5"/>
    <mergeCell ref="B6:F6"/>
    <mergeCell ref="B17:F1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8:F28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</mergeCells>
  <conditionalFormatting sqref="A5:A6 G5:G6 A10:A13 G10:G13 A25:G26">
    <cfRule type="expression" dxfId="273" priority="40">
      <formula>MOD(ROW(),2)=1</formula>
    </cfRule>
  </conditionalFormatting>
  <conditionalFormatting sqref="A3:G3 A4:B4 G4">
    <cfRule type="expression" dxfId="272" priority="39">
      <formula>MOD(ROW(),2)=1</formula>
    </cfRule>
  </conditionalFormatting>
  <conditionalFormatting sqref="B5:F5 B6">
    <cfRule type="expression" dxfId="271" priority="38">
      <formula>MOD(ROW(),2)=1</formula>
    </cfRule>
  </conditionalFormatting>
  <conditionalFormatting sqref="A7 G7">
    <cfRule type="expression" dxfId="270" priority="37">
      <formula>MOD(ROW(),2)=1</formula>
    </cfRule>
  </conditionalFormatting>
  <conditionalFormatting sqref="B7:F7">
    <cfRule type="expression" dxfId="269" priority="36">
      <formula>MOD(ROW(),2)=1</formula>
    </cfRule>
  </conditionalFormatting>
  <conditionalFormatting sqref="B8">
    <cfRule type="expression" dxfId="268" priority="34">
      <formula>MOD(ROW(),2)=1</formula>
    </cfRule>
  </conditionalFormatting>
  <conditionalFormatting sqref="A8 G8">
    <cfRule type="expression" dxfId="267" priority="35">
      <formula>MOD(ROW(),2)=1</formula>
    </cfRule>
  </conditionalFormatting>
  <conditionalFormatting sqref="B11:F11">
    <cfRule type="expression" dxfId="266" priority="28">
      <formula>MOD(ROW(),2)=1</formula>
    </cfRule>
  </conditionalFormatting>
  <conditionalFormatting sqref="B12">
    <cfRule type="expression" dxfId="265" priority="27">
      <formula>MOD(ROW(),2)=1</formula>
    </cfRule>
  </conditionalFormatting>
  <conditionalFormatting sqref="B13:F13">
    <cfRule type="expression" dxfId="264" priority="26">
      <formula>MOD(ROW(),2)=1</formula>
    </cfRule>
  </conditionalFormatting>
  <conditionalFormatting sqref="B9">
    <cfRule type="expression" dxfId="263" priority="32">
      <formula>MOD(ROW(),2)=1</formula>
    </cfRule>
  </conditionalFormatting>
  <conditionalFormatting sqref="A9 G9">
    <cfRule type="expression" dxfId="262" priority="33">
      <formula>MOD(ROW(),2)=1</formula>
    </cfRule>
  </conditionalFormatting>
  <conditionalFormatting sqref="B10">
    <cfRule type="expression" dxfId="261" priority="29">
      <formula>MOD(ROW(),2)=1</formula>
    </cfRule>
  </conditionalFormatting>
  <conditionalFormatting sqref="B19:F19">
    <cfRule type="expression" dxfId="260" priority="11">
      <formula>MOD(ROW(),2)=1</formula>
    </cfRule>
  </conditionalFormatting>
  <conditionalFormatting sqref="A27:G27">
    <cfRule type="expression" dxfId="259" priority="18">
      <formula>MOD(ROW(),2)=1</formula>
    </cfRule>
  </conditionalFormatting>
  <conditionalFormatting sqref="A19 G19">
    <cfRule type="expression" dxfId="258" priority="12">
      <formula>MOD(ROW(),2)=1</formula>
    </cfRule>
  </conditionalFormatting>
  <conditionalFormatting sqref="A28:G28">
    <cfRule type="expression" dxfId="257" priority="17">
      <formula>MOD(ROW(),2)=1</formula>
    </cfRule>
  </conditionalFormatting>
  <conditionalFormatting sqref="B14">
    <cfRule type="expression" dxfId="256" priority="24">
      <formula>MOD(ROW(),2)=1</formula>
    </cfRule>
  </conditionalFormatting>
  <conditionalFormatting sqref="A14 G14">
    <cfRule type="expression" dxfId="255" priority="25">
      <formula>MOD(ROW(),2)=1</formula>
    </cfRule>
  </conditionalFormatting>
  <conditionalFormatting sqref="A15:A16 G15:G16">
    <cfRule type="expression" dxfId="254" priority="21">
      <formula>MOD(ROW(),2)=1</formula>
    </cfRule>
  </conditionalFormatting>
  <conditionalFormatting sqref="B15">
    <cfRule type="expression" dxfId="253" priority="20">
      <formula>MOD(ROW(),2)=1</formula>
    </cfRule>
  </conditionalFormatting>
  <conditionalFormatting sqref="B16:F16">
    <cfRule type="expression" dxfId="252" priority="19">
      <formula>MOD(ROW(),2)=1</formula>
    </cfRule>
  </conditionalFormatting>
  <conditionalFormatting sqref="A22 G22">
    <cfRule type="expression" dxfId="251" priority="10">
      <formula>MOD(ROW(),2)=1</formula>
    </cfRule>
  </conditionalFormatting>
  <conditionalFormatting sqref="B17">
    <cfRule type="expression" dxfId="250" priority="15">
      <formula>MOD(ROW(),2)=1</formula>
    </cfRule>
  </conditionalFormatting>
  <conditionalFormatting sqref="A17 G17">
    <cfRule type="expression" dxfId="249" priority="16">
      <formula>MOD(ROW(),2)=1</formula>
    </cfRule>
  </conditionalFormatting>
  <conditionalFormatting sqref="A18 G18">
    <cfRule type="expression" dxfId="248" priority="14">
      <formula>MOD(ROW(),2)=1</formula>
    </cfRule>
  </conditionalFormatting>
  <conditionalFormatting sqref="B18:F18">
    <cfRule type="expression" dxfId="247" priority="13">
      <formula>MOD(ROW(),2)=1</formula>
    </cfRule>
  </conditionalFormatting>
  <conditionalFormatting sqref="B22:F22">
    <cfRule type="expression" dxfId="246" priority="9">
      <formula>MOD(ROW(),2)=1</formula>
    </cfRule>
  </conditionalFormatting>
  <conditionalFormatting sqref="A23 G23">
    <cfRule type="expression" dxfId="245" priority="8">
      <formula>MOD(ROW(),2)=1</formula>
    </cfRule>
  </conditionalFormatting>
  <conditionalFormatting sqref="B23:F23">
    <cfRule type="expression" dxfId="244" priority="7">
      <formula>MOD(ROW(),2)=1</formula>
    </cfRule>
  </conditionalFormatting>
  <conditionalFormatting sqref="B20">
    <cfRule type="expression" dxfId="243" priority="5">
      <formula>MOD(ROW(),2)=1</formula>
    </cfRule>
  </conditionalFormatting>
  <conditionalFormatting sqref="A20 G20">
    <cfRule type="expression" dxfId="242" priority="6">
      <formula>MOD(ROW(),2)=1</formula>
    </cfRule>
  </conditionalFormatting>
  <conditionalFormatting sqref="B21">
    <cfRule type="expression" dxfId="241" priority="3">
      <formula>MOD(ROW(),2)=1</formula>
    </cfRule>
  </conditionalFormatting>
  <conditionalFormatting sqref="A21 G21">
    <cfRule type="expression" dxfId="240" priority="4">
      <formula>MOD(ROW(),2)=1</formula>
    </cfRule>
  </conditionalFormatting>
  <conditionalFormatting sqref="B24">
    <cfRule type="expression" dxfId="239" priority="1">
      <formula>MOD(ROW(),2)=1</formula>
    </cfRule>
  </conditionalFormatting>
  <conditionalFormatting sqref="A24 G24">
    <cfRule type="expression" dxfId="23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Layout" zoomScaleNormal="100" workbookViewId="0">
      <selection sqref="A1:N1"/>
    </sheetView>
  </sheetViews>
  <sheetFormatPr baseColWidth="10" defaultColWidth="10.140625" defaultRowHeight="12.75" x14ac:dyDescent="0.2"/>
  <cols>
    <col min="1" max="1" width="8.5703125" style="145" customWidth="1"/>
    <col min="2" max="2" width="6.42578125" style="145" customWidth="1"/>
    <col min="3" max="4" width="6.7109375" style="145" customWidth="1"/>
    <col min="5" max="5" width="6" style="145" customWidth="1"/>
    <col min="6" max="6" width="7.5703125" style="145" customWidth="1"/>
    <col min="7" max="7" width="6.140625" style="145" customWidth="1"/>
    <col min="8" max="8" width="5.85546875" style="145" customWidth="1"/>
    <col min="9" max="10" width="6.85546875" style="145" customWidth="1"/>
    <col min="11" max="11" width="6.5703125" style="145" customWidth="1"/>
    <col min="12" max="13" width="6.140625" style="145" customWidth="1"/>
    <col min="14" max="14" width="5.42578125" style="145" customWidth="1"/>
    <col min="15" max="16384" width="10.140625" style="145"/>
  </cols>
  <sheetData>
    <row r="1" spans="1:16" x14ac:dyDescent="0.2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6" s="9" customFormat="1" ht="31.15" customHeight="1" x14ac:dyDescent="0.2">
      <c r="A2" s="455" t="s">
        <v>229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</row>
    <row r="3" spans="1:16" ht="14.1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5" customFormat="1" ht="14.25" customHeight="1" x14ac:dyDescent="0.2">
      <c r="A4" s="457" t="s">
        <v>58</v>
      </c>
      <c r="B4" s="460" t="s">
        <v>176</v>
      </c>
      <c r="C4" s="461" t="s">
        <v>47</v>
      </c>
      <c r="D4" s="461" t="s">
        <v>48</v>
      </c>
      <c r="E4" s="463" t="s">
        <v>49</v>
      </c>
      <c r="F4" s="464"/>
      <c r="G4" s="461" t="s">
        <v>59</v>
      </c>
      <c r="H4" s="461" t="s">
        <v>60</v>
      </c>
      <c r="I4" s="461" t="s">
        <v>61</v>
      </c>
      <c r="J4" s="461" t="s">
        <v>118</v>
      </c>
      <c r="K4" s="461" t="s">
        <v>50</v>
      </c>
      <c r="L4" s="461" t="s">
        <v>119</v>
      </c>
      <c r="M4" s="461" t="s">
        <v>51</v>
      </c>
      <c r="N4" s="469" t="s">
        <v>63</v>
      </c>
      <c r="O4" s="30"/>
      <c r="P4" s="30"/>
    </row>
    <row r="5" spans="1:16" s="5" customFormat="1" ht="14.25" customHeight="1" x14ac:dyDescent="0.2">
      <c r="A5" s="458"/>
      <c r="B5" s="460"/>
      <c r="C5" s="462"/>
      <c r="D5" s="462"/>
      <c r="E5" s="461" t="s">
        <v>52</v>
      </c>
      <c r="F5" s="461" t="s">
        <v>62</v>
      </c>
      <c r="G5" s="461"/>
      <c r="H5" s="461"/>
      <c r="I5" s="461"/>
      <c r="J5" s="461"/>
      <c r="K5" s="461"/>
      <c r="L5" s="461"/>
      <c r="M5" s="461"/>
      <c r="N5" s="469"/>
      <c r="O5" s="31"/>
      <c r="P5" s="31"/>
    </row>
    <row r="6" spans="1:16" s="5" customFormat="1" ht="14.25" customHeight="1" x14ac:dyDescent="0.2">
      <c r="A6" s="458"/>
      <c r="B6" s="460"/>
      <c r="C6" s="462"/>
      <c r="D6" s="462"/>
      <c r="E6" s="462"/>
      <c r="F6" s="471"/>
      <c r="G6" s="461"/>
      <c r="H6" s="461"/>
      <c r="I6" s="461"/>
      <c r="J6" s="461"/>
      <c r="K6" s="461"/>
      <c r="L6" s="461"/>
      <c r="M6" s="461"/>
      <c r="N6" s="469"/>
      <c r="O6" s="29"/>
      <c r="P6" s="29"/>
    </row>
    <row r="7" spans="1:16" s="5" customFormat="1" ht="14.25" customHeight="1" x14ac:dyDescent="0.2">
      <c r="A7" s="458"/>
      <c r="B7" s="460"/>
      <c r="C7" s="462"/>
      <c r="D7" s="462"/>
      <c r="E7" s="462"/>
      <c r="F7" s="471"/>
      <c r="G7" s="461"/>
      <c r="H7" s="461"/>
      <c r="I7" s="461"/>
      <c r="J7" s="461"/>
      <c r="K7" s="462"/>
      <c r="L7" s="462"/>
      <c r="M7" s="462"/>
      <c r="N7" s="470"/>
      <c r="O7" s="29"/>
      <c r="P7" s="29"/>
    </row>
    <row r="8" spans="1:16" s="5" customFormat="1" ht="14.25" customHeight="1" x14ac:dyDescent="0.2">
      <c r="A8" s="458"/>
      <c r="B8" s="460"/>
      <c r="C8" s="462"/>
      <c r="D8" s="462"/>
      <c r="E8" s="462"/>
      <c r="F8" s="471"/>
      <c r="G8" s="461"/>
      <c r="H8" s="461"/>
      <c r="I8" s="461"/>
      <c r="J8" s="461"/>
      <c r="K8" s="462"/>
      <c r="L8" s="462"/>
      <c r="M8" s="462"/>
      <c r="N8" s="470"/>
      <c r="O8" s="26"/>
      <c r="P8" s="26"/>
    </row>
    <row r="9" spans="1:16" s="5" customFormat="1" ht="14.25" customHeight="1" x14ac:dyDescent="0.2">
      <c r="A9" s="458"/>
      <c r="B9" s="460"/>
      <c r="C9" s="462"/>
      <c r="D9" s="462"/>
      <c r="E9" s="462"/>
      <c r="F9" s="471"/>
      <c r="G9" s="461"/>
      <c r="H9" s="461"/>
      <c r="I9" s="461"/>
      <c r="J9" s="461"/>
      <c r="K9" s="462"/>
      <c r="L9" s="462"/>
      <c r="M9" s="462"/>
      <c r="N9" s="470"/>
      <c r="O9" s="26"/>
      <c r="P9" s="26"/>
    </row>
    <row r="10" spans="1:16" s="5" customFormat="1" ht="14.25" customHeight="1" x14ac:dyDescent="0.2">
      <c r="A10" s="459"/>
      <c r="B10" s="460"/>
      <c r="C10" s="462"/>
      <c r="D10" s="462"/>
      <c r="E10" s="462"/>
      <c r="F10" s="471"/>
      <c r="G10" s="461"/>
      <c r="H10" s="461"/>
      <c r="I10" s="461"/>
      <c r="J10" s="461"/>
      <c r="K10" s="462"/>
      <c r="L10" s="462"/>
      <c r="M10" s="462"/>
      <c r="N10" s="470"/>
      <c r="O10" s="26"/>
      <c r="P10" s="26"/>
    </row>
    <row r="11" spans="1:16" s="77" customFormat="1" ht="14.25" customHeight="1" x14ac:dyDescent="0.2">
      <c r="A11" s="75"/>
      <c r="B11" s="78"/>
      <c r="C11" s="68"/>
      <c r="D11" s="68"/>
      <c r="E11" s="68"/>
      <c r="F11" s="69"/>
      <c r="G11" s="67"/>
      <c r="H11" s="67"/>
      <c r="I11" s="67"/>
      <c r="J11" s="67"/>
      <c r="K11" s="68"/>
      <c r="L11" s="68"/>
      <c r="M11" s="68"/>
      <c r="N11" s="68"/>
      <c r="O11" s="76"/>
      <c r="P11" s="76"/>
    </row>
    <row r="12" spans="1:16" s="5" customFormat="1" ht="14.25" customHeight="1" x14ac:dyDescent="0.2">
      <c r="A12" s="63"/>
      <c r="B12" s="465" t="s">
        <v>199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26"/>
      <c r="P12" s="26"/>
    </row>
    <row r="13" spans="1:16" s="5" customFormat="1" ht="14.25" customHeight="1" x14ac:dyDescent="0.2">
      <c r="A13" s="123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26"/>
      <c r="P13" s="26"/>
    </row>
    <row r="14" spans="1:16" s="5" customFormat="1" ht="14.25" customHeight="1" x14ac:dyDescent="0.2">
      <c r="A14" s="99" t="s">
        <v>54</v>
      </c>
      <c r="B14" s="81">
        <v>1453</v>
      </c>
      <c r="C14" s="81">
        <f>'Tab. 2.1'!B9</f>
        <v>648</v>
      </c>
      <c r="D14" s="81">
        <f>'Tab. 3.'!B9</f>
        <v>280</v>
      </c>
      <c r="E14" s="81">
        <f>'Tab. 4.1 '!B8</f>
        <v>161</v>
      </c>
      <c r="F14" s="81">
        <f>'Tab. 4.3'!B8</f>
        <v>102</v>
      </c>
      <c r="G14" s="81">
        <f>'Tab. 5.'!B9</f>
        <v>172</v>
      </c>
      <c r="H14" s="81">
        <f>'Tab. 6.1'!B9</f>
        <v>104</v>
      </c>
      <c r="I14" s="81">
        <v>26</v>
      </c>
      <c r="J14" s="79">
        <v>4</v>
      </c>
      <c r="K14" s="82" t="str">
        <f>Tab.7.1!B9</f>
        <v xml:space="preserve"> –</v>
      </c>
      <c r="L14" s="82" t="str">
        <f>Tab.8.1!B9</f>
        <v xml:space="preserve"> –</v>
      </c>
      <c r="M14" s="81">
        <f>Tab.9.1!B9</f>
        <v>10</v>
      </c>
      <c r="N14" s="81">
        <f>Tab.10.1!B9</f>
        <v>3</v>
      </c>
      <c r="O14" s="26"/>
      <c r="P14" s="26"/>
    </row>
    <row r="15" spans="1:16" s="5" customFormat="1" ht="14.25" customHeight="1" x14ac:dyDescent="0.2">
      <c r="A15" s="99" t="s">
        <v>55</v>
      </c>
      <c r="B15" s="81">
        <f t="shared" ref="B15:B24" si="0">SUM(C15:E15,G15:N15)</f>
        <v>1397</v>
      </c>
      <c r="C15" s="81">
        <f>'Tab. 2.1'!B10</f>
        <v>640</v>
      </c>
      <c r="D15" s="81">
        <f>'Tab. 3.'!B10</f>
        <v>277</v>
      </c>
      <c r="E15" s="81">
        <f>'Tab. 4.1 '!B9</f>
        <v>154</v>
      </c>
      <c r="F15" s="81">
        <f>'Tab. 4.3'!B9</f>
        <v>96</v>
      </c>
      <c r="G15" s="81">
        <f>'Tab. 5.'!B10</f>
        <v>171</v>
      </c>
      <c r="H15" s="81">
        <f>'Tab. 6.1'!B10</f>
        <v>104</v>
      </c>
      <c r="I15" s="81">
        <v>26</v>
      </c>
      <c r="J15" s="79">
        <v>4</v>
      </c>
      <c r="K15" s="82">
        <f>Tab.7.1!B10</f>
        <v>7</v>
      </c>
      <c r="L15" s="82" t="str">
        <f>Tab.8.1!B10</f>
        <v xml:space="preserve"> –</v>
      </c>
      <c r="M15" s="81">
        <f>Tab.9.1!B10</f>
        <v>11</v>
      </c>
      <c r="N15" s="81">
        <f>Tab.10.1!B10</f>
        <v>3</v>
      </c>
      <c r="O15" s="26"/>
      <c r="P15" s="26"/>
    </row>
    <row r="16" spans="1:16" s="5" customFormat="1" ht="14.25" customHeight="1" x14ac:dyDescent="0.2">
      <c r="A16" s="99" t="s">
        <v>56</v>
      </c>
      <c r="B16" s="81">
        <f t="shared" si="0"/>
        <v>1460</v>
      </c>
      <c r="C16" s="81">
        <f>'Tab. 2.1'!B11</f>
        <v>632</v>
      </c>
      <c r="D16" s="81">
        <f>'Tab. 3.'!B11</f>
        <v>229</v>
      </c>
      <c r="E16" s="81">
        <f>'Tab. 4.1 '!B10</f>
        <v>146</v>
      </c>
      <c r="F16" s="81">
        <f>'Tab. 4.3'!B10</f>
        <v>91</v>
      </c>
      <c r="G16" s="81">
        <f>'Tab. 5.'!B11</f>
        <v>169</v>
      </c>
      <c r="H16" s="81">
        <f>'Tab. 6.1'!B11</f>
        <v>106</v>
      </c>
      <c r="I16" s="81">
        <v>21</v>
      </c>
      <c r="J16" s="79">
        <v>4</v>
      </c>
      <c r="K16" s="82">
        <f>Tab.7.1!B11</f>
        <v>104</v>
      </c>
      <c r="L16" s="82">
        <f>Tab.8.1!B11</f>
        <v>35</v>
      </c>
      <c r="M16" s="81">
        <f>Tab.9.1!B11</f>
        <v>11</v>
      </c>
      <c r="N16" s="81">
        <f>Tab.10.1!B11</f>
        <v>3</v>
      </c>
      <c r="O16" s="25"/>
      <c r="P16" s="25"/>
    </row>
    <row r="17" spans="1:16" s="5" customFormat="1" ht="14.25" customHeight="1" x14ac:dyDescent="0.2">
      <c r="A17" s="99" t="s">
        <v>88</v>
      </c>
      <c r="B17" s="81">
        <f t="shared" si="0"/>
        <v>1472</v>
      </c>
      <c r="C17" s="81">
        <f>'Tab. 2.1'!B12</f>
        <v>599</v>
      </c>
      <c r="D17" s="81">
        <f>'Tab. 3.'!B12</f>
        <v>213</v>
      </c>
      <c r="E17" s="81">
        <f>'Tab. 4.1 '!B11</f>
        <v>147</v>
      </c>
      <c r="F17" s="81">
        <f>'Tab. 4.3'!B11</f>
        <v>91</v>
      </c>
      <c r="G17" s="81">
        <f>'Tab. 5.'!B12</f>
        <v>167</v>
      </c>
      <c r="H17" s="81">
        <f>'Tab. 6.1'!B12</f>
        <v>106</v>
      </c>
      <c r="I17" s="81">
        <v>21</v>
      </c>
      <c r="J17" s="79">
        <v>4</v>
      </c>
      <c r="K17" s="82">
        <f>Tab.7.1!B12</f>
        <v>141</v>
      </c>
      <c r="L17" s="82">
        <f>Tab.8.1!B12</f>
        <v>59</v>
      </c>
      <c r="M17" s="81">
        <f>Tab.9.1!B12</f>
        <v>12</v>
      </c>
      <c r="N17" s="81">
        <f>Tab.10.1!B12</f>
        <v>3</v>
      </c>
      <c r="O17" s="33"/>
      <c r="P17" s="33"/>
    </row>
    <row r="18" spans="1:16" s="5" customFormat="1" ht="14.25" customHeight="1" x14ac:dyDescent="0.2">
      <c r="A18" s="99" t="s">
        <v>89</v>
      </c>
      <c r="B18" s="81">
        <f t="shared" si="0"/>
        <v>1439</v>
      </c>
      <c r="C18" s="81">
        <f>'Tab. 2.1'!B13</f>
        <v>571</v>
      </c>
      <c r="D18" s="81">
        <f>'Tab. 3.'!B13</f>
        <v>190</v>
      </c>
      <c r="E18" s="81">
        <f>'Tab. 4.1 '!B12</f>
        <v>144</v>
      </c>
      <c r="F18" s="81">
        <f>'Tab. 4.3'!B12</f>
        <v>87</v>
      </c>
      <c r="G18" s="81">
        <f>'Tab. 5.'!B13</f>
        <v>164</v>
      </c>
      <c r="H18" s="81">
        <f>'Tab. 6.1'!B13</f>
        <v>107</v>
      </c>
      <c r="I18" s="190" t="s">
        <v>171</v>
      </c>
      <c r="J18" s="351" t="s">
        <v>171</v>
      </c>
      <c r="K18" s="82">
        <f>Tab.7.1!B13</f>
        <v>183</v>
      </c>
      <c r="L18" s="82">
        <f>Tab.8.1!B13</f>
        <v>66</v>
      </c>
      <c r="M18" s="81">
        <f>Tab.9.1!B13</f>
        <v>11</v>
      </c>
      <c r="N18" s="81">
        <f>Tab.10.1!B13</f>
        <v>3</v>
      </c>
      <c r="O18" s="29"/>
      <c r="P18" s="29"/>
    </row>
    <row r="19" spans="1:16" s="5" customFormat="1" ht="14.25" customHeight="1" x14ac:dyDescent="0.2">
      <c r="A19" s="99" t="s">
        <v>90</v>
      </c>
      <c r="B19" s="81">
        <f t="shared" si="0"/>
        <v>1407</v>
      </c>
      <c r="C19" s="81">
        <f>'Tab. 2.1'!B14</f>
        <v>553</v>
      </c>
      <c r="D19" s="81">
        <f>'Tab. 3.'!B14</f>
        <v>169</v>
      </c>
      <c r="E19" s="81">
        <f>'Tab. 4.1 '!B13</f>
        <v>142</v>
      </c>
      <c r="F19" s="81">
        <f>'Tab. 4.3'!B13</f>
        <v>86</v>
      </c>
      <c r="G19" s="81">
        <f>'Tab. 5.'!B14</f>
        <v>157</v>
      </c>
      <c r="H19" s="81">
        <f>'Tab. 6.1'!B14</f>
        <v>107</v>
      </c>
      <c r="I19" s="82" t="s">
        <v>171</v>
      </c>
      <c r="J19" s="82" t="s">
        <v>171</v>
      </c>
      <c r="K19" s="82">
        <f>Tab.7.1!B14</f>
        <v>186</v>
      </c>
      <c r="L19" s="82">
        <f>Tab.8.1!B14</f>
        <v>79</v>
      </c>
      <c r="M19" s="81">
        <f>Tab.9.1!B14</f>
        <v>11</v>
      </c>
      <c r="N19" s="81">
        <f>Tab.10.1!B14</f>
        <v>3</v>
      </c>
      <c r="O19" s="31"/>
      <c r="P19" s="31"/>
    </row>
    <row r="20" spans="1:16" s="5" customFormat="1" ht="14.25" customHeight="1" x14ac:dyDescent="0.2">
      <c r="A20" s="99" t="s">
        <v>91</v>
      </c>
      <c r="B20" s="81">
        <f t="shared" si="0"/>
        <v>1309</v>
      </c>
      <c r="C20" s="81">
        <f>'Tab. 2.1'!B15</f>
        <v>544</v>
      </c>
      <c r="D20" s="81">
        <f>'Tab. 3.'!B15</f>
        <v>92</v>
      </c>
      <c r="E20" s="81">
        <f>'Tab. 4.1 '!B14</f>
        <v>135</v>
      </c>
      <c r="F20" s="81">
        <f>'Tab. 4.3'!B14</f>
        <v>78</v>
      </c>
      <c r="G20" s="81">
        <f>'Tab. 5.'!B15</f>
        <v>148</v>
      </c>
      <c r="H20" s="81">
        <f>'Tab. 6.1'!B15</f>
        <v>107</v>
      </c>
      <c r="I20" s="82" t="s">
        <v>171</v>
      </c>
      <c r="J20" s="82" t="s">
        <v>171</v>
      </c>
      <c r="K20" s="82">
        <f>Tab.7.1!B15</f>
        <v>188</v>
      </c>
      <c r="L20" s="82">
        <f>Tab.8.1!B15</f>
        <v>80</v>
      </c>
      <c r="M20" s="81">
        <f>Tab.9.1!B15</f>
        <v>12</v>
      </c>
      <c r="N20" s="81">
        <f>Tab.10.1!B15</f>
        <v>3</v>
      </c>
      <c r="O20" s="31"/>
      <c r="P20" s="31"/>
    </row>
    <row r="21" spans="1:16" s="5" customFormat="1" ht="14.25" customHeight="1" x14ac:dyDescent="0.2">
      <c r="A21" s="99" t="s">
        <v>163</v>
      </c>
      <c r="B21" s="81">
        <f t="shared" si="0"/>
        <v>1178</v>
      </c>
      <c r="C21" s="81">
        <f>'Tab. 2.1'!B16</f>
        <v>539</v>
      </c>
      <c r="D21" s="81">
        <f>'Tab. 3.'!B16</f>
        <v>31</v>
      </c>
      <c r="E21" s="81">
        <f>'Tab. 4.1 '!B15</f>
        <v>128</v>
      </c>
      <c r="F21" s="81">
        <f>'Tab. 4.3'!B15</f>
        <v>74</v>
      </c>
      <c r="G21" s="81">
        <f>'Tab. 5.'!B16</f>
        <v>78</v>
      </c>
      <c r="H21" s="81">
        <f>'Tab. 6.1'!B16</f>
        <v>107</v>
      </c>
      <c r="I21" s="82" t="s">
        <v>171</v>
      </c>
      <c r="J21" s="82" t="s">
        <v>171</v>
      </c>
      <c r="K21" s="82">
        <f>Tab.7.1!B16</f>
        <v>201</v>
      </c>
      <c r="L21" s="82">
        <f>Tab.8.1!B16</f>
        <v>79</v>
      </c>
      <c r="M21" s="81">
        <f>Tab.9.1!B16</f>
        <v>12</v>
      </c>
      <c r="N21" s="81">
        <f>Tab.10.1!B16</f>
        <v>3</v>
      </c>
      <c r="O21" s="31"/>
      <c r="P21" s="31"/>
    </row>
    <row r="22" spans="1:16" s="5" customFormat="1" ht="14.25" customHeight="1" x14ac:dyDescent="0.2">
      <c r="A22" s="99" t="s">
        <v>187</v>
      </c>
      <c r="B22" s="81">
        <f t="shared" si="0"/>
        <v>1144</v>
      </c>
      <c r="C22" s="81">
        <f>'Tab. 2.1'!B17</f>
        <v>534</v>
      </c>
      <c r="D22" s="81">
        <f>'Tab. 3.'!B17</f>
        <v>7</v>
      </c>
      <c r="E22" s="81">
        <f>'Tab. 4.1 '!B16</f>
        <v>129</v>
      </c>
      <c r="F22" s="81">
        <f>'Tab. 4.3'!B16</f>
        <v>76</v>
      </c>
      <c r="G22" s="81">
        <f>'Tab. 5.'!B17</f>
        <v>30</v>
      </c>
      <c r="H22" s="81">
        <f>'Tab. 6.1'!B17</f>
        <v>106</v>
      </c>
      <c r="I22" s="82" t="s">
        <v>171</v>
      </c>
      <c r="J22" s="82" t="s">
        <v>171</v>
      </c>
      <c r="K22" s="82">
        <f>Tab.7.1!B17</f>
        <v>250</v>
      </c>
      <c r="L22" s="82">
        <f>Tab.8.1!B17</f>
        <v>73</v>
      </c>
      <c r="M22" s="81">
        <f>Tab.9.1!B17</f>
        <v>12</v>
      </c>
      <c r="N22" s="81">
        <f>Tab.10.1!B17</f>
        <v>3</v>
      </c>
      <c r="O22" s="31"/>
      <c r="P22" s="31"/>
    </row>
    <row r="23" spans="1:16" s="5" customFormat="1" ht="14.25" customHeight="1" x14ac:dyDescent="0.2">
      <c r="A23" s="99" t="s">
        <v>198</v>
      </c>
      <c r="B23" s="81">
        <f t="shared" si="0"/>
        <v>1229</v>
      </c>
      <c r="C23" s="81">
        <v>597</v>
      </c>
      <c r="D23" s="180" t="s">
        <v>19</v>
      </c>
      <c r="E23" s="81">
        <v>132</v>
      </c>
      <c r="F23" s="81">
        <v>79</v>
      </c>
      <c r="G23" s="81">
        <v>2</v>
      </c>
      <c r="H23" s="81">
        <v>105</v>
      </c>
      <c r="I23" s="82" t="s">
        <v>19</v>
      </c>
      <c r="J23" s="82" t="s">
        <v>171</v>
      </c>
      <c r="K23" s="81">
        <v>309</v>
      </c>
      <c r="L23" s="81">
        <v>69</v>
      </c>
      <c r="M23" s="81">
        <v>12</v>
      </c>
      <c r="N23" s="81">
        <v>3</v>
      </c>
      <c r="O23" s="31"/>
      <c r="P23" s="31"/>
    </row>
    <row r="24" spans="1:16" s="5" customFormat="1" ht="14.25" customHeight="1" x14ac:dyDescent="0.2">
      <c r="A24" s="99" t="s">
        <v>230</v>
      </c>
      <c r="B24" s="81">
        <f t="shared" si="0"/>
        <v>1316</v>
      </c>
      <c r="C24" s="81">
        <v>666</v>
      </c>
      <c r="D24" s="180" t="s">
        <v>19</v>
      </c>
      <c r="E24" s="81">
        <v>114</v>
      </c>
      <c r="F24" s="81">
        <v>61</v>
      </c>
      <c r="G24" s="180" t="s">
        <v>19</v>
      </c>
      <c r="H24" s="81">
        <v>105</v>
      </c>
      <c r="I24" s="82" t="s">
        <v>171</v>
      </c>
      <c r="J24" s="82" t="s">
        <v>171</v>
      </c>
      <c r="K24" s="81">
        <v>352</v>
      </c>
      <c r="L24" s="81">
        <v>64</v>
      </c>
      <c r="M24" s="81">
        <v>12</v>
      </c>
      <c r="N24" s="81">
        <v>3</v>
      </c>
      <c r="O24" s="31"/>
      <c r="P24" s="31"/>
    </row>
    <row r="25" spans="1:16" s="5" customFormat="1" ht="14.25" customHeight="1" x14ac:dyDescent="0.2">
      <c r="A25" s="99"/>
      <c r="B25" s="79"/>
      <c r="C25" s="79"/>
      <c r="D25" s="79"/>
      <c r="E25" s="79"/>
      <c r="F25" s="79"/>
      <c r="G25" s="79"/>
      <c r="H25" s="79"/>
      <c r="I25" s="80"/>
      <c r="J25" s="80"/>
      <c r="K25" s="79"/>
      <c r="L25" s="79"/>
      <c r="M25" s="79"/>
      <c r="N25" s="79"/>
      <c r="O25" s="31"/>
      <c r="P25" s="31"/>
    </row>
    <row r="26" spans="1:16" s="5" customFormat="1" ht="14.25" customHeight="1" x14ac:dyDescent="0.2">
      <c r="A26" s="99"/>
      <c r="B26" s="467" t="s">
        <v>190</v>
      </c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29"/>
      <c r="P26" s="29"/>
    </row>
    <row r="27" spans="1:16" s="5" customFormat="1" ht="14.25" customHeight="1" x14ac:dyDescent="0.2">
      <c r="A27" s="9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29"/>
      <c r="P27" s="29"/>
    </row>
    <row r="28" spans="1:16" s="5" customFormat="1" ht="14.25" customHeight="1" x14ac:dyDescent="0.2">
      <c r="A28" s="99" t="s">
        <v>54</v>
      </c>
      <c r="B28" s="81">
        <v>1311</v>
      </c>
      <c r="C28" s="81">
        <f>'Tab. 2.1'!B23</f>
        <v>595</v>
      </c>
      <c r="D28" s="81">
        <f>'Tab. 3.'!B23</f>
        <v>238</v>
      </c>
      <c r="E28" s="81">
        <f>'Tab. 4.1 '!B22</f>
        <v>148</v>
      </c>
      <c r="F28" s="81">
        <f>'Tab. 4.3'!B22</f>
        <v>94</v>
      </c>
      <c r="G28" s="81">
        <f>'Tab. 5.'!B23</f>
        <v>163</v>
      </c>
      <c r="H28" s="81">
        <f>'Tab. 6.1'!B23</f>
        <v>99</v>
      </c>
      <c r="I28" s="81">
        <v>21</v>
      </c>
      <c r="J28" s="79">
        <v>4</v>
      </c>
      <c r="K28" s="82" t="str">
        <f>Tab.7.1!B23</f>
        <v xml:space="preserve"> –</v>
      </c>
      <c r="L28" s="82" t="str">
        <f>Tab.8.1!B23</f>
        <v xml:space="preserve"> –</v>
      </c>
      <c r="M28" s="82" t="s">
        <v>171</v>
      </c>
      <c r="N28" s="82">
        <v>3</v>
      </c>
      <c r="O28" s="29"/>
      <c r="P28" s="29"/>
    </row>
    <row r="29" spans="1:16" s="5" customFormat="1" ht="14.25" customHeight="1" x14ac:dyDescent="0.2">
      <c r="A29" s="99" t="s">
        <v>55</v>
      </c>
      <c r="B29" s="81">
        <f t="shared" ref="B29:B38" si="1">SUM(C29:E29,G29:N29)</f>
        <v>1259</v>
      </c>
      <c r="C29" s="81">
        <f>'Tab. 2.1'!B24</f>
        <v>587</v>
      </c>
      <c r="D29" s="81">
        <f>'Tab. 3.'!B24</f>
        <v>235</v>
      </c>
      <c r="E29" s="81">
        <f>'Tab. 4.1 '!B23</f>
        <v>141</v>
      </c>
      <c r="F29" s="81">
        <f>'Tab. 4.3'!B23</f>
        <v>88</v>
      </c>
      <c r="G29" s="81">
        <f>'Tab. 5.'!B24</f>
        <v>162</v>
      </c>
      <c r="H29" s="81">
        <f>'Tab. 6.1'!B24</f>
        <v>99</v>
      </c>
      <c r="I29" s="81">
        <v>21</v>
      </c>
      <c r="J29" s="79">
        <v>4</v>
      </c>
      <c r="K29" s="82">
        <f>Tab.7.1!B24</f>
        <v>7</v>
      </c>
      <c r="L29" s="82" t="str">
        <f>Tab.8.1!B24</f>
        <v xml:space="preserve"> –</v>
      </c>
      <c r="M29" s="82" t="s">
        <v>171</v>
      </c>
      <c r="N29" s="82">
        <v>3</v>
      </c>
      <c r="O29" s="29"/>
      <c r="P29" s="29"/>
    </row>
    <row r="30" spans="1:16" s="5" customFormat="1" ht="14.25" customHeight="1" x14ac:dyDescent="0.2">
      <c r="A30" s="99" t="s">
        <v>56</v>
      </c>
      <c r="B30" s="81">
        <f t="shared" si="1"/>
        <v>1311</v>
      </c>
      <c r="C30" s="81">
        <f>'Tab. 2.1'!B25</f>
        <v>580</v>
      </c>
      <c r="D30" s="81">
        <f>'Tab. 3.'!B25</f>
        <v>221</v>
      </c>
      <c r="E30" s="81">
        <f>'Tab. 4.1 '!B24</f>
        <v>133</v>
      </c>
      <c r="F30" s="81">
        <f>'Tab. 4.3'!B24</f>
        <v>84</v>
      </c>
      <c r="G30" s="81">
        <f>'Tab. 5.'!B25</f>
        <v>160</v>
      </c>
      <c r="H30" s="81">
        <f>'Tab. 6.1'!B25</f>
        <v>100</v>
      </c>
      <c r="I30" s="81">
        <v>21</v>
      </c>
      <c r="J30" s="79">
        <v>4</v>
      </c>
      <c r="K30" s="82">
        <f>Tab.7.1!B25</f>
        <v>55</v>
      </c>
      <c r="L30" s="82">
        <f>Tab.8.1!B25</f>
        <v>34</v>
      </c>
      <c r="M30" s="82" t="s">
        <v>171</v>
      </c>
      <c r="N30" s="82">
        <v>3</v>
      </c>
      <c r="O30" s="29"/>
      <c r="P30" s="29"/>
    </row>
    <row r="31" spans="1:16" s="5" customFormat="1" ht="14.25" customHeight="1" x14ac:dyDescent="0.2">
      <c r="A31" s="106" t="s">
        <v>88</v>
      </c>
      <c r="B31" s="81">
        <f t="shared" si="1"/>
        <v>1325</v>
      </c>
      <c r="C31" s="81">
        <f>'Tab. 2.1'!B26</f>
        <v>547</v>
      </c>
      <c r="D31" s="81">
        <f>'Tab. 3.'!B26</f>
        <v>206</v>
      </c>
      <c r="E31" s="81">
        <f>'Tab. 4.1 '!B25</f>
        <v>133</v>
      </c>
      <c r="F31" s="81">
        <f>'Tab. 4.3'!B25</f>
        <v>83</v>
      </c>
      <c r="G31" s="81">
        <f>'Tab. 5.'!B26</f>
        <v>159</v>
      </c>
      <c r="H31" s="81">
        <f>'Tab. 6.1'!B26</f>
        <v>100</v>
      </c>
      <c r="I31" s="81">
        <v>21</v>
      </c>
      <c r="J31" s="79">
        <v>4</v>
      </c>
      <c r="K31" s="82">
        <f>Tab.7.1!B26</f>
        <v>94</v>
      </c>
      <c r="L31" s="82">
        <f>Tab.8.1!B26</f>
        <v>58</v>
      </c>
      <c r="M31" s="82" t="s">
        <v>171</v>
      </c>
      <c r="N31" s="82">
        <v>3</v>
      </c>
      <c r="O31" s="29"/>
      <c r="P31" s="29"/>
    </row>
    <row r="32" spans="1:16" s="5" customFormat="1" ht="14.25" customHeight="1" x14ac:dyDescent="0.2">
      <c r="A32" s="99" t="s">
        <v>89</v>
      </c>
      <c r="B32" s="81">
        <f t="shared" si="1"/>
        <v>1295</v>
      </c>
      <c r="C32" s="81">
        <f>'Tab. 2.1'!B27</f>
        <v>517</v>
      </c>
      <c r="D32" s="81">
        <f>'Tab. 3.'!B27</f>
        <v>189</v>
      </c>
      <c r="E32" s="81">
        <f>'Tab. 4.1 '!B26</f>
        <v>131</v>
      </c>
      <c r="F32" s="81">
        <f>'Tab. 4.3'!B26</f>
        <v>80</v>
      </c>
      <c r="G32" s="81">
        <f>'Tab. 5.'!B27</f>
        <v>156</v>
      </c>
      <c r="H32" s="81">
        <f>'Tab. 6.1'!B27</f>
        <v>100</v>
      </c>
      <c r="I32" s="190" t="s">
        <v>19</v>
      </c>
      <c r="J32" s="351" t="s">
        <v>19</v>
      </c>
      <c r="K32" s="82">
        <f>Tab.7.1!B27</f>
        <v>134</v>
      </c>
      <c r="L32" s="82">
        <f>Tab.8.1!B27</f>
        <v>65</v>
      </c>
      <c r="M32" s="82" t="s">
        <v>171</v>
      </c>
      <c r="N32" s="82">
        <v>3</v>
      </c>
      <c r="O32" s="29"/>
      <c r="P32" s="29"/>
    </row>
    <row r="33" spans="1:16" s="5" customFormat="1" ht="14.25" customHeight="1" x14ac:dyDescent="0.2">
      <c r="A33" s="99" t="s">
        <v>90</v>
      </c>
      <c r="B33" s="81">
        <f t="shared" si="1"/>
        <v>1260</v>
      </c>
      <c r="C33" s="81">
        <f>'Tab. 2.1'!B28</f>
        <v>499</v>
      </c>
      <c r="D33" s="81">
        <f>'Tab. 3.'!B28</f>
        <v>168</v>
      </c>
      <c r="E33" s="81">
        <f>'Tab. 4.1 '!B27</f>
        <v>127</v>
      </c>
      <c r="F33" s="81">
        <f>'Tab. 4.3'!B27</f>
        <v>76</v>
      </c>
      <c r="G33" s="81">
        <f>'Tab. 5.'!B28</f>
        <v>152</v>
      </c>
      <c r="H33" s="81">
        <f>'Tab. 6.1'!B28</f>
        <v>100</v>
      </c>
      <c r="I33" s="82" t="s">
        <v>171</v>
      </c>
      <c r="J33" s="82" t="s">
        <v>171</v>
      </c>
      <c r="K33" s="82">
        <f>Tab.7.1!B28</f>
        <v>136</v>
      </c>
      <c r="L33" s="82">
        <f>Tab.8.1!B28</f>
        <v>75</v>
      </c>
      <c r="M33" s="82" t="s">
        <v>171</v>
      </c>
      <c r="N33" s="82">
        <v>3</v>
      </c>
      <c r="O33" s="29"/>
      <c r="P33" s="29"/>
    </row>
    <row r="34" spans="1:16" s="5" customFormat="1" ht="14.25" customHeight="1" x14ac:dyDescent="0.2">
      <c r="A34" s="99" t="s">
        <v>91</v>
      </c>
      <c r="B34" s="81">
        <f t="shared" si="1"/>
        <v>1160</v>
      </c>
      <c r="C34" s="81">
        <f>'Tab. 2.1'!B29</f>
        <v>488</v>
      </c>
      <c r="D34" s="81">
        <f>'Tab. 3.'!B29</f>
        <v>92</v>
      </c>
      <c r="E34" s="81">
        <f>'Tab. 4.1 '!B28</f>
        <v>120</v>
      </c>
      <c r="F34" s="81">
        <f>'Tab. 4.3'!B28</f>
        <v>68</v>
      </c>
      <c r="G34" s="81">
        <f>'Tab. 5.'!B29</f>
        <v>144</v>
      </c>
      <c r="H34" s="81">
        <f>'Tab. 6.1'!B29</f>
        <v>100</v>
      </c>
      <c r="I34" s="82" t="s">
        <v>171</v>
      </c>
      <c r="J34" s="82" t="s">
        <v>171</v>
      </c>
      <c r="K34" s="82">
        <f>Tab.7.1!B29</f>
        <v>137</v>
      </c>
      <c r="L34" s="82">
        <f>Tab.8.1!B29</f>
        <v>76</v>
      </c>
      <c r="M34" s="82" t="s">
        <v>171</v>
      </c>
      <c r="N34" s="82">
        <v>3</v>
      </c>
      <c r="O34" s="29"/>
      <c r="P34" s="29"/>
    </row>
    <row r="35" spans="1:16" s="5" customFormat="1" ht="14.25" customHeight="1" x14ac:dyDescent="0.2">
      <c r="A35" s="135" t="s">
        <v>163</v>
      </c>
      <c r="B35" s="81">
        <f t="shared" si="1"/>
        <v>1028</v>
      </c>
      <c r="C35" s="81">
        <f>'Tab. 2.1'!B30</f>
        <v>482</v>
      </c>
      <c r="D35" s="81">
        <f>'Tab. 3.'!B30</f>
        <v>31</v>
      </c>
      <c r="E35" s="81">
        <f>'Tab. 4.1 '!B29</f>
        <v>112</v>
      </c>
      <c r="F35" s="81">
        <f>'Tab. 4.3'!B29</f>
        <v>63</v>
      </c>
      <c r="G35" s="81">
        <f>'Tab. 5.'!B30</f>
        <v>76</v>
      </c>
      <c r="H35" s="81">
        <f>'Tab. 6.1'!B30</f>
        <v>100</v>
      </c>
      <c r="I35" s="82" t="s">
        <v>171</v>
      </c>
      <c r="J35" s="82" t="s">
        <v>171</v>
      </c>
      <c r="K35" s="82">
        <f>Tab.7.1!B30</f>
        <v>149</v>
      </c>
      <c r="L35" s="82">
        <f>Tab.8.1!B30</f>
        <v>75</v>
      </c>
      <c r="M35" s="82" t="s">
        <v>171</v>
      </c>
      <c r="N35" s="82">
        <v>3</v>
      </c>
      <c r="O35" s="29"/>
      <c r="P35" s="29"/>
    </row>
    <row r="36" spans="1:16" s="5" customFormat="1" ht="14.25" customHeight="1" x14ac:dyDescent="0.2">
      <c r="A36" s="135" t="s">
        <v>187</v>
      </c>
      <c r="B36" s="81">
        <f t="shared" si="1"/>
        <v>987</v>
      </c>
      <c r="C36" s="81">
        <f>'Tab. 2.1'!B31</f>
        <v>477</v>
      </c>
      <c r="D36" s="81">
        <f>'Tab. 3.'!B31</f>
        <v>7</v>
      </c>
      <c r="E36" s="81">
        <f>'Tab. 4.1 '!B30</f>
        <v>108</v>
      </c>
      <c r="F36" s="81">
        <f>'Tab. 4.3'!B30</f>
        <v>60</v>
      </c>
      <c r="G36" s="81">
        <f>'Tab. 5.'!B31</f>
        <v>28</v>
      </c>
      <c r="H36" s="81">
        <f>'Tab. 6.1'!B31</f>
        <v>100</v>
      </c>
      <c r="I36" s="82" t="s">
        <v>171</v>
      </c>
      <c r="J36" s="82" t="s">
        <v>171</v>
      </c>
      <c r="K36" s="82">
        <f>Tab.7.1!B31</f>
        <v>195</v>
      </c>
      <c r="L36" s="82">
        <f>Tab.8.1!B31</f>
        <v>69</v>
      </c>
      <c r="M36" s="82" t="s">
        <v>171</v>
      </c>
      <c r="N36" s="82">
        <v>3</v>
      </c>
      <c r="O36" s="29"/>
      <c r="P36" s="29"/>
    </row>
    <row r="37" spans="1:16" s="353" customFormat="1" ht="14.25" customHeight="1" x14ac:dyDescent="0.2">
      <c r="A37" s="135" t="s">
        <v>198</v>
      </c>
      <c r="B37" s="81">
        <f t="shared" si="1"/>
        <v>963.99</v>
      </c>
      <c r="C37" s="81">
        <v>537</v>
      </c>
      <c r="D37" s="180" t="s">
        <v>19</v>
      </c>
      <c r="E37" s="81">
        <v>104</v>
      </c>
      <c r="F37" s="81">
        <v>56</v>
      </c>
      <c r="G37" s="81">
        <v>1.99</v>
      </c>
      <c r="H37" s="180" t="s">
        <v>19</v>
      </c>
      <c r="I37" s="82" t="s">
        <v>171</v>
      </c>
      <c r="J37" s="82" t="s">
        <v>171</v>
      </c>
      <c r="K37" s="81">
        <v>253</v>
      </c>
      <c r="L37" s="81">
        <v>65</v>
      </c>
      <c r="M37" s="82" t="s">
        <v>171</v>
      </c>
      <c r="N37" s="82">
        <v>3</v>
      </c>
      <c r="O37" s="29"/>
      <c r="P37" s="29"/>
    </row>
    <row r="38" spans="1:16" s="5" customFormat="1" ht="14.25" customHeight="1" x14ac:dyDescent="0.2">
      <c r="A38" s="99" t="s">
        <v>230</v>
      </c>
      <c r="B38" s="81">
        <f t="shared" si="1"/>
        <v>1163</v>
      </c>
      <c r="C38" s="81">
        <v>604</v>
      </c>
      <c r="D38" s="180" t="s">
        <v>19</v>
      </c>
      <c r="E38" s="81">
        <v>99</v>
      </c>
      <c r="F38" s="81">
        <v>51</v>
      </c>
      <c r="G38" s="180" t="s">
        <v>19</v>
      </c>
      <c r="H38" s="81">
        <v>99</v>
      </c>
      <c r="I38" s="82" t="s">
        <v>19</v>
      </c>
      <c r="J38" s="82" t="s">
        <v>171</v>
      </c>
      <c r="K38" s="81">
        <v>295</v>
      </c>
      <c r="L38" s="81">
        <v>63</v>
      </c>
      <c r="M38" s="180" t="s">
        <v>19</v>
      </c>
      <c r="N38" s="81">
        <v>3</v>
      </c>
      <c r="O38" s="31"/>
      <c r="P38" s="31"/>
    </row>
    <row r="39" spans="1:16" s="5" customFormat="1" ht="14.25" customHeight="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50"/>
      <c r="P39" s="150"/>
    </row>
    <row r="40" spans="1:16" s="5" customFormat="1" ht="14.25" customHeight="1" x14ac:dyDescent="0.2">
      <c r="A40" s="27" t="s">
        <v>261</v>
      </c>
      <c r="O40" s="29"/>
      <c r="P40" s="29"/>
    </row>
    <row r="41" spans="1:16" s="5" customFormat="1" ht="14.25" customHeight="1" x14ac:dyDescent="0.2">
      <c r="O41" s="29"/>
      <c r="P41" s="29"/>
    </row>
    <row r="42" spans="1:16" s="5" customFormat="1" ht="14.25" customHeight="1" x14ac:dyDescent="0.2">
      <c r="O42" s="29"/>
      <c r="P42" s="29"/>
    </row>
    <row r="43" spans="1:16" s="5" customFormat="1" ht="14.25" customHeight="1" x14ac:dyDescent="0.2">
      <c r="O43" s="29"/>
      <c r="P43" s="29"/>
    </row>
    <row r="44" spans="1:16" s="5" customFormat="1" ht="14.25" customHeight="1" x14ac:dyDescent="0.2">
      <c r="O44" s="29"/>
      <c r="P44" s="29"/>
    </row>
    <row r="45" spans="1:16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6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</sheetData>
  <mergeCells count="19">
    <mergeCell ref="B12:N12"/>
    <mergeCell ref="B26:N26"/>
    <mergeCell ref="J4:J10"/>
    <mergeCell ref="K4:K10"/>
    <mergeCell ref="L4:L10"/>
    <mergeCell ref="M4:M10"/>
    <mergeCell ref="N4:N10"/>
    <mergeCell ref="E5:E10"/>
    <mergeCell ref="F5:F10"/>
    <mergeCell ref="A1:N1"/>
    <mergeCell ref="A2:N2"/>
    <mergeCell ref="A4:A10"/>
    <mergeCell ref="B4:B10"/>
    <mergeCell ref="C4:C10"/>
    <mergeCell ref="D4:D10"/>
    <mergeCell ref="E4:F4"/>
    <mergeCell ref="G4:G10"/>
    <mergeCell ref="H4:H10"/>
    <mergeCell ref="I4:I10"/>
  </mergeCells>
  <conditionalFormatting sqref="A12:B12 A25:N27 A13:N14 A15:A23 C15:N23 B15:B24">
    <cfRule type="expression" dxfId="237" priority="11">
      <formula>MOD(ROW(),2)=0</formula>
    </cfRule>
  </conditionalFormatting>
  <conditionalFormatting sqref="A28:A37">
    <cfRule type="expression" dxfId="236" priority="9">
      <formula>MOD(ROW(),2)=0</formula>
    </cfRule>
  </conditionalFormatting>
  <conditionalFormatting sqref="C33:H37 C28:J32 K28:L37">
    <cfRule type="expression" dxfId="235" priority="6">
      <formula>MOD(ROW(),2)=0</formula>
    </cfRule>
  </conditionalFormatting>
  <conditionalFormatting sqref="I33:J37">
    <cfRule type="expression" dxfId="234" priority="5">
      <formula>MOD(ROW(),2)=0</formula>
    </cfRule>
  </conditionalFormatting>
  <conditionalFormatting sqref="M28:N37">
    <cfRule type="expression" dxfId="233" priority="4">
      <formula>MOD(ROW(),2)=0</formula>
    </cfRule>
  </conditionalFormatting>
  <conditionalFormatting sqref="B28:B38">
    <cfRule type="expression" dxfId="232" priority="3">
      <formula>MOD(ROW(),2)=0</formula>
    </cfRule>
  </conditionalFormatting>
  <conditionalFormatting sqref="A24 C24:N24">
    <cfRule type="expression" dxfId="231" priority="2">
      <formula>MOD(ROW(),2)=0</formula>
    </cfRule>
  </conditionalFormatting>
  <conditionalFormatting sqref="A38 C38:N38">
    <cfRule type="expression" dxfId="23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16.85546875" style="145" customWidth="1"/>
    <col min="2" max="2" width="6.5703125" style="145" customWidth="1"/>
    <col min="3" max="3" width="6.85546875" style="145" customWidth="1"/>
    <col min="4" max="4" width="6.140625" style="145" customWidth="1"/>
    <col min="5" max="5" width="6.42578125" style="145" customWidth="1"/>
    <col min="6" max="6" width="7.42578125" style="145" customWidth="1"/>
    <col min="7" max="7" width="6.7109375" style="145" customWidth="1"/>
    <col min="8" max="8" width="6.85546875" style="145" customWidth="1"/>
    <col min="9" max="9" width="7.42578125" style="145" customWidth="1"/>
    <col min="10" max="10" width="6.5703125" style="145" customWidth="1"/>
    <col min="11" max="11" width="7.7109375" style="145" customWidth="1"/>
    <col min="12" max="12" width="6.140625" style="145" customWidth="1"/>
    <col min="13" max="16384" width="11.28515625" style="145"/>
  </cols>
  <sheetData>
    <row r="1" spans="1:14" s="46" customFormat="1" ht="25.9" customHeight="1" x14ac:dyDescent="0.2">
      <c r="A1" s="472" t="s">
        <v>231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4" ht="14.1" customHeight="1" x14ac:dyDescent="0.2"/>
    <row r="3" spans="1:14" ht="14.1" customHeight="1" x14ac:dyDescent="0.2">
      <c r="A3" s="457" t="s">
        <v>178</v>
      </c>
      <c r="B3" s="460" t="s">
        <v>176</v>
      </c>
      <c r="C3" s="461" t="s">
        <v>78</v>
      </c>
      <c r="D3" s="461" t="s">
        <v>79</v>
      </c>
      <c r="E3" s="471" t="s">
        <v>49</v>
      </c>
      <c r="F3" s="471"/>
      <c r="G3" s="461" t="s">
        <v>59</v>
      </c>
      <c r="H3" s="461" t="s">
        <v>60</v>
      </c>
      <c r="I3" s="461" t="s">
        <v>50</v>
      </c>
      <c r="J3" s="461" t="s">
        <v>120</v>
      </c>
      <c r="K3" s="461" t="s">
        <v>81</v>
      </c>
      <c r="L3" s="469" t="s">
        <v>63</v>
      </c>
    </row>
    <row r="4" spans="1:14" ht="14.1" customHeight="1" x14ac:dyDescent="0.2">
      <c r="A4" s="458"/>
      <c r="B4" s="460"/>
      <c r="C4" s="462"/>
      <c r="D4" s="462"/>
      <c r="E4" s="461" t="s">
        <v>80</v>
      </c>
      <c r="F4" s="461" t="s">
        <v>62</v>
      </c>
      <c r="G4" s="461"/>
      <c r="H4" s="461"/>
      <c r="I4" s="461"/>
      <c r="J4" s="461"/>
      <c r="K4" s="461"/>
      <c r="L4" s="469"/>
    </row>
    <row r="5" spans="1:14" ht="14.1" customHeight="1" x14ac:dyDescent="0.2">
      <c r="A5" s="458"/>
      <c r="B5" s="460"/>
      <c r="C5" s="462"/>
      <c r="D5" s="462"/>
      <c r="E5" s="462"/>
      <c r="F5" s="471"/>
      <c r="G5" s="461"/>
      <c r="H5" s="461"/>
      <c r="I5" s="461"/>
      <c r="J5" s="461"/>
      <c r="K5" s="461"/>
      <c r="L5" s="469"/>
    </row>
    <row r="6" spans="1:14" ht="14.1" customHeight="1" x14ac:dyDescent="0.2">
      <c r="A6" s="458"/>
      <c r="B6" s="460"/>
      <c r="C6" s="462"/>
      <c r="D6" s="462"/>
      <c r="E6" s="462"/>
      <c r="F6" s="471"/>
      <c r="G6" s="461"/>
      <c r="H6" s="461"/>
      <c r="I6" s="462"/>
      <c r="J6" s="462"/>
      <c r="K6" s="462"/>
      <c r="L6" s="470"/>
    </row>
    <row r="7" spans="1:14" ht="14.1" customHeight="1" x14ac:dyDescent="0.2">
      <c r="A7" s="458"/>
      <c r="B7" s="460"/>
      <c r="C7" s="462"/>
      <c r="D7" s="462"/>
      <c r="E7" s="462"/>
      <c r="F7" s="471"/>
      <c r="G7" s="461"/>
      <c r="H7" s="461"/>
      <c r="I7" s="462"/>
      <c r="J7" s="462"/>
      <c r="K7" s="462"/>
      <c r="L7" s="470"/>
    </row>
    <row r="8" spans="1:14" ht="14.1" customHeight="1" x14ac:dyDescent="0.2">
      <c r="A8" s="458"/>
      <c r="B8" s="460"/>
      <c r="C8" s="462"/>
      <c r="D8" s="462"/>
      <c r="E8" s="462"/>
      <c r="F8" s="471"/>
      <c r="G8" s="461"/>
      <c r="H8" s="461"/>
      <c r="I8" s="462"/>
      <c r="J8" s="462"/>
      <c r="K8" s="462"/>
      <c r="L8" s="470"/>
    </row>
    <row r="9" spans="1:14" ht="14.1" customHeight="1" x14ac:dyDescent="0.2">
      <c r="A9" s="459"/>
      <c r="B9" s="460"/>
      <c r="C9" s="462"/>
      <c r="D9" s="462"/>
      <c r="E9" s="462"/>
      <c r="F9" s="471"/>
      <c r="G9" s="461"/>
      <c r="H9" s="461"/>
      <c r="I9" s="462"/>
      <c r="J9" s="462"/>
      <c r="K9" s="462"/>
      <c r="L9" s="470"/>
    </row>
    <row r="10" spans="1:14" ht="14.25" customHeight="1" x14ac:dyDescent="0.2">
      <c r="A10" s="71"/>
      <c r="B10" s="67"/>
      <c r="C10" s="68"/>
      <c r="D10" s="68"/>
      <c r="E10" s="68"/>
      <c r="F10" s="69"/>
      <c r="G10" s="67"/>
      <c r="H10" s="67"/>
      <c r="I10" s="68"/>
      <c r="J10" s="68"/>
      <c r="K10" s="68"/>
      <c r="L10" s="68"/>
    </row>
    <row r="11" spans="1:14" ht="14.25" customHeight="1" x14ac:dyDescent="0.2">
      <c r="A11" s="100"/>
      <c r="B11" s="474" t="s">
        <v>199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28"/>
      <c r="N11" s="28"/>
    </row>
    <row r="12" spans="1:14" ht="14.25" customHeight="1" x14ac:dyDescent="0.2">
      <c r="A12" s="44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14" ht="14.25" customHeight="1" x14ac:dyDescent="0.2">
      <c r="A13" s="100" t="s">
        <v>64</v>
      </c>
      <c r="B13" s="140">
        <f>SUM(C13:E13,G13:L13)</f>
        <v>46</v>
      </c>
      <c r="C13" s="140">
        <f>'Tab. 2.2.'!B9</f>
        <v>20</v>
      </c>
      <c r="D13" s="125" t="s">
        <v>19</v>
      </c>
      <c r="E13" s="141">
        <f>'Tab. 4.2'!B8</f>
        <v>5</v>
      </c>
      <c r="F13" s="141">
        <f>'Tab. 4.4'!B8</f>
        <v>3</v>
      </c>
      <c r="G13" s="125" t="s">
        <v>19</v>
      </c>
      <c r="H13" s="140">
        <f>'Tab. 6.2'!B9</f>
        <v>5</v>
      </c>
      <c r="I13" s="140">
        <f>Tab.7.2!B9</f>
        <v>14</v>
      </c>
      <c r="J13" s="142" t="str">
        <f>Tab.8.2!B9</f>
        <v>–</v>
      </c>
      <c r="K13" s="141">
        <f>Tab.9.2!B9</f>
        <v>1</v>
      </c>
      <c r="L13" s="141">
        <f>Tab.10.2!B9</f>
        <v>1</v>
      </c>
    </row>
    <row r="14" spans="1:14" ht="14.25" customHeight="1" x14ac:dyDescent="0.2">
      <c r="A14" s="100" t="s">
        <v>65</v>
      </c>
      <c r="B14" s="140">
        <f t="shared" ref="B14:B27" si="0">SUM(C14:E14,G14:L14)</f>
        <v>98</v>
      </c>
      <c r="C14" s="140">
        <f>'Tab. 2.2.'!B10</f>
        <v>49</v>
      </c>
      <c r="D14" s="125" t="s">
        <v>19</v>
      </c>
      <c r="E14" s="141">
        <f>'Tab. 4.2'!B9</f>
        <v>7</v>
      </c>
      <c r="F14" s="141">
        <f>'Tab. 4.4'!B9</f>
        <v>3</v>
      </c>
      <c r="G14" s="125" t="s">
        <v>19</v>
      </c>
      <c r="H14" s="140">
        <f>'Tab. 6.2'!B10</f>
        <v>11</v>
      </c>
      <c r="I14" s="140">
        <f>Tab.7.2!B10</f>
        <v>24</v>
      </c>
      <c r="J14" s="142">
        <f>Tab.8.2!B10</f>
        <v>5</v>
      </c>
      <c r="K14" s="141">
        <f>Tab.9.2!B10</f>
        <v>1</v>
      </c>
      <c r="L14" s="141">
        <f>Tab.10.2!B10</f>
        <v>1</v>
      </c>
    </row>
    <row r="15" spans="1:14" ht="14.25" customHeight="1" x14ac:dyDescent="0.2">
      <c r="A15" s="100" t="s">
        <v>66</v>
      </c>
      <c r="B15" s="140">
        <f t="shared" si="0"/>
        <v>103</v>
      </c>
      <c r="C15" s="140">
        <f>'Tab. 2.2.'!B11</f>
        <v>54</v>
      </c>
      <c r="D15" s="125" t="s">
        <v>19</v>
      </c>
      <c r="E15" s="141">
        <f>'Tab. 4.2'!B10</f>
        <v>10</v>
      </c>
      <c r="F15" s="141">
        <f>'Tab. 4.4'!B10</f>
        <v>2</v>
      </c>
      <c r="G15" s="125" t="s">
        <v>19</v>
      </c>
      <c r="H15" s="140">
        <f>'Tab. 6.2'!B11</f>
        <v>7</v>
      </c>
      <c r="I15" s="140">
        <f>Tab.7.2!B11</f>
        <v>27</v>
      </c>
      <c r="J15" s="142">
        <f>Tab.8.2!B11</f>
        <v>3</v>
      </c>
      <c r="K15" s="141">
        <f>Tab.9.2!B11</f>
        <v>1</v>
      </c>
      <c r="L15" s="141">
        <f>Tab.10.2!B11</f>
        <v>1</v>
      </c>
    </row>
    <row r="16" spans="1:14" ht="14.25" customHeight="1" x14ac:dyDescent="0.2">
      <c r="A16" s="100" t="s">
        <v>67</v>
      </c>
      <c r="B16" s="140">
        <f t="shared" si="0"/>
        <v>38</v>
      </c>
      <c r="C16" s="140">
        <f>'Tab. 2.2.'!B12</f>
        <v>18</v>
      </c>
      <c r="D16" s="125" t="s">
        <v>19</v>
      </c>
      <c r="E16" s="141">
        <f>'Tab. 4.2'!B11</f>
        <v>3</v>
      </c>
      <c r="F16" s="141">
        <f>'Tab. 4.4'!B11</f>
        <v>2</v>
      </c>
      <c r="G16" s="125" t="s">
        <v>19</v>
      </c>
      <c r="H16" s="140">
        <f>'Tab. 6.2'!B12</f>
        <v>4</v>
      </c>
      <c r="I16" s="140">
        <f>Tab.7.2!B12</f>
        <v>8</v>
      </c>
      <c r="J16" s="142">
        <f>Tab.8.2!B12</f>
        <v>4</v>
      </c>
      <c r="K16" s="141">
        <f>Tab.9.2!B12</f>
        <v>1</v>
      </c>
      <c r="L16" s="164" t="s">
        <v>19</v>
      </c>
    </row>
    <row r="17" spans="1:14" ht="14.25" customHeight="1" x14ac:dyDescent="0.2">
      <c r="A17" s="100" t="s">
        <v>68</v>
      </c>
      <c r="B17" s="140">
        <f t="shared" si="0"/>
        <v>65</v>
      </c>
      <c r="C17" s="140">
        <f>'Tab. 2.2.'!B13</f>
        <v>30</v>
      </c>
      <c r="D17" s="125" t="s">
        <v>19</v>
      </c>
      <c r="E17" s="141">
        <f>'Tab. 4.2'!B12</f>
        <v>5</v>
      </c>
      <c r="F17" s="141">
        <f>'Tab. 4.4'!B12</f>
        <v>2</v>
      </c>
      <c r="G17" s="125" t="s">
        <v>19</v>
      </c>
      <c r="H17" s="140">
        <f>'Tab. 6.2'!B13</f>
        <v>6</v>
      </c>
      <c r="I17" s="140">
        <f>Tab.7.2!B13</f>
        <v>16</v>
      </c>
      <c r="J17" s="142">
        <f>Tab.8.2!B13</f>
        <v>7</v>
      </c>
      <c r="K17" s="141">
        <f>Tab.9.2!B13</f>
        <v>1</v>
      </c>
      <c r="L17" s="164" t="s">
        <v>19</v>
      </c>
    </row>
    <row r="18" spans="1:14" ht="14.25" customHeight="1" x14ac:dyDescent="0.2">
      <c r="A18" s="97" t="s">
        <v>93</v>
      </c>
      <c r="B18" s="140">
        <f t="shared" si="0"/>
        <v>74</v>
      </c>
      <c r="C18" s="140">
        <f>'Tab. 2.2.'!B14</f>
        <v>39</v>
      </c>
      <c r="D18" s="125" t="s">
        <v>19</v>
      </c>
      <c r="E18" s="141">
        <f>'Tab. 4.2'!B13</f>
        <v>9</v>
      </c>
      <c r="F18" s="141">
        <f>'Tab. 4.4'!B13</f>
        <v>5</v>
      </c>
      <c r="G18" s="125" t="s">
        <v>19</v>
      </c>
      <c r="H18" s="140">
        <f>'Tab. 6.2'!B14</f>
        <v>5</v>
      </c>
      <c r="I18" s="140">
        <f>Tab.7.2!B14</f>
        <v>19</v>
      </c>
      <c r="J18" s="142">
        <f>Tab.8.2!B14</f>
        <v>2</v>
      </c>
      <c r="K18" s="164" t="str">
        <f>Tab.9.2!B14</f>
        <v>–</v>
      </c>
      <c r="L18" s="164" t="s">
        <v>19</v>
      </c>
    </row>
    <row r="19" spans="1:14" ht="14.25" customHeight="1" x14ac:dyDescent="0.2">
      <c r="A19" s="100" t="s">
        <v>69</v>
      </c>
      <c r="B19" s="140">
        <f t="shared" si="0"/>
        <v>109</v>
      </c>
      <c r="C19" s="140">
        <f>'Tab. 2.2.'!B15</f>
        <v>51</v>
      </c>
      <c r="D19" s="125" t="s">
        <v>19</v>
      </c>
      <c r="E19" s="141">
        <f>'Tab. 4.2'!B14</f>
        <v>9</v>
      </c>
      <c r="F19" s="141">
        <f>'Tab. 4.4'!B14</f>
        <v>7</v>
      </c>
      <c r="G19" s="125" t="s">
        <v>19</v>
      </c>
      <c r="H19" s="140">
        <f>'Tab. 6.2'!B15</f>
        <v>6</v>
      </c>
      <c r="I19" s="140">
        <f>Tab.7.2!B15</f>
        <v>34</v>
      </c>
      <c r="J19" s="142">
        <f>Tab.8.2!B15</f>
        <v>9</v>
      </c>
      <c r="K19" s="164" t="str">
        <f>Tab.9.2!B15</f>
        <v>–</v>
      </c>
      <c r="L19" s="164" t="s">
        <v>19</v>
      </c>
    </row>
    <row r="20" spans="1:14" ht="14.25" customHeight="1" x14ac:dyDescent="0.2">
      <c r="A20" s="100" t="s">
        <v>70</v>
      </c>
      <c r="B20" s="140">
        <f t="shared" si="0"/>
        <v>69</v>
      </c>
      <c r="C20" s="140">
        <f>'Tab. 2.2.'!B16</f>
        <v>32</v>
      </c>
      <c r="D20" s="125" t="s">
        <v>19</v>
      </c>
      <c r="E20" s="141">
        <f>'Tab. 4.2'!B15</f>
        <v>7</v>
      </c>
      <c r="F20" s="141">
        <f>'Tab. 4.4'!B15</f>
        <v>4</v>
      </c>
      <c r="G20" s="125" t="s">
        <v>19</v>
      </c>
      <c r="H20" s="140">
        <f>'Tab. 6.2'!B16</f>
        <v>8</v>
      </c>
      <c r="I20" s="140">
        <f>Tab.7.2!B16</f>
        <v>17</v>
      </c>
      <c r="J20" s="142">
        <f>Tab.8.2!B16</f>
        <v>4</v>
      </c>
      <c r="K20" s="141">
        <f>Tab.9.2!B16</f>
        <v>1</v>
      </c>
      <c r="L20" s="164" t="s">
        <v>19</v>
      </c>
    </row>
    <row r="21" spans="1:14" ht="14.25" customHeight="1" x14ac:dyDescent="0.2">
      <c r="A21" s="100" t="s">
        <v>71</v>
      </c>
      <c r="B21" s="140">
        <f t="shared" si="0"/>
        <v>144</v>
      </c>
      <c r="C21" s="140">
        <f>'Tab. 2.2.'!B17</f>
        <v>75</v>
      </c>
      <c r="D21" s="125" t="s">
        <v>19</v>
      </c>
      <c r="E21" s="141">
        <f>'Tab. 4.2'!B16</f>
        <v>10</v>
      </c>
      <c r="F21" s="141">
        <f>'Tab. 4.4'!B16</f>
        <v>6</v>
      </c>
      <c r="G21" s="125" t="s">
        <v>19</v>
      </c>
      <c r="H21" s="140">
        <f>'Tab. 6.2'!B17</f>
        <v>12</v>
      </c>
      <c r="I21" s="140">
        <f>Tab.7.2!B17</f>
        <v>41</v>
      </c>
      <c r="J21" s="142">
        <f>Tab.8.2!B17</f>
        <v>5</v>
      </c>
      <c r="K21" s="141">
        <f>Tab.9.2!B17</f>
        <v>1</v>
      </c>
      <c r="L21" s="164" t="s">
        <v>19</v>
      </c>
    </row>
    <row r="22" spans="1:14" ht="14.25" customHeight="1" x14ac:dyDescent="0.2">
      <c r="A22" s="100" t="s">
        <v>72</v>
      </c>
      <c r="B22" s="140">
        <f t="shared" si="0"/>
        <v>55</v>
      </c>
      <c r="C22" s="140">
        <f>'Tab. 2.2.'!B18</f>
        <v>28</v>
      </c>
      <c r="D22" s="125" t="s">
        <v>19</v>
      </c>
      <c r="E22" s="141">
        <f>'Tab. 4.2'!B17</f>
        <v>5</v>
      </c>
      <c r="F22" s="141">
        <f>'Tab. 4.4'!B17</f>
        <v>2</v>
      </c>
      <c r="G22" s="125" t="s">
        <v>19</v>
      </c>
      <c r="H22" s="140">
        <f>'Tab. 6.2'!B18</f>
        <v>4</v>
      </c>
      <c r="I22" s="140">
        <f>Tab.7.2!B18</f>
        <v>12</v>
      </c>
      <c r="J22" s="142">
        <f>Tab.8.2!B18</f>
        <v>6</v>
      </c>
      <c r="K22" s="164" t="str">
        <f>Tab.9.2!B18</f>
        <v>–</v>
      </c>
      <c r="L22" s="164" t="s">
        <v>19</v>
      </c>
    </row>
    <row r="23" spans="1:14" ht="14.25" customHeight="1" x14ac:dyDescent="0.2">
      <c r="A23" s="97" t="s">
        <v>94</v>
      </c>
      <c r="B23" s="140">
        <f t="shared" si="0"/>
        <v>137</v>
      </c>
      <c r="C23" s="140">
        <f>'Tab. 2.2.'!B19</f>
        <v>71</v>
      </c>
      <c r="D23" s="125" t="s">
        <v>19</v>
      </c>
      <c r="E23" s="141">
        <f>'Tab. 4.2'!B18</f>
        <v>13</v>
      </c>
      <c r="F23" s="141">
        <f>'Tab. 4.4'!B18</f>
        <v>6</v>
      </c>
      <c r="G23" s="125" t="s">
        <v>19</v>
      </c>
      <c r="H23" s="140">
        <f>'Tab. 6.2'!B19</f>
        <v>10</v>
      </c>
      <c r="I23" s="140">
        <f>Tab.7.2!B19</f>
        <v>32</v>
      </c>
      <c r="J23" s="142">
        <f>Tab.8.2!B19</f>
        <v>9</v>
      </c>
      <c r="K23" s="141">
        <f>Tab.9.2!B19</f>
        <v>2</v>
      </c>
      <c r="L23" s="164" t="s">
        <v>19</v>
      </c>
    </row>
    <row r="24" spans="1:14" ht="14.25" customHeight="1" x14ac:dyDescent="0.2">
      <c r="A24" s="97" t="s">
        <v>95</v>
      </c>
      <c r="B24" s="140">
        <f t="shared" si="0"/>
        <v>131</v>
      </c>
      <c r="C24" s="140">
        <f>'Tab. 2.2.'!B20</f>
        <v>68</v>
      </c>
      <c r="D24" s="125" t="s">
        <v>19</v>
      </c>
      <c r="E24" s="141">
        <f>'Tab. 4.2'!B19</f>
        <v>11</v>
      </c>
      <c r="F24" s="141">
        <f>'Tab. 4.4'!B19</f>
        <v>6</v>
      </c>
      <c r="G24" s="125" t="s">
        <v>19</v>
      </c>
      <c r="H24" s="140">
        <f>'Tab. 6.2'!B20</f>
        <v>4</v>
      </c>
      <c r="I24" s="140">
        <f>Tab.7.2!B20</f>
        <v>44</v>
      </c>
      <c r="J24" s="142">
        <f>Tab.8.2!B20</f>
        <v>4</v>
      </c>
      <c r="K24" s="164" t="str">
        <f>Tab.9.2!B20</f>
        <v>–</v>
      </c>
      <c r="L24" s="164" t="s">
        <v>19</v>
      </c>
      <c r="N24" s="27"/>
    </row>
    <row r="25" spans="1:14" ht="14.25" customHeight="1" x14ac:dyDescent="0.2">
      <c r="A25" s="100" t="s">
        <v>73</v>
      </c>
      <c r="B25" s="140">
        <f t="shared" si="0"/>
        <v>106</v>
      </c>
      <c r="C25" s="140">
        <f>'Tab. 2.2.'!B21</f>
        <v>55</v>
      </c>
      <c r="D25" s="125" t="s">
        <v>19</v>
      </c>
      <c r="E25" s="141">
        <f>'Tab. 4.2'!B20</f>
        <v>9</v>
      </c>
      <c r="F25" s="141">
        <f>'Tab. 4.4'!B20</f>
        <v>4</v>
      </c>
      <c r="G25" s="125" t="s">
        <v>19</v>
      </c>
      <c r="H25" s="140">
        <f>'Tab. 6.2'!B21</f>
        <v>10</v>
      </c>
      <c r="I25" s="140">
        <f>Tab.7.2!B21</f>
        <v>27</v>
      </c>
      <c r="J25" s="142">
        <f>Tab.8.2!B21</f>
        <v>4</v>
      </c>
      <c r="K25" s="141">
        <f>Tab.9.2!B21</f>
        <v>1</v>
      </c>
      <c r="L25" s="164" t="s">
        <v>19</v>
      </c>
    </row>
    <row r="26" spans="1:14" ht="14.25" customHeight="1" x14ac:dyDescent="0.2">
      <c r="A26" s="100" t="s">
        <v>74</v>
      </c>
      <c r="B26" s="140">
        <f t="shared" si="0"/>
        <v>60</v>
      </c>
      <c r="C26" s="140">
        <f>'Tab. 2.2.'!B22</f>
        <v>32</v>
      </c>
      <c r="D26" s="125" t="s">
        <v>19</v>
      </c>
      <c r="E26" s="141">
        <f>'Tab. 4.2'!B21</f>
        <v>4</v>
      </c>
      <c r="F26" s="141">
        <f>'Tab. 4.4'!B21</f>
        <v>3</v>
      </c>
      <c r="G26" s="125" t="s">
        <v>19</v>
      </c>
      <c r="H26" s="140">
        <f>'Tab. 6.2'!B22</f>
        <v>4</v>
      </c>
      <c r="I26" s="140">
        <f>Tab.7.2!B22</f>
        <v>17</v>
      </c>
      <c r="J26" s="142">
        <f>Tab.8.2!B22</f>
        <v>2</v>
      </c>
      <c r="K26" s="141">
        <f>Tab.9.2!B22</f>
        <v>1</v>
      </c>
      <c r="L26" s="164" t="s">
        <v>19</v>
      </c>
    </row>
    <row r="27" spans="1:14" ht="14.25" customHeight="1" x14ac:dyDescent="0.2">
      <c r="A27" s="100" t="s">
        <v>75</v>
      </c>
      <c r="B27" s="140">
        <f t="shared" si="0"/>
        <v>81</v>
      </c>
      <c r="C27" s="140">
        <f>'Tab. 2.2.'!B23</f>
        <v>44</v>
      </c>
      <c r="D27" s="125" t="s">
        <v>19</v>
      </c>
      <c r="E27" s="141">
        <f>'Tab. 4.2'!B22</f>
        <v>7</v>
      </c>
      <c r="F27" s="141">
        <f>'Tab. 4.4'!B22</f>
        <v>6</v>
      </c>
      <c r="G27" s="125" t="s">
        <v>19</v>
      </c>
      <c r="H27" s="140">
        <f>'Tab. 6.2'!B23</f>
        <v>9</v>
      </c>
      <c r="I27" s="140">
        <f>Tab.7.2!B23</f>
        <v>20</v>
      </c>
      <c r="J27" s="142" t="str">
        <f>Tab.8.2!B23</f>
        <v>–</v>
      </c>
      <c r="K27" s="141">
        <f>Tab.9.2!B23</f>
        <v>1</v>
      </c>
      <c r="L27" s="164" t="s">
        <v>19</v>
      </c>
    </row>
    <row r="28" spans="1:14" ht="14.25" customHeight="1" x14ac:dyDescent="0.2">
      <c r="A28" s="10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4" ht="14.25" customHeight="1" x14ac:dyDescent="0.2">
      <c r="A29" s="104" t="s">
        <v>76</v>
      </c>
      <c r="B29" s="72">
        <f t="shared" ref="B29:L29" si="1">SUM(B13:B27)</f>
        <v>1316</v>
      </c>
      <c r="C29" s="72">
        <f t="shared" si="1"/>
        <v>666</v>
      </c>
      <c r="D29" s="368" t="s">
        <v>19</v>
      </c>
      <c r="E29" s="72">
        <f t="shared" si="1"/>
        <v>114</v>
      </c>
      <c r="F29" s="72">
        <f t="shared" si="1"/>
        <v>61</v>
      </c>
      <c r="G29" s="368" t="s">
        <v>19</v>
      </c>
      <c r="H29" s="72">
        <f t="shared" si="1"/>
        <v>105</v>
      </c>
      <c r="I29" s="72">
        <f t="shared" si="1"/>
        <v>352</v>
      </c>
      <c r="J29" s="72">
        <f t="shared" si="1"/>
        <v>64</v>
      </c>
      <c r="K29" s="72">
        <f t="shared" si="1"/>
        <v>12</v>
      </c>
      <c r="L29" s="72">
        <f t="shared" si="1"/>
        <v>3</v>
      </c>
    </row>
    <row r="30" spans="1:14" ht="14.25" customHeight="1" x14ac:dyDescent="0.2">
      <c r="A30" s="10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4" ht="14.25" customHeight="1" x14ac:dyDescent="0.2">
      <c r="A31" s="99"/>
      <c r="B31" s="476" t="s">
        <v>190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</row>
    <row r="32" spans="1:14" ht="14.25" customHeight="1" x14ac:dyDescent="0.2">
      <c r="A32" s="99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1:12" ht="14.25" customHeight="1" x14ac:dyDescent="0.2">
      <c r="A33" s="100" t="s">
        <v>64</v>
      </c>
      <c r="B33" s="140">
        <f>SUM(C33:E33,G33:L33)</f>
        <v>29</v>
      </c>
      <c r="C33" s="140">
        <f>'Tab. 2.2.'!B29</f>
        <v>14</v>
      </c>
      <c r="D33" s="125" t="s">
        <v>19</v>
      </c>
      <c r="E33" s="141">
        <f>'Tab. 4.2'!B28</f>
        <v>3</v>
      </c>
      <c r="F33" s="141">
        <f>'Tab. 4.4'!B28</f>
        <v>1</v>
      </c>
      <c r="G33" s="125" t="s">
        <v>19</v>
      </c>
      <c r="H33" s="140">
        <f>'Tab. 6.2'!B29</f>
        <v>4</v>
      </c>
      <c r="I33" s="140">
        <f>Tab.7.2!B29</f>
        <v>7</v>
      </c>
      <c r="J33" s="142" t="str">
        <f>Tab.8.2!B29</f>
        <v>–</v>
      </c>
      <c r="K33" s="165" t="s">
        <v>19</v>
      </c>
      <c r="L33" s="164">
        <f>Tab.10.2!B9</f>
        <v>1</v>
      </c>
    </row>
    <row r="34" spans="1:12" ht="14.25" customHeight="1" x14ac:dyDescent="0.2">
      <c r="A34" s="100" t="s">
        <v>65</v>
      </c>
      <c r="B34" s="140">
        <f t="shared" ref="B34:B47" si="2">SUM(C34:E34,G34:L34)</f>
        <v>90</v>
      </c>
      <c r="C34" s="140">
        <f>'Tab. 2.2.'!B30</f>
        <v>47</v>
      </c>
      <c r="D34" s="125" t="s">
        <v>19</v>
      </c>
      <c r="E34" s="141">
        <f>'Tab. 4.2'!B29</f>
        <v>6</v>
      </c>
      <c r="F34" s="141">
        <f>'Tab. 4.4'!B29</f>
        <v>3</v>
      </c>
      <c r="G34" s="125" t="s">
        <v>19</v>
      </c>
      <c r="H34" s="140">
        <f>'Tab. 6.2'!B30</f>
        <v>11</v>
      </c>
      <c r="I34" s="140">
        <f>Tab.7.2!B30</f>
        <v>21</v>
      </c>
      <c r="J34" s="140">
        <f>Tab.8.2!B30</f>
        <v>4</v>
      </c>
      <c r="K34" s="165" t="s">
        <v>19</v>
      </c>
      <c r="L34" s="164">
        <f>Tab.10.2!B10</f>
        <v>1</v>
      </c>
    </row>
    <row r="35" spans="1:12" ht="14.25" customHeight="1" x14ac:dyDescent="0.2">
      <c r="A35" s="100" t="s">
        <v>66</v>
      </c>
      <c r="B35" s="140">
        <f t="shared" si="2"/>
        <v>98</v>
      </c>
      <c r="C35" s="140">
        <f>'Tab. 2.2.'!B31</f>
        <v>52</v>
      </c>
      <c r="D35" s="125" t="s">
        <v>19</v>
      </c>
      <c r="E35" s="141">
        <f>'Tab. 4.2'!B30</f>
        <v>9</v>
      </c>
      <c r="F35" s="141">
        <f>'Tab. 4.4'!B30</f>
        <v>2</v>
      </c>
      <c r="G35" s="125" t="s">
        <v>19</v>
      </c>
      <c r="H35" s="140">
        <f>'Tab. 6.2'!B31</f>
        <v>7</v>
      </c>
      <c r="I35" s="140">
        <f>Tab.7.2!B31</f>
        <v>26</v>
      </c>
      <c r="J35" s="140">
        <f>Tab.8.2!B31</f>
        <v>3</v>
      </c>
      <c r="K35" s="165" t="s">
        <v>19</v>
      </c>
      <c r="L35" s="164">
        <f>Tab.10.2!B11</f>
        <v>1</v>
      </c>
    </row>
    <row r="36" spans="1:12" ht="14.25" customHeight="1" x14ac:dyDescent="0.2">
      <c r="A36" s="100" t="s">
        <v>67</v>
      </c>
      <c r="B36" s="140">
        <f t="shared" si="2"/>
        <v>37</v>
      </c>
      <c r="C36" s="140">
        <f>'Tab. 2.2.'!B32</f>
        <v>18</v>
      </c>
      <c r="D36" s="125" t="s">
        <v>19</v>
      </c>
      <c r="E36" s="141">
        <f>'Tab. 4.2'!B31</f>
        <v>3</v>
      </c>
      <c r="F36" s="141">
        <f>'Tab. 4.4'!B31</f>
        <v>2</v>
      </c>
      <c r="G36" s="125" t="s">
        <v>19</v>
      </c>
      <c r="H36" s="140">
        <f>'Tab. 6.2'!B32</f>
        <v>4</v>
      </c>
      <c r="I36" s="140">
        <f>Tab.7.2!B32</f>
        <v>8</v>
      </c>
      <c r="J36" s="140">
        <f>Tab.8.2!B32</f>
        <v>4</v>
      </c>
      <c r="K36" s="165" t="s">
        <v>19</v>
      </c>
      <c r="L36" s="164" t="s">
        <v>19</v>
      </c>
    </row>
    <row r="37" spans="1:12" ht="14.25" customHeight="1" x14ac:dyDescent="0.2">
      <c r="A37" s="100" t="s">
        <v>68</v>
      </c>
      <c r="B37" s="140">
        <f t="shared" si="2"/>
        <v>64</v>
      </c>
      <c r="C37" s="140">
        <f>'Tab. 2.2.'!B33</f>
        <v>30</v>
      </c>
      <c r="D37" s="125" t="s">
        <v>19</v>
      </c>
      <c r="E37" s="141">
        <f>'Tab. 4.2'!B32</f>
        <v>5</v>
      </c>
      <c r="F37" s="141">
        <f>'Tab. 4.4'!B32</f>
        <v>2</v>
      </c>
      <c r="G37" s="125" t="s">
        <v>19</v>
      </c>
      <c r="H37" s="140">
        <f>'Tab. 6.2'!B33</f>
        <v>6</v>
      </c>
      <c r="I37" s="140">
        <f>Tab.7.2!B33</f>
        <v>16</v>
      </c>
      <c r="J37" s="140">
        <f>Tab.8.2!B33</f>
        <v>7</v>
      </c>
      <c r="K37" s="165" t="s">
        <v>19</v>
      </c>
      <c r="L37" s="164" t="s">
        <v>19</v>
      </c>
    </row>
    <row r="38" spans="1:12" ht="14.25" customHeight="1" x14ac:dyDescent="0.2">
      <c r="A38" s="97" t="s">
        <v>93</v>
      </c>
      <c r="B38" s="140">
        <f t="shared" si="2"/>
        <v>66</v>
      </c>
      <c r="C38" s="140">
        <f>'Tab. 2.2.'!B34</f>
        <v>35</v>
      </c>
      <c r="D38" s="125" t="s">
        <v>19</v>
      </c>
      <c r="E38" s="141">
        <f>'Tab. 4.2'!B33</f>
        <v>6</v>
      </c>
      <c r="F38" s="141">
        <f>'Tab. 4.4'!B33</f>
        <v>4</v>
      </c>
      <c r="G38" s="125" t="s">
        <v>19</v>
      </c>
      <c r="H38" s="140">
        <f>'Tab. 6.2'!B34</f>
        <v>5</v>
      </c>
      <c r="I38" s="140">
        <f>Tab.7.2!B34</f>
        <v>18</v>
      </c>
      <c r="J38" s="140">
        <f>Tab.8.2!B34</f>
        <v>2</v>
      </c>
      <c r="K38" s="165" t="s">
        <v>19</v>
      </c>
      <c r="L38" s="164" t="s">
        <v>19</v>
      </c>
    </row>
    <row r="39" spans="1:12" ht="14.25" customHeight="1" x14ac:dyDescent="0.2">
      <c r="A39" s="100" t="s">
        <v>69</v>
      </c>
      <c r="B39" s="140">
        <f t="shared" si="2"/>
        <v>82</v>
      </c>
      <c r="C39" s="140">
        <f>'Tab. 2.2.'!B35</f>
        <v>39</v>
      </c>
      <c r="D39" s="125" t="s">
        <v>19</v>
      </c>
      <c r="E39" s="141">
        <f>'Tab. 4.2'!B34</f>
        <v>6</v>
      </c>
      <c r="F39" s="141">
        <f>'Tab. 4.4'!B34</f>
        <v>4</v>
      </c>
      <c r="G39" s="125" t="s">
        <v>19</v>
      </c>
      <c r="H39" s="140">
        <f>'Tab. 6.2'!B35</f>
        <v>6</v>
      </c>
      <c r="I39" s="140">
        <f>Tab.7.2!B35</f>
        <v>22</v>
      </c>
      <c r="J39" s="140">
        <f>Tab.8.2!B35</f>
        <v>9</v>
      </c>
      <c r="K39" s="165" t="s">
        <v>19</v>
      </c>
      <c r="L39" s="164" t="s">
        <v>19</v>
      </c>
    </row>
    <row r="40" spans="1:12" ht="14.25" customHeight="1" x14ac:dyDescent="0.2">
      <c r="A40" s="100" t="s">
        <v>70</v>
      </c>
      <c r="B40" s="140">
        <f t="shared" si="2"/>
        <v>66</v>
      </c>
      <c r="C40" s="140">
        <f>'Tab. 2.2.'!B36</f>
        <v>31</v>
      </c>
      <c r="D40" s="125" t="s">
        <v>19</v>
      </c>
      <c r="E40" s="141">
        <f>'Tab. 4.2'!B35</f>
        <v>7</v>
      </c>
      <c r="F40" s="141">
        <f>'Tab. 4.4'!B35</f>
        <v>4</v>
      </c>
      <c r="G40" s="125" t="s">
        <v>19</v>
      </c>
      <c r="H40" s="140">
        <f>'Tab. 6.2'!B36</f>
        <v>7</v>
      </c>
      <c r="I40" s="140">
        <f>Tab.7.2!B36</f>
        <v>17</v>
      </c>
      <c r="J40" s="140">
        <f>Tab.8.2!B36</f>
        <v>4</v>
      </c>
      <c r="K40" s="165" t="s">
        <v>19</v>
      </c>
      <c r="L40" s="164" t="s">
        <v>19</v>
      </c>
    </row>
    <row r="41" spans="1:12" ht="14.25" customHeight="1" x14ac:dyDescent="0.2">
      <c r="A41" s="100" t="s">
        <v>71</v>
      </c>
      <c r="B41" s="140">
        <f t="shared" si="2"/>
        <v>132</v>
      </c>
      <c r="C41" s="140">
        <f>'Tab. 2.2.'!B37</f>
        <v>70</v>
      </c>
      <c r="D41" s="125" t="s">
        <v>19</v>
      </c>
      <c r="E41" s="141">
        <f>'Tab. 4.2'!B36</f>
        <v>9</v>
      </c>
      <c r="F41" s="141">
        <f>'Tab. 4.4'!B36</f>
        <v>6</v>
      </c>
      <c r="G41" s="125" t="s">
        <v>19</v>
      </c>
      <c r="H41" s="140">
        <f>'Tab. 6.2'!B37</f>
        <v>11</v>
      </c>
      <c r="I41" s="140">
        <f>Tab.7.2!B37</f>
        <v>37</v>
      </c>
      <c r="J41" s="140">
        <f>Tab.8.2!B37</f>
        <v>5</v>
      </c>
      <c r="K41" s="165" t="s">
        <v>19</v>
      </c>
      <c r="L41" s="164" t="s">
        <v>19</v>
      </c>
    </row>
    <row r="42" spans="1:12" ht="14.25" customHeight="1" x14ac:dyDescent="0.2">
      <c r="A42" s="100" t="s">
        <v>72</v>
      </c>
      <c r="B42" s="140">
        <f t="shared" si="2"/>
        <v>53</v>
      </c>
      <c r="C42" s="140">
        <f>'Tab. 2.2.'!B38</f>
        <v>27</v>
      </c>
      <c r="D42" s="125" t="s">
        <v>19</v>
      </c>
      <c r="E42" s="141">
        <f>'Tab. 4.2'!B37</f>
        <v>5</v>
      </c>
      <c r="F42" s="141">
        <f>'Tab. 4.4'!B37</f>
        <v>2</v>
      </c>
      <c r="G42" s="125" t="s">
        <v>19</v>
      </c>
      <c r="H42" s="140">
        <f>'Tab. 6.2'!B38</f>
        <v>4</v>
      </c>
      <c r="I42" s="140">
        <f>Tab.7.2!B38</f>
        <v>11</v>
      </c>
      <c r="J42" s="140">
        <f>Tab.8.2!B38</f>
        <v>6</v>
      </c>
      <c r="K42" s="165" t="s">
        <v>19</v>
      </c>
      <c r="L42" s="164" t="s">
        <v>19</v>
      </c>
    </row>
    <row r="43" spans="1:12" ht="14.25" customHeight="1" x14ac:dyDescent="0.2">
      <c r="A43" s="97" t="s">
        <v>94</v>
      </c>
      <c r="B43" s="140">
        <f t="shared" si="2"/>
        <v>118</v>
      </c>
      <c r="C43" s="140">
        <f>'Tab. 2.2.'!B39</f>
        <v>63</v>
      </c>
      <c r="D43" s="125" t="s">
        <v>19</v>
      </c>
      <c r="E43" s="141">
        <f>'Tab. 4.2'!B38</f>
        <v>11</v>
      </c>
      <c r="F43" s="141">
        <f>'Tab. 4.4'!B38</f>
        <v>4</v>
      </c>
      <c r="G43" s="125" t="s">
        <v>19</v>
      </c>
      <c r="H43" s="140">
        <f>'Tab. 6.2'!B39</f>
        <v>8</v>
      </c>
      <c r="I43" s="140">
        <f>Tab.7.2!B39</f>
        <v>27</v>
      </c>
      <c r="J43" s="140">
        <f>Tab.8.2!B39</f>
        <v>9</v>
      </c>
      <c r="K43" s="165" t="s">
        <v>19</v>
      </c>
      <c r="L43" s="164" t="s">
        <v>19</v>
      </c>
    </row>
    <row r="44" spans="1:12" ht="14.25" customHeight="1" x14ac:dyDescent="0.2">
      <c r="A44" s="97" t="s">
        <v>95</v>
      </c>
      <c r="B44" s="140">
        <f t="shared" si="2"/>
        <v>88</v>
      </c>
      <c r="C44" s="140">
        <f>'Tab. 2.2.'!B40</f>
        <v>48</v>
      </c>
      <c r="D44" s="125" t="s">
        <v>19</v>
      </c>
      <c r="E44" s="141">
        <f>'Tab. 4.2'!B39</f>
        <v>9</v>
      </c>
      <c r="F44" s="141">
        <f>'Tab. 4.4'!B39</f>
        <v>4</v>
      </c>
      <c r="G44" s="125" t="s">
        <v>19</v>
      </c>
      <c r="H44" s="140">
        <f>'Tab. 6.2'!B40</f>
        <v>4</v>
      </c>
      <c r="I44" s="140">
        <f>Tab.7.2!B40</f>
        <v>23</v>
      </c>
      <c r="J44" s="140">
        <f>Tab.8.2!B40</f>
        <v>4</v>
      </c>
      <c r="K44" s="165" t="s">
        <v>19</v>
      </c>
      <c r="L44" s="164" t="s">
        <v>19</v>
      </c>
    </row>
    <row r="45" spans="1:12" ht="14.25" customHeight="1" x14ac:dyDescent="0.2">
      <c r="A45" s="100" t="s">
        <v>73</v>
      </c>
      <c r="B45" s="140">
        <f t="shared" si="2"/>
        <v>101</v>
      </c>
      <c r="C45" s="140">
        <f>'Tab. 2.2.'!B41</f>
        <v>54</v>
      </c>
      <c r="D45" s="125" t="s">
        <v>19</v>
      </c>
      <c r="E45" s="141">
        <f>'Tab. 4.2'!B40</f>
        <v>9</v>
      </c>
      <c r="F45" s="141">
        <f>'Tab. 4.4'!B40</f>
        <v>4</v>
      </c>
      <c r="G45" s="125" t="s">
        <v>19</v>
      </c>
      <c r="H45" s="140">
        <f>'Tab. 6.2'!B41</f>
        <v>9</v>
      </c>
      <c r="I45" s="140">
        <f>Tab.7.2!B41</f>
        <v>25</v>
      </c>
      <c r="J45" s="140">
        <f>Tab.8.2!B41</f>
        <v>4</v>
      </c>
      <c r="K45" s="165" t="s">
        <v>19</v>
      </c>
      <c r="L45" s="164" t="s">
        <v>19</v>
      </c>
    </row>
    <row r="46" spans="1:12" ht="14.25" customHeight="1" x14ac:dyDescent="0.2">
      <c r="A46" s="100" t="s">
        <v>74</v>
      </c>
      <c r="B46" s="140">
        <f t="shared" si="2"/>
        <v>59</v>
      </c>
      <c r="C46" s="140">
        <f>'Tab. 2.2.'!B42</f>
        <v>32</v>
      </c>
      <c r="D46" s="125" t="s">
        <v>19</v>
      </c>
      <c r="E46" s="141">
        <f>'Tab. 4.2'!B41</f>
        <v>4</v>
      </c>
      <c r="F46" s="141">
        <f>'Tab. 4.4'!B41</f>
        <v>3</v>
      </c>
      <c r="G46" s="125" t="s">
        <v>19</v>
      </c>
      <c r="H46" s="140">
        <f>'Tab. 6.2'!B42</f>
        <v>4</v>
      </c>
      <c r="I46" s="140">
        <f>Tab.7.2!B42</f>
        <v>17</v>
      </c>
      <c r="J46" s="140">
        <f>Tab.8.2!B42</f>
        <v>2</v>
      </c>
      <c r="K46" s="165" t="s">
        <v>19</v>
      </c>
      <c r="L46" s="164" t="s">
        <v>19</v>
      </c>
    </row>
    <row r="47" spans="1:12" ht="14.25" customHeight="1" x14ac:dyDescent="0.2">
      <c r="A47" s="100" t="s">
        <v>75</v>
      </c>
      <c r="B47" s="140">
        <f t="shared" si="2"/>
        <v>80</v>
      </c>
      <c r="C47" s="140">
        <f>'Tab. 2.2.'!B43</f>
        <v>44</v>
      </c>
      <c r="D47" s="125" t="s">
        <v>19</v>
      </c>
      <c r="E47" s="141">
        <f>'Tab. 4.2'!B42</f>
        <v>7</v>
      </c>
      <c r="F47" s="141">
        <f>'Tab. 4.4'!B42</f>
        <v>6</v>
      </c>
      <c r="G47" s="125" t="s">
        <v>19</v>
      </c>
      <c r="H47" s="140">
        <f>'Tab. 6.2'!B43</f>
        <v>9</v>
      </c>
      <c r="I47" s="140">
        <f>Tab.7.2!B43</f>
        <v>20</v>
      </c>
      <c r="J47" s="142" t="str">
        <f>Tab.8.2!B43</f>
        <v>–</v>
      </c>
      <c r="K47" s="165" t="s">
        <v>19</v>
      </c>
      <c r="L47" s="164" t="s">
        <v>19</v>
      </c>
    </row>
    <row r="48" spans="1:12" ht="14.25" customHeight="1" x14ac:dyDescent="0.2">
      <c r="A48" s="100"/>
      <c r="B48" s="64"/>
      <c r="C48" s="64"/>
      <c r="D48" s="85"/>
      <c r="E48" s="85"/>
      <c r="F48" s="85"/>
      <c r="G48" s="64"/>
      <c r="H48" s="64"/>
      <c r="I48" s="64"/>
      <c r="J48" s="66"/>
      <c r="K48" s="84"/>
      <c r="L48" s="84"/>
    </row>
    <row r="49" spans="1:12" ht="14.25" customHeight="1" x14ac:dyDescent="0.2">
      <c r="A49" s="105" t="s">
        <v>76</v>
      </c>
      <c r="B49" s="74">
        <f>SUM(B33:B47)</f>
        <v>1163</v>
      </c>
      <c r="C49" s="74">
        <f t="shared" ref="C49:J49" si="3">SUM(C33:C47)</f>
        <v>604</v>
      </c>
      <c r="D49" s="166" t="s">
        <v>19</v>
      </c>
      <c r="E49" s="74">
        <f t="shared" si="3"/>
        <v>99</v>
      </c>
      <c r="F49" s="74">
        <f t="shared" si="3"/>
        <v>51</v>
      </c>
      <c r="G49" s="166" t="s">
        <v>19</v>
      </c>
      <c r="H49" s="74">
        <f t="shared" si="3"/>
        <v>99</v>
      </c>
      <c r="I49" s="74">
        <f t="shared" si="3"/>
        <v>295</v>
      </c>
      <c r="J49" s="74">
        <f t="shared" si="3"/>
        <v>63</v>
      </c>
      <c r="K49" s="166" t="s">
        <v>19</v>
      </c>
      <c r="L49" s="166">
        <f>Tab.10.2!B13</f>
        <v>3</v>
      </c>
    </row>
    <row r="50" spans="1:12" x14ac:dyDescent="0.2">
      <c r="A50" s="9"/>
      <c r="K50" s="34"/>
      <c r="L50" s="34"/>
    </row>
    <row r="51" spans="1:12" x14ac:dyDescent="0.2">
      <c r="A51" s="9"/>
      <c r="K51" s="34"/>
      <c r="L51" s="34"/>
    </row>
    <row r="52" spans="1:12" x14ac:dyDescent="0.2">
      <c r="K52" s="34"/>
      <c r="L52" s="34"/>
    </row>
  </sheetData>
  <mergeCells count="16">
    <mergeCell ref="B11:L11"/>
    <mergeCell ref="B31:L31"/>
    <mergeCell ref="I3:I9"/>
    <mergeCell ref="J3:J9"/>
    <mergeCell ref="K3:K9"/>
    <mergeCell ref="L3:L9"/>
    <mergeCell ref="E4:E9"/>
    <mergeCell ref="F4:F9"/>
    <mergeCell ref="A1:L1"/>
    <mergeCell ref="A3:A9"/>
    <mergeCell ref="B3:B9"/>
    <mergeCell ref="C3:C9"/>
    <mergeCell ref="D3:D9"/>
    <mergeCell ref="E3:F3"/>
    <mergeCell ref="G3:G9"/>
    <mergeCell ref="H3:H9"/>
  </mergeCells>
  <conditionalFormatting sqref="A12:L12 A30:L32 A33:A49 A13:A29">
    <cfRule type="expression" dxfId="229" priority="93">
      <formula>MOD(ROW(),2)=1</formula>
    </cfRule>
    <cfRule type="expression" dxfId="228" priority="94">
      <formula>" =REST(ZEILE();2)=0"</formula>
    </cfRule>
  </conditionalFormatting>
  <conditionalFormatting sqref="A10:L10 A30:L32 A33:A49 A13:A29 A12:L12">
    <cfRule type="expression" dxfId="227" priority="92">
      <formula>MOD(ROW(),2)=1</formula>
    </cfRule>
  </conditionalFormatting>
  <conditionalFormatting sqref="B29:L29">
    <cfRule type="expression" dxfId="226" priority="90">
      <formula>MOD(ROW(),2)=1</formula>
    </cfRule>
    <cfRule type="expression" dxfId="225" priority="91">
      <formula>" =REST(ZEILE();2)=0"</formula>
    </cfRule>
  </conditionalFormatting>
  <conditionalFormatting sqref="B29:L29">
    <cfRule type="expression" dxfId="224" priority="89">
      <formula>MOD(ROW(),2)=1</formula>
    </cfRule>
  </conditionalFormatting>
  <conditionalFormatting sqref="B28:L28 E13:F27 B13:C27 H13:L27">
    <cfRule type="expression" dxfId="223" priority="87">
      <formula>MOD(ROW(),2)=1</formula>
    </cfRule>
    <cfRule type="expression" dxfId="222" priority="88">
      <formula>" =REST(ZEILE();2)=0"</formula>
    </cfRule>
  </conditionalFormatting>
  <conditionalFormatting sqref="D13:D27">
    <cfRule type="expression" dxfId="221" priority="85">
      <formula>MOD(ROW(),2)=1</formula>
    </cfRule>
    <cfRule type="expression" dxfId="220" priority="86">
      <formula>" =REST(ZEILE();2)=0"</formula>
    </cfRule>
  </conditionalFormatting>
  <conditionalFormatting sqref="G13:G27">
    <cfRule type="expression" dxfId="219" priority="69">
      <formula>MOD(ROW(),2)=1</formula>
    </cfRule>
    <cfRule type="expression" dxfId="218" priority="70">
      <formula>" =REST(ZEILE();2)=0"</formula>
    </cfRule>
  </conditionalFormatting>
  <conditionalFormatting sqref="B48:L48 B49:J49">
    <cfRule type="expression" dxfId="217" priority="47">
      <formula>MOD(ROW(),2)=1</formula>
    </cfRule>
    <cfRule type="expression" dxfId="216" priority="48">
      <formula>" =REST(ZEILE();2)=0"</formula>
    </cfRule>
  </conditionalFormatting>
  <conditionalFormatting sqref="B48:L48 B49:J49">
    <cfRule type="expression" dxfId="215" priority="46">
      <formula>MOD(ROW(),2)=1</formula>
    </cfRule>
  </conditionalFormatting>
  <conditionalFormatting sqref="B33:C47 E33:F47 H33:L47">
    <cfRule type="expression" dxfId="214" priority="44">
      <formula>MOD(ROW(),2)=1</formula>
    </cfRule>
    <cfRule type="expression" dxfId="213" priority="45">
      <formula>" =REST(ZEILE();2)=0"</formula>
    </cfRule>
  </conditionalFormatting>
  <conditionalFormatting sqref="D33:D47">
    <cfRule type="expression" dxfId="212" priority="40">
      <formula>MOD(ROW(),2)=1</formula>
    </cfRule>
    <cfRule type="expression" dxfId="211" priority="41">
      <formula>" =REST(ZEILE();2)=0"</formula>
    </cfRule>
  </conditionalFormatting>
  <conditionalFormatting sqref="G33:G47">
    <cfRule type="expression" dxfId="210" priority="30">
      <formula>MOD(ROW(),2)=1</formula>
    </cfRule>
    <cfRule type="expression" dxfId="209" priority="31">
      <formula>" =REST(ZEILE();2)=0"</formula>
    </cfRule>
  </conditionalFormatting>
  <conditionalFormatting sqref="M11:N11">
    <cfRule type="expression" dxfId="208" priority="17">
      <formula>MOD(ROW(),2)=0</formula>
    </cfRule>
  </conditionalFormatting>
  <conditionalFormatting sqref="A11">
    <cfRule type="expression" dxfId="207" priority="13">
      <formula>MOD(ROW(),2)=1</formula>
    </cfRule>
    <cfRule type="expression" dxfId="206" priority="14">
      <formula>" =REST(ZEILE();2)=0"</formula>
    </cfRule>
  </conditionalFormatting>
  <conditionalFormatting sqref="A11">
    <cfRule type="expression" dxfId="205" priority="12">
      <formula>MOD(ROW(),2)=1</formula>
    </cfRule>
  </conditionalFormatting>
  <conditionalFormatting sqref="B11">
    <cfRule type="expression" dxfId="204" priority="10">
      <formula>MOD(ROW(),2)=1</formula>
    </cfRule>
    <cfRule type="expression" dxfId="203" priority="11">
      <formula>" =REST(ZEILE();2)=0"</formula>
    </cfRule>
  </conditionalFormatting>
  <conditionalFormatting sqref="K49:L49">
    <cfRule type="expression" dxfId="202" priority="2">
      <formula>MOD(ROW(),2)=1</formula>
    </cfRule>
    <cfRule type="expression" dxfId="201" priority="3">
      <formula>" =REST(ZEILE();2)=0"</formula>
    </cfRule>
  </conditionalFormatting>
  <conditionalFormatting sqref="K49:L49">
    <cfRule type="expression" dxfId="20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P46"/>
  <sheetViews>
    <sheetView view="pageLayout" zoomScaleNormal="100" workbookViewId="0">
      <selection sqref="A1:N1"/>
    </sheetView>
  </sheetViews>
  <sheetFormatPr baseColWidth="10" defaultColWidth="10.140625" defaultRowHeight="12.75" x14ac:dyDescent="0.2"/>
  <cols>
    <col min="1" max="1" width="8.5703125" customWidth="1"/>
    <col min="2" max="2" width="6.42578125" customWidth="1"/>
    <col min="3" max="4" width="6.7109375" customWidth="1"/>
    <col min="5" max="5" width="6" customWidth="1"/>
    <col min="6" max="6" width="7.5703125" customWidth="1"/>
    <col min="7" max="7" width="6.140625" customWidth="1"/>
    <col min="8" max="8" width="5.85546875" customWidth="1"/>
    <col min="9" max="10" width="6.85546875" customWidth="1"/>
    <col min="11" max="11" width="6.5703125" customWidth="1"/>
    <col min="12" max="13" width="6.140625" customWidth="1"/>
    <col min="14" max="14" width="5.42578125" customWidth="1"/>
  </cols>
  <sheetData>
    <row r="1" spans="1:16" s="9" customFormat="1" ht="31.15" customHeight="1" x14ac:dyDescent="0.2">
      <c r="A1" s="455" t="s">
        <v>232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6" s="9" customFormat="1" ht="6.75" customHeight="1" x14ac:dyDescent="0.2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spans="1:16" s="8" customFormat="1" ht="6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5" customFormat="1" ht="14.25" customHeight="1" x14ac:dyDescent="0.2">
      <c r="A4" s="457" t="s">
        <v>58</v>
      </c>
      <c r="B4" s="460" t="s">
        <v>176</v>
      </c>
      <c r="C4" s="461" t="s">
        <v>47</v>
      </c>
      <c r="D4" s="461" t="s">
        <v>48</v>
      </c>
      <c r="E4" s="463" t="s">
        <v>49</v>
      </c>
      <c r="F4" s="464"/>
      <c r="G4" s="461" t="s">
        <v>59</v>
      </c>
      <c r="H4" s="461" t="s">
        <v>60</v>
      </c>
      <c r="I4" s="461" t="s">
        <v>61</v>
      </c>
      <c r="J4" s="461" t="s">
        <v>118</v>
      </c>
      <c r="K4" s="461" t="s">
        <v>50</v>
      </c>
      <c r="L4" s="461" t="s">
        <v>119</v>
      </c>
      <c r="M4" s="461" t="s">
        <v>51</v>
      </c>
      <c r="N4" s="469" t="s">
        <v>63</v>
      </c>
      <c r="O4" s="30"/>
      <c r="P4" s="30"/>
    </row>
    <row r="5" spans="1:16" s="5" customFormat="1" ht="14.25" customHeight="1" x14ac:dyDescent="0.2">
      <c r="A5" s="458"/>
      <c r="B5" s="460"/>
      <c r="C5" s="462"/>
      <c r="D5" s="462"/>
      <c r="E5" s="461" t="s">
        <v>52</v>
      </c>
      <c r="F5" s="461" t="s">
        <v>62</v>
      </c>
      <c r="G5" s="461"/>
      <c r="H5" s="461"/>
      <c r="I5" s="461"/>
      <c r="J5" s="461"/>
      <c r="K5" s="461"/>
      <c r="L5" s="461"/>
      <c r="M5" s="461"/>
      <c r="N5" s="469"/>
      <c r="O5" s="31"/>
      <c r="P5" s="31"/>
    </row>
    <row r="6" spans="1:16" s="5" customFormat="1" ht="14.25" customHeight="1" x14ac:dyDescent="0.2">
      <c r="A6" s="458"/>
      <c r="B6" s="460"/>
      <c r="C6" s="462"/>
      <c r="D6" s="462"/>
      <c r="E6" s="462"/>
      <c r="F6" s="471"/>
      <c r="G6" s="461"/>
      <c r="H6" s="461"/>
      <c r="I6" s="461"/>
      <c r="J6" s="461"/>
      <c r="K6" s="461"/>
      <c r="L6" s="461"/>
      <c r="M6" s="461"/>
      <c r="N6" s="469"/>
      <c r="O6" s="29"/>
      <c r="P6" s="29"/>
    </row>
    <row r="7" spans="1:16" s="5" customFormat="1" ht="14.25" customHeight="1" x14ac:dyDescent="0.2">
      <c r="A7" s="458"/>
      <c r="B7" s="460"/>
      <c r="C7" s="462"/>
      <c r="D7" s="462"/>
      <c r="E7" s="462"/>
      <c r="F7" s="471"/>
      <c r="G7" s="461"/>
      <c r="H7" s="461"/>
      <c r="I7" s="461"/>
      <c r="J7" s="461"/>
      <c r="K7" s="462"/>
      <c r="L7" s="462"/>
      <c r="M7" s="462"/>
      <c r="N7" s="470"/>
      <c r="O7" s="29"/>
      <c r="P7" s="29"/>
    </row>
    <row r="8" spans="1:16" s="5" customFormat="1" ht="14.25" customHeight="1" x14ac:dyDescent="0.2">
      <c r="A8" s="458"/>
      <c r="B8" s="460"/>
      <c r="C8" s="462"/>
      <c r="D8" s="462"/>
      <c r="E8" s="462"/>
      <c r="F8" s="471"/>
      <c r="G8" s="461"/>
      <c r="H8" s="461"/>
      <c r="I8" s="461"/>
      <c r="J8" s="461"/>
      <c r="K8" s="462"/>
      <c r="L8" s="462"/>
      <c r="M8" s="462"/>
      <c r="N8" s="470"/>
      <c r="O8" s="26"/>
      <c r="P8" s="26"/>
    </row>
    <row r="9" spans="1:16" s="5" customFormat="1" ht="14.25" customHeight="1" x14ac:dyDescent="0.2">
      <c r="A9" s="458"/>
      <c r="B9" s="460"/>
      <c r="C9" s="462"/>
      <c r="D9" s="462"/>
      <c r="E9" s="462"/>
      <c r="F9" s="471"/>
      <c r="G9" s="461"/>
      <c r="H9" s="461"/>
      <c r="I9" s="461"/>
      <c r="J9" s="461"/>
      <c r="K9" s="462"/>
      <c r="L9" s="462"/>
      <c r="M9" s="462"/>
      <c r="N9" s="470"/>
      <c r="O9" s="26"/>
      <c r="P9" s="26"/>
    </row>
    <row r="10" spans="1:16" s="5" customFormat="1" ht="14.25" customHeight="1" x14ac:dyDescent="0.2">
      <c r="A10" s="459"/>
      <c r="B10" s="460"/>
      <c r="C10" s="462"/>
      <c r="D10" s="462"/>
      <c r="E10" s="462"/>
      <c r="F10" s="471"/>
      <c r="G10" s="461"/>
      <c r="H10" s="461"/>
      <c r="I10" s="461"/>
      <c r="J10" s="461"/>
      <c r="K10" s="462"/>
      <c r="L10" s="462"/>
      <c r="M10" s="462"/>
      <c r="N10" s="470"/>
      <c r="O10" s="26"/>
      <c r="P10" s="26"/>
    </row>
    <row r="11" spans="1:16" s="77" customFormat="1" ht="14.25" customHeight="1" x14ac:dyDescent="0.2">
      <c r="A11" s="75"/>
      <c r="B11" s="78"/>
      <c r="C11" s="68"/>
      <c r="D11" s="68"/>
      <c r="E11" s="68"/>
      <c r="F11" s="69"/>
      <c r="G11" s="67"/>
      <c r="H11" s="67"/>
      <c r="I11" s="67"/>
      <c r="J11" s="67"/>
      <c r="K11" s="68"/>
      <c r="L11" s="68"/>
      <c r="M11" s="68"/>
      <c r="N11" s="68"/>
      <c r="O11" s="76"/>
      <c r="P11" s="76"/>
    </row>
    <row r="12" spans="1:16" s="5" customFormat="1" ht="14.25" customHeight="1" x14ac:dyDescent="0.2">
      <c r="A12" s="63"/>
      <c r="B12" s="465" t="s">
        <v>53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26"/>
      <c r="P12" s="26"/>
    </row>
    <row r="13" spans="1:16" s="5" customFormat="1" ht="14.25" customHeight="1" x14ac:dyDescent="0.2">
      <c r="A13" s="12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26"/>
      <c r="P13" s="26"/>
    </row>
    <row r="14" spans="1:16" s="5" customFormat="1" ht="14.25" customHeight="1" x14ac:dyDescent="0.2">
      <c r="A14" s="99" t="s">
        <v>54</v>
      </c>
      <c r="B14" s="81">
        <v>340313</v>
      </c>
      <c r="C14" s="81">
        <v>119782</v>
      </c>
      <c r="D14" s="81">
        <v>40273</v>
      </c>
      <c r="E14" s="81">
        <v>11053</v>
      </c>
      <c r="F14" s="81">
        <v>6663</v>
      </c>
      <c r="G14" s="81">
        <v>63341</v>
      </c>
      <c r="H14" s="81">
        <v>80679</v>
      </c>
      <c r="I14" s="81">
        <v>15855</v>
      </c>
      <c r="J14" s="79">
        <v>3758</v>
      </c>
      <c r="K14" s="82" t="s">
        <v>19</v>
      </c>
      <c r="L14" s="82" t="s">
        <v>19</v>
      </c>
      <c r="M14" s="81">
        <v>4762</v>
      </c>
      <c r="N14" s="81">
        <v>352</v>
      </c>
      <c r="O14" s="26"/>
      <c r="P14" s="26"/>
    </row>
    <row r="15" spans="1:16" s="5" customFormat="1" ht="14.25" customHeight="1" x14ac:dyDescent="0.2">
      <c r="A15" s="99" t="s">
        <v>55</v>
      </c>
      <c r="B15" s="81">
        <v>335473</v>
      </c>
      <c r="C15" s="81">
        <v>117516</v>
      </c>
      <c r="D15" s="81">
        <v>36089</v>
      </c>
      <c r="E15" s="81">
        <v>10209</v>
      </c>
      <c r="F15" s="81">
        <v>5833</v>
      </c>
      <c r="G15" s="81">
        <v>61328</v>
      </c>
      <c r="H15" s="81">
        <v>84228</v>
      </c>
      <c r="I15" s="81">
        <v>16107</v>
      </c>
      <c r="J15" s="79">
        <v>4065</v>
      </c>
      <c r="K15" s="82">
        <v>723</v>
      </c>
      <c r="L15" s="82" t="s">
        <v>19</v>
      </c>
      <c r="M15" s="81">
        <v>4863</v>
      </c>
      <c r="N15" s="81">
        <v>345</v>
      </c>
      <c r="O15" s="26"/>
      <c r="P15" s="26"/>
    </row>
    <row r="16" spans="1:16" s="5" customFormat="1" ht="14.25" customHeight="1" x14ac:dyDescent="0.2">
      <c r="A16" s="99" t="s">
        <v>56</v>
      </c>
      <c r="B16" s="124">
        <v>330299</v>
      </c>
      <c r="C16" s="124">
        <v>113516</v>
      </c>
      <c r="D16" s="124">
        <v>28718</v>
      </c>
      <c r="E16" s="124">
        <v>9356</v>
      </c>
      <c r="F16" s="124">
        <v>5089</v>
      </c>
      <c r="G16" s="124">
        <v>57045</v>
      </c>
      <c r="H16" s="124">
        <v>86381</v>
      </c>
      <c r="I16" s="124">
        <v>15710</v>
      </c>
      <c r="J16" s="124">
        <v>4352</v>
      </c>
      <c r="K16" s="124">
        <v>7856</v>
      </c>
      <c r="L16" s="124">
        <v>2148</v>
      </c>
      <c r="M16" s="124">
        <v>4859</v>
      </c>
      <c r="N16" s="124">
        <v>358</v>
      </c>
      <c r="O16" s="25"/>
      <c r="P16" s="25"/>
    </row>
    <row r="17" spans="1:16" s="5" customFormat="1" ht="14.25" customHeight="1" x14ac:dyDescent="0.2">
      <c r="A17" s="99" t="s">
        <v>88</v>
      </c>
      <c r="B17" s="124">
        <v>324107</v>
      </c>
      <c r="C17" s="124">
        <v>109614</v>
      </c>
      <c r="D17" s="124">
        <v>22437</v>
      </c>
      <c r="E17" s="124">
        <v>8636</v>
      </c>
      <c r="F17" s="124">
        <v>4361</v>
      </c>
      <c r="G17" s="124">
        <v>47317</v>
      </c>
      <c r="H17" s="124">
        <v>87000</v>
      </c>
      <c r="I17" s="124">
        <v>15992</v>
      </c>
      <c r="J17" s="124">
        <v>4500</v>
      </c>
      <c r="K17" s="124">
        <v>17815</v>
      </c>
      <c r="L17" s="124">
        <v>5543</v>
      </c>
      <c r="M17" s="124">
        <v>4873</v>
      </c>
      <c r="N17" s="124">
        <v>380</v>
      </c>
      <c r="O17" s="31"/>
      <c r="P17" s="31"/>
    </row>
    <row r="18" spans="1:16" s="5" customFormat="1" ht="14.25" customHeight="1" x14ac:dyDescent="0.2">
      <c r="A18" s="99" t="s">
        <v>89</v>
      </c>
      <c r="B18" s="124">
        <v>318879</v>
      </c>
      <c r="C18" s="124">
        <v>106258</v>
      </c>
      <c r="D18" s="124">
        <v>16022</v>
      </c>
      <c r="E18" s="124">
        <v>8079</v>
      </c>
      <c r="F18" s="124">
        <v>3800</v>
      </c>
      <c r="G18" s="124">
        <v>36338</v>
      </c>
      <c r="H18" s="124">
        <v>87397</v>
      </c>
      <c r="I18" s="124" t="s">
        <v>19</v>
      </c>
      <c r="J18" s="124" t="s">
        <v>19</v>
      </c>
      <c r="K18" s="124">
        <v>49636</v>
      </c>
      <c r="L18" s="124">
        <v>9902</v>
      </c>
      <c r="M18" s="124">
        <v>4858</v>
      </c>
      <c r="N18" s="124">
        <v>389</v>
      </c>
      <c r="O18" s="31"/>
      <c r="P18" s="31"/>
    </row>
    <row r="19" spans="1:16" s="5" customFormat="1" ht="14.25" customHeight="1" x14ac:dyDescent="0.2">
      <c r="A19" s="99" t="s">
        <v>90</v>
      </c>
      <c r="B19" s="79">
        <v>315109</v>
      </c>
      <c r="C19" s="79">
        <v>103087</v>
      </c>
      <c r="D19" s="79">
        <v>9879</v>
      </c>
      <c r="E19" s="79">
        <v>7522</v>
      </c>
      <c r="F19" s="79">
        <v>3259</v>
      </c>
      <c r="G19" s="79">
        <v>26430</v>
      </c>
      <c r="H19" s="79">
        <v>88528</v>
      </c>
      <c r="I19" s="80" t="s">
        <v>19</v>
      </c>
      <c r="J19" s="80" t="s">
        <v>19</v>
      </c>
      <c r="K19" s="79">
        <v>60381</v>
      </c>
      <c r="L19" s="79">
        <v>14149</v>
      </c>
      <c r="M19" s="79">
        <v>4781</v>
      </c>
      <c r="N19" s="79">
        <v>352</v>
      </c>
      <c r="O19" s="31"/>
      <c r="P19" s="31"/>
    </row>
    <row r="20" spans="1:16" s="5" customFormat="1" ht="14.25" customHeight="1" x14ac:dyDescent="0.2">
      <c r="A20" s="99" t="s">
        <v>91</v>
      </c>
      <c r="B20" s="79">
        <v>311175</v>
      </c>
      <c r="C20" s="79">
        <v>101085</v>
      </c>
      <c r="D20" s="79">
        <v>4031</v>
      </c>
      <c r="E20" s="79">
        <v>6981</v>
      </c>
      <c r="F20" s="79">
        <v>2728</v>
      </c>
      <c r="G20" s="79">
        <v>16729</v>
      </c>
      <c r="H20" s="79">
        <v>88275</v>
      </c>
      <c r="I20" s="80" t="s">
        <v>19</v>
      </c>
      <c r="J20" s="80" t="s">
        <v>19</v>
      </c>
      <c r="K20" s="79">
        <v>70486</v>
      </c>
      <c r="L20" s="79">
        <v>18381</v>
      </c>
      <c r="M20" s="79">
        <v>4872</v>
      </c>
      <c r="N20" s="79">
        <v>335</v>
      </c>
      <c r="O20" s="31"/>
      <c r="P20" s="31"/>
    </row>
    <row r="21" spans="1:16" s="5" customFormat="1" ht="14.25" customHeight="1" x14ac:dyDescent="0.2">
      <c r="A21" s="99" t="s">
        <v>163</v>
      </c>
      <c r="B21" s="124" t="s">
        <v>164</v>
      </c>
      <c r="C21" s="79">
        <v>99668</v>
      </c>
      <c r="D21" s="79">
        <v>913</v>
      </c>
      <c r="E21" s="79">
        <v>6395</v>
      </c>
      <c r="F21" s="79">
        <v>2185</v>
      </c>
      <c r="G21" s="79">
        <v>6936</v>
      </c>
      <c r="H21" s="79">
        <v>87055</v>
      </c>
      <c r="I21" s="80" t="s">
        <v>19</v>
      </c>
      <c r="J21" s="80" t="s">
        <v>19</v>
      </c>
      <c r="K21" s="124" t="s">
        <v>165</v>
      </c>
      <c r="L21" s="124" t="s">
        <v>166</v>
      </c>
      <c r="M21" s="79">
        <v>4807</v>
      </c>
      <c r="N21" s="79">
        <v>315</v>
      </c>
      <c r="O21" s="31"/>
      <c r="P21" s="31"/>
    </row>
    <row r="22" spans="1:16" s="5" customFormat="1" ht="14.25" customHeight="1" x14ac:dyDescent="0.2">
      <c r="A22" s="99" t="s">
        <v>187</v>
      </c>
      <c r="B22" s="124">
        <v>303714</v>
      </c>
      <c r="C22" s="79">
        <v>99747</v>
      </c>
      <c r="D22" s="79">
        <v>92</v>
      </c>
      <c r="E22" s="79">
        <v>5932</v>
      </c>
      <c r="F22" s="79">
        <v>1766</v>
      </c>
      <c r="G22" s="79">
        <v>1755</v>
      </c>
      <c r="H22" s="79">
        <v>86095</v>
      </c>
      <c r="I22" s="80" t="s">
        <v>19</v>
      </c>
      <c r="J22" s="80" t="s">
        <v>19</v>
      </c>
      <c r="K22" s="124">
        <v>87147</v>
      </c>
      <c r="L22" s="124">
        <v>17845</v>
      </c>
      <c r="M22" s="79">
        <v>4772</v>
      </c>
      <c r="N22" s="79">
        <v>329</v>
      </c>
      <c r="O22" s="31"/>
      <c r="P22" s="31"/>
    </row>
    <row r="23" spans="1:16" s="5" customFormat="1" ht="14.25" customHeight="1" x14ac:dyDescent="0.2">
      <c r="A23" s="99" t="s">
        <v>198</v>
      </c>
      <c r="B23" s="124">
        <v>302192</v>
      </c>
      <c r="C23" s="124">
        <v>100656</v>
      </c>
      <c r="D23" s="124" t="s">
        <v>19</v>
      </c>
      <c r="E23" s="124">
        <v>5640</v>
      </c>
      <c r="F23" s="124">
        <v>1529</v>
      </c>
      <c r="G23" s="124">
        <v>69</v>
      </c>
      <c r="H23" s="124">
        <v>85174</v>
      </c>
      <c r="I23" s="80" t="s">
        <v>19</v>
      </c>
      <c r="J23" s="80" t="s">
        <v>19</v>
      </c>
      <c r="K23" s="124">
        <v>91558</v>
      </c>
      <c r="L23" s="124">
        <v>13999</v>
      </c>
      <c r="M23" s="124">
        <v>4782</v>
      </c>
      <c r="N23" s="124">
        <v>314</v>
      </c>
      <c r="O23" s="31"/>
      <c r="P23" s="31"/>
    </row>
    <row r="24" spans="1:16" s="5" customFormat="1" ht="14.25" customHeight="1" x14ac:dyDescent="0.2">
      <c r="A24" s="99" t="s">
        <v>230</v>
      </c>
      <c r="B24" s="124">
        <v>296751</v>
      </c>
      <c r="C24" s="124">
        <v>103199</v>
      </c>
      <c r="D24" s="124" t="s">
        <v>19</v>
      </c>
      <c r="E24" s="124">
        <v>5443</v>
      </c>
      <c r="F24" s="124">
        <v>1257</v>
      </c>
      <c r="G24" s="124" t="s">
        <v>19</v>
      </c>
      <c r="H24" s="124">
        <v>78004</v>
      </c>
      <c r="I24" s="80" t="s">
        <v>19</v>
      </c>
      <c r="J24" s="80" t="s">
        <v>19</v>
      </c>
      <c r="K24" s="124">
        <v>95383</v>
      </c>
      <c r="L24" s="124">
        <v>9576</v>
      </c>
      <c r="M24" s="124">
        <v>4828</v>
      </c>
      <c r="N24" s="124">
        <v>318</v>
      </c>
      <c r="O24" s="31"/>
      <c r="P24" s="31"/>
    </row>
    <row r="25" spans="1:16" s="5" customFormat="1" ht="14.25" customHeight="1" x14ac:dyDescent="0.2">
      <c r="A25" s="99"/>
      <c r="B25" s="79"/>
      <c r="C25" s="79"/>
      <c r="D25" s="79"/>
      <c r="E25" s="79"/>
      <c r="F25" s="79"/>
      <c r="G25" s="79"/>
      <c r="H25" s="79"/>
      <c r="I25" s="80"/>
      <c r="J25" s="80"/>
      <c r="K25" s="79"/>
      <c r="L25" s="79"/>
      <c r="M25" s="79"/>
      <c r="N25" s="79"/>
      <c r="O25" s="31"/>
      <c r="P25" s="31"/>
    </row>
    <row r="26" spans="1:16" s="5" customFormat="1" ht="14.25" customHeight="1" x14ac:dyDescent="0.2">
      <c r="A26" s="99"/>
      <c r="B26" s="467" t="s">
        <v>57</v>
      </c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29"/>
      <c r="P26" s="29"/>
    </row>
    <row r="27" spans="1:16" s="5" customFormat="1" ht="14.25" customHeight="1" x14ac:dyDescent="0.2">
      <c r="A27" s="9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29"/>
      <c r="P27" s="29"/>
    </row>
    <row r="28" spans="1:16" s="5" customFormat="1" ht="14.25" customHeight="1" x14ac:dyDescent="0.2">
      <c r="A28" s="99" t="s">
        <v>54</v>
      </c>
      <c r="B28" s="81">
        <v>328039</v>
      </c>
      <c r="C28" s="81">
        <v>117381</v>
      </c>
      <c r="D28" s="81">
        <v>39070</v>
      </c>
      <c r="E28" s="81">
        <v>10470</v>
      </c>
      <c r="F28" s="81">
        <v>6411</v>
      </c>
      <c r="G28" s="81">
        <v>62324</v>
      </c>
      <c r="H28" s="81">
        <v>79067</v>
      </c>
      <c r="I28" s="81">
        <v>15198</v>
      </c>
      <c r="J28" s="79">
        <v>3758</v>
      </c>
      <c r="K28" s="82" t="s">
        <v>19</v>
      </c>
      <c r="L28" s="82" t="s">
        <v>19</v>
      </c>
      <c r="M28" s="82" t="s">
        <v>19</v>
      </c>
      <c r="N28" s="83">
        <v>352</v>
      </c>
      <c r="O28" s="29"/>
      <c r="P28" s="29"/>
    </row>
    <row r="29" spans="1:16" s="5" customFormat="1" ht="14.25" customHeight="1" x14ac:dyDescent="0.2">
      <c r="A29" s="99" t="s">
        <v>55</v>
      </c>
      <c r="B29" s="81">
        <v>323004</v>
      </c>
      <c r="C29" s="81">
        <v>114980</v>
      </c>
      <c r="D29" s="81">
        <v>34909</v>
      </c>
      <c r="E29" s="81">
        <v>9641</v>
      </c>
      <c r="F29" s="81">
        <v>5601</v>
      </c>
      <c r="G29" s="81">
        <v>60360</v>
      </c>
      <c r="H29" s="81">
        <v>82556</v>
      </c>
      <c r="I29" s="81">
        <v>15425</v>
      </c>
      <c r="J29" s="79">
        <v>4065</v>
      </c>
      <c r="K29" s="82">
        <v>723</v>
      </c>
      <c r="L29" s="82" t="s">
        <v>19</v>
      </c>
      <c r="M29" s="82" t="s">
        <v>19</v>
      </c>
      <c r="N29" s="83">
        <v>345</v>
      </c>
      <c r="O29" s="29"/>
      <c r="P29" s="29"/>
    </row>
    <row r="30" spans="1:16" s="5" customFormat="1" ht="14.25" customHeight="1" x14ac:dyDescent="0.2">
      <c r="A30" s="99" t="s">
        <v>56</v>
      </c>
      <c r="B30" s="81">
        <v>317296</v>
      </c>
      <c r="C30" s="81">
        <v>110730</v>
      </c>
      <c r="D30" s="81">
        <v>28461</v>
      </c>
      <c r="E30" s="81">
        <v>8757</v>
      </c>
      <c r="F30" s="81">
        <v>4845</v>
      </c>
      <c r="G30" s="81">
        <v>56059</v>
      </c>
      <c r="H30" s="81">
        <v>84761</v>
      </c>
      <c r="I30" s="82">
        <v>15710</v>
      </c>
      <c r="J30" s="80">
        <v>4352</v>
      </c>
      <c r="K30" s="81">
        <v>5992</v>
      </c>
      <c r="L30" s="81">
        <v>2116</v>
      </c>
      <c r="M30" s="82" t="s">
        <v>19</v>
      </c>
      <c r="N30" s="83">
        <v>358</v>
      </c>
      <c r="O30" s="29"/>
      <c r="P30" s="29"/>
    </row>
    <row r="31" spans="1:16" s="5" customFormat="1" ht="14.25" customHeight="1" x14ac:dyDescent="0.2">
      <c r="A31" s="106" t="s">
        <v>88</v>
      </c>
      <c r="B31" s="81">
        <v>310951</v>
      </c>
      <c r="C31" s="81">
        <v>106719</v>
      </c>
      <c r="D31" s="81">
        <v>22291</v>
      </c>
      <c r="E31" s="81">
        <v>8031</v>
      </c>
      <c r="F31" s="81">
        <v>4112</v>
      </c>
      <c r="G31" s="81">
        <v>46645</v>
      </c>
      <c r="H31" s="81">
        <v>85822</v>
      </c>
      <c r="I31" s="81">
        <v>15992</v>
      </c>
      <c r="J31" s="79">
        <v>4500</v>
      </c>
      <c r="K31" s="81">
        <v>15091</v>
      </c>
      <c r="L31" s="81">
        <v>5480</v>
      </c>
      <c r="M31" s="82" t="s">
        <v>19</v>
      </c>
      <c r="N31" s="83">
        <v>380</v>
      </c>
      <c r="O31" s="29"/>
      <c r="P31" s="29"/>
    </row>
    <row r="32" spans="1:16" s="5" customFormat="1" ht="14.25" customHeight="1" x14ac:dyDescent="0.2">
      <c r="A32" s="99" t="s">
        <v>89</v>
      </c>
      <c r="B32" s="180">
        <v>305241</v>
      </c>
      <c r="C32" s="180">
        <v>103170</v>
      </c>
      <c r="D32" s="180">
        <v>15980</v>
      </c>
      <c r="E32" s="180">
        <v>7459</v>
      </c>
      <c r="F32" s="180">
        <v>3543</v>
      </c>
      <c r="G32" s="180">
        <v>35803</v>
      </c>
      <c r="H32" s="180">
        <v>85898</v>
      </c>
      <c r="I32" s="180" t="s">
        <v>19</v>
      </c>
      <c r="J32" s="124" t="s">
        <v>19</v>
      </c>
      <c r="K32" s="180">
        <v>46742</v>
      </c>
      <c r="L32" s="180">
        <v>9800</v>
      </c>
      <c r="M32" s="82" t="s">
        <v>19</v>
      </c>
      <c r="N32" s="82">
        <v>389</v>
      </c>
      <c r="O32" s="29"/>
      <c r="P32" s="29"/>
    </row>
    <row r="33" spans="1:16" s="5" customFormat="1" ht="14.25" customHeight="1" x14ac:dyDescent="0.2">
      <c r="A33" s="99" t="s">
        <v>90</v>
      </c>
      <c r="B33" s="81">
        <v>301173</v>
      </c>
      <c r="C33" s="81">
        <v>99950</v>
      </c>
      <c r="D33" s="81">
        <v>9860</v>
      </c>
      <c r="E33" s="81">
        <v>6895</v>
      </c>
      <c r="F33" s="81">
        <v>2987</v>
      </c>
      <c r="G33" s="81">
        <v>26151</v>
      </c>
      <c r="H33" s="81">
        <v>86911</v>
      </c>
      <c r="I33" s="82" t="s">
        <v>19</v>
      </c>
      <c r="J33" s="80" t="s">
        <v>19</v>
      </c>
      <c r="K33" s="81">
        <v>57079</v>
      </c>
      <c r="L33" s="81">
        <v>13975</v>
      </c>
      <c r="M33" s="82" t="s">
        <v>19</v>
      </c>
      <c r="N33" s="83">
        <v>352</v>
      </c>
      <c r="O33" s="29"/>
      <c r="P33" s="29"/>
    </row>
    <row r="34" spans="1:16" s="5" customFormat="1" ht="14.25" customHeight="1" x14ac:dyDescent="0.2">
      <c r="A34" s="99" t="s">
        <v>91</v>
      </c>
      <c r="B34" s="81">
        <v>296797</v>
      </c>
      <c r="C34" s="81">
        <v>97869</v>
      </c>
      <c r="D34" s="81">
        <v>4031</v>
      </c>
      <c r="E34" s="81">
        <v>6376</v>
      </c>
      <c r="F34" s="81">
        <v>2470</v>
      </c>
      <c r="G34" s="81">
        <v>16576</v>
      </c>
      <c r="H34" s="81">
        <v>86512</v>
      </c>
      <c r="I34" s="82" t="s">
        <v>19</v>
      </c>
      <c r="J34" s="80" t="s">
        <v>19</v>
      </c>
      <c r="K34" s="81">
        <v>66955</v>
      </c>
      <c r="L34" s="79">
        <v>18143</v>
      </c>
      <c r="M34" s="82" t="s">
        <v>19</v>
      </c>
      <c r="N34" s="83">
        <v>335</v>
      </c>
      <c r="O34" s="29"/>
      <c r="P34" s="29"/>
    </row>
    <row r="35" spans="1:16" s="5" customFormat="1" ht="14.25" customHeight="1" x14ac:dyDescent="0.2">
      <c r="A35" s="135" t="s">
        <v>163</v>
      </c>
      <c r="B35" s="180" t="s">
        <v>167</v>
      </c>
      <c r="C35" s="180" t="s">
        <v>168</v>
      </c>
      <c r="D35" s="180">
        <v>913</v>
      </c>
      <c r="E35" s="180">
        <v>5807</v>
      </c>
      <c r="F35" s="180">
        <v>1950</v>
      </c>
      <c r="G35" s="180">
        <v>6826</v>
      </c>
      <c r="H35" s="180">
        <v>8511</v>
      </c>
      <c r="I35" s="82" t="s">
        <v>19</v>
      </c>
      <c r="J35" s="82" t="s">
        <v>19</v>
      </c>
      <c r="K35" s="180" t="s">
        <v>169</v>
      </c>
      <c r="L35" s="180" t="s">
        <v>170</v>
      </c>
      <c r="M35" s="82" t="s">
        <v>19</v>
      </c>
      <c r="N35" s="82">
        <v>315</v>
      </c>
      <c r="O35" s="29"/>
      <c r="P35" s="29"/>
    </row>
    <row r="36" spans="1:16" s="5" customFormat="1" ht="14.25" customHeight="1" x14ac:dyDescent="0.2">
      <c r="A36" s="135" t="s">
        <v>187</v>
      </c>
      <c r="B36" s="136">
        <v>289072</v>
      </c>
      <c r="C36" s="136">
        <v>96419</v>
      </c>
      <c r="D36" s="137">
        <v>92</v>
      </c>
      <c r="E36" s="137">
        <v>5376</v>
      </c>
      <c r="F36" s="137">
        <v>1530</v>
      </c>
      <c r="G36" s="137">
        <v>1675</v>
      </c>
      <c r="H36" s="137">
        <v>84402</v>
      </c>
      <c r="I36" s="138" t="s">
        <v>19</v>
      </c>
      <c r="J36" s="138" t="s">
        <v>19</v>
      </c>
      <c r="K36" s="136">
        <v>83214</v>
      </c>
      <c r="L36" s="136">
        <v>17565</v>
      </c>
      <c r="M36" s="138" t="s">
        <v>19</v>
      </c>
      <c r="N36" s="139">
        <v>329</v>
      </c>
      <c r="O36" s="29"/>
      <c r="P36" s="29"/>
    </row>
    <row r="37" spans="1:16" s="5" customFormat="1" ht="14.25" customHeight="1" x14ac:dyDescent="0.2">
      <c r="A37" s="99" t="s">
        <v>198</v>
      </c>
      <c r="B37" s="124">
        <v>287630</v>
      </c>
      <c r="C37" s="124">
        <v>97293</v>
      </c>
      <c r="D37" s="124" t="s">
        <v>19</v>
      </c>
      <c r="E37" s="124">
        <v>5094</v>
      </c>
      <c r="F37" s="124">
        <v>1294</v>
      </c>
      <c r="G37" s="124">
        <v>21</v>
      </c>
      <c r="H37" s="124">
        <v>83639</v>
      </c>
      <c r="I37" s="80" t="s">
        <v>19</v>
      </c>
      <c r="J37" s="80" t="s">
        <v>19</v>
      </c>
      <c r="K37" s="124">
        <v>87540</v>
      </c>
      <c r="L37" s="124">
        <v>13729</v>
      </c>
      <c r="M37" s="124" t="s">
        <v>19</v>
      </c>
      <c r="N37" s="124">
        <v>314</v>
      </c>
      <c r="O37" s="31"/>
      <c r="P37" s="31"/>
    </row>
    <row r="38" spans="1:16" s="5" customFormat="1" ht="14.25" customHeight="1" x14ac:dyDescent="0.2">
      <c r="A38" s="135" t="s">
        <v>230</v>
      </c>
      <c r="B38" s="136">
        <v>282127</v>
      </c>
      <c r="C38" s="136">
        <v>99705</v>
      </c>
      <c r="D38" s="136" t="s">
        <v>19</v>
      </c>
      <c r="E38" s="137">
        <v>4951</v>
      </c>
      <c r="F38" s="137">
        <v>1068</v>
      </c>
      <c r="G38" s="136" t="s">
        <v>19</v>
      </c>
      <c r="H38" s="137">
        <v>76594</v>
      </c>
      <c r="I38" s="138" t="s">
        <v>19</v>
      </c>
      <c r="J38" s="138" t="s">
        <v>19</v>
      </c>
      <c r="K38" s="136">
        <v>91118</v>
      </c>
      <c r="L38" s="136">
        <v>9441</v>
      </c>
      <c r="M38" s="138" t="s">
        <v>19</v>
      </c>
      <c r="N38" s="139">
        <v>318</v>
      </c>
      <c r="O38" s="29"/>
      <c r="P38" s="29"/>
    </row>
    <row r="39" spans="1:16" s="5" customFormat="1" ht="14.25" customHeight="1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2"/>
      <c r="P39" s="32"/>
    </row>
    <row r="40" spans="1:16" s="5" customFormat="1" ht="14.25" customHeight="1" x14ac:dyDescent="0.2">
      <c r="A40" s="27" t="s">
        <v>261</v>
      </c>
      <c r="O40" s="29"/>
      <c r="P40" s="29"/>
    </row>
    <row r="41" spans="1:16" s="5" customFormat="1" ht="14.25" customHeight="1" x14ac:dyDescent="0.2">
      <c r="O41" s="29"/>
      <c r="P41" s="29"/>
    </row>
    <row r="42" spans="1:16" s="5" customFormat="1" ht="14.25" customHeight="1" x14ac:dyDescent="0.2">
      <c r="O42" s="29"/>
      <c r="P42" s="29"/>
    </row>
    <row r="43" spans="1:16" s="5" customFormat="1" ht="14.25" customHeight="1" x14ac:dyDescent="0.2">
      <c r="O43" s="29"/>
      <c r="P43" s="29"/>
    </row>
    <row r="44" spans="1:16" s="5" customFormat="1" ht="14.25" customHeight="1" x14ac:dyDescent="0.2">
      <c r="O44" s="29"/>
      <c r="P44" s="29"/>
    </row>
    <row r="45" spans="1:16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6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</sheetData>
  <mergeCells count="18">
    <mergeCell ref="E4:F4"/>
    <mergeCell ref="H4:H10"/>
    <mergeCell ref="I4:I10"/>
    <mergeCell ref="A1:N1"/>
    <mergeCell ref="B12:N12"/>
    <mergeCell ref="B26:N26"/>
    <mergeCell ref="N4:N10"/>
    <mergeCell ref="A4:A10"/>
    <mergeCell ref="B4:B10"/>
    <mergeCell ref="C4:C10"/>
    <mergeCell ref="D4:D10"/>
    <mergeCell ref="J4:J10"/>
    <mergeCell ref="E5:E10"/>
    <mergeCell ref="K4:K10"/>
    <mergeCell ref="L4:L10"/>
    <mergeCell ref="M4:M10"/>
    <mergeCell ref="F5:F10"/>
    <mergeCell ref="G4:G10"/>
  </mergeCells>
  <conditionalFormatting sqref="A25:N27 A22:A23 C22:N22 A18:N21 A12:N15">
    <cfRule type="expression" dxfId="199" priority="16">
      <formula>MOD(ROW(),2)=0</formula>
    </cfRule>
  </conditionalFormatting>
  <conditionalFormatting sqref="B23:N23">
    <cfRule type="expression" dxfId="198" priority="15">
      <formula>MOD(ROW(),2)=0</formula>
    </cfRule>
  </conditionalFormatting>
  <conditionalFormatting sqref="A28:N29 A36 A31:N35">
    <cfRule type="expression" dxfId="197" priority="13">
      <formula>MOD(ROW(),2)=0</formula>
    </cfRule>
  </conditionalFormatting>
  <conditionalFormatting sqref="B36:N36">
    <cfRule type="expression" dxfId="196" priority="12">
      <formula>MOD(ROW(),2)=0</formula>
    </cfRule>
  </conditionalFormatting>
  <conditionalFormatting sqref="B22">
    <cfRule type="expression" dxfId="195" priority="11">
      <formula>MOD(ROW(),2)=0</formula>
    </cfRule>
  </conditionalFormatting>
  <conditionalFormatting sqref="A16:N17">
    <cfRule type="expression" dxfId="194" priority="10">
      <formula>MOD(ROW(),2)=0</formula>
    </cfRule>
  </conditionalFormatting>
  <conditionalFormatting sqref="A30:N30">
    <cfRule type="expression" dxfId="193" priority="8">
      <formula>MOD(ROW(),2)=0</formula>
    </cfRule>
  </conditionalFormatting>
  <conditionalFormatting sqref="A24">
    <cfRule type="expression" dxfId="192" priority="7">
      <formula>MOD(ROW(),2)=0</formula>
    </cfRule>
  </conditionalFormatting>
  <conditionalFormatting sqref="B24:N24">
    <cfRule type="expression" dxfId="191" priority="6">
      <formula>MOD(ROW(),2)=0</formula>
    </cfRule>
  </conditionalFormatting>
  <conditionalFormatting sqref="B37:N37">
    <cfRule type="expression" dxfId="190" priority="3">
      <formula>MOD(ROW(),2)=0</formula>
    </cfRule>
  </conditionalFormatting>
  <conditionalFormatting sqref="A37">
    <cfRule type="expression" dxfId="189" priority="4">
      <formula>MOD(ROW(),2)=0</formula>
    </cfRule>
  </conditionalFormatting>
  <conditionalFormatting sqref="A38">
    <cfRule type="expression" dxfId="188" priority="2">
      <formula>MOD(ROW(),2)=0</formula>
    </cfRule>
  </conditionalFormatting>
  <conditionalFormatting sqref="B38:N38">
    <cfRule type="expression" dxfId="18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52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16.85546875" customWidth="1"/>
    <col min="2" max="2" width="6.5703125" customWidth="1"/>
    <col min="3" max="3" width="6.85546875" customWidth="1"/>
    <col min="4" max="4" width="6.140625" customWidth="1"/>
    <col min="5" max="5" width="6.42578125" customWidth="1"/>
    <col min="6" max="6" width="7.42578125" customWidth="1"/>
    <col min="7" max="7" width="6.7109375" customWidth="1"/>
    <col min="8" max="8" width="6.85546875" customWidth="1"/>
    <col min="9" max="9" width="7.42578125" customWidth="1"/>
    <col min="10" max="10" width="6.5703125" customWidth="1"/>
    <col min="11" max="11" width="7.7109375" customWidth="1"/>
    <col min="12" max="12" width="6.140625" customWidth="1"/>
  </cols>
  <sheetData>
    <row r="1" spans="1:14" s="9" customFormat="1" ht="31.15" customHeight="1" x14ac:dyDescent="0.2">
      <c r="A1" s="455" t="s">
        <v>233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7"/>
      <c r="N1" s="47"/>
    </row>
    <row r="2" spans="1:14" ht="14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4.1" customHeight="1" x14ac:dyDescent="0.2">
      <c r="A3" s="457" t="s">
        <v>178</v>
      </c>
      <c r="B3" s="460" t="s">
        <v>176</v>
      </c>
      <c r="C3" s="461" t="s">
        <v>78</v>
      </c>
      <c r="D3" s="461" t="s">
        <v>79</v>
      </c>
      <c r="E3" s="471" t="s">
        <v>49</v>
      </c>
      <c r="F3" s="471"/>
      <c r="G3" s="461" t="s">
        <v>59</v>
      </c>
      <c r="H3" s="461" t="s">
        <v>60</v>
      </c>
      <c r="I3" s="461" t="s">
        <v>50</v>
      </c>
      <c r="J3" s="461" t="s">
        <v>120</v>
      </c>
      <c r="K3" s="461" t="s">
        <v>81</v>
      </c>
      <c r="L3" s="469" t="s">
        <v>63</v>
      </c>
    </row>
    <row r="4" spans="1:14" ht="14.1" customHeight="1" x14ac:dyDescent="0.2">
      <c r="A4" s="458"/>
      <c r="B4" s="460"/>
      <c r="C4" s="462"/>
      <c r="D4" s="462"/>
      <c r="E4" s="461" t="s">
        <v>80</v>
      </c>
      <c r="F4" s="461" t="s">
        <v>62</v>
      </c>
      <c r="G4" s="461"/>
      <c r="H4" s="461"/>
      <c r="I4" s="461"/>
      <c r="J4" s="461"/>
      <c r="K4" s="461"/>
      <c r="L4" s="469"/>
    </row>
    <row r="5" spans="1:14" ht="14.1" customHeight="1" x14ac:dyDescent="0.2">
      <c r="A5" s="458"/>
      <c r="B5" s="460"/>
      <c r="C5" s="462"/>
      <c r="D5" s="462"/>
      <c r="E5" s="462"/>
      <c r="F5" s="471"/>
      <c r="G5" s="461"/>
      <c r="H5" s="461"/>
      <c r="I5" s="461"/>
      <c r="J5" s="461"/>
      <c r="K5" s="461"/>
      <c r="L5" s="469"/>
    </row>
    <row r="6" spans="1:14" ht="14.1" customHeight="1" x14ac:dyDescent="0.2">
      <c r="A6" s="458"/>
      <c r="B6" s="460"/>
      <c r="C6" s="462"/>
      <c r="D6" s="462"/>
      <c r="E6" s="462"/>
      <c r="F6" s="471"/>
      <c r="G6" s="461"/>
      <c r="H6" s="461"/>
      <c r="I6" s="462"/>
      <c r="J6" s="462"/>
      <c r="K6" s="462"/>
      <c r="L6" s="470"/>
    </row>
    <row r="7" spans="1:14" ht="14.1" customHeight="1" x14ac:dyDescent="0.2">
      <c r="A7" s="458"/>
      <c r="B7" s="460"/>
      <c r="C7" s="462"/>
      <c r="D7" s="462"/>
      <c r="E7" s="462"/>
      <c r="F7" s="471"/>
      <c r="G7" s="461"/>
      <c r="H7" s="461"/>
      <c r="I7" s="462"/>
      <c r="J7" s="462"/>
      <c r="K7" s="462"/>
      <c r="L7" s="470"/>
    </row>
    <row r="8" spans="1:14" ht="14.1" customHeight="1" x14ac:dyDescent="0.2">
      <c r="A8" s="458"/>
      <c r="B8" s="460"/>
      <c r="C8" s="462"/>
      <c r="D8" s="462"/>
      <c r="E8" s="462"/>
      <c r="F8" s="471"/>
      <c r="G8" s="461"/>
      <c r="H8" s="461"/>
      <c r="I8" s="462"/>
      <c r="J8" s="462"/>
      <c r="K8" s="462"/>
      <c r="L8" s="470"/>
    </row>
    <row r="9" spans="1:14" ht="14.1" customHeight="1" x14ac:dyDescent="0.2">
      <c r="A9" s="459"/>
      <c r="B9" s="460"/>
      <c r="C9" s="462"/>
      <c r="D9" s="462"/>
      <c r="E9" s="462"/>
      <c r="F9" s="471"/>
      <c r="G9" s="461"/>
      <c r="H9" s="461"/>
      <c r="I9" s="462"/>
      <c r="J9" s="462"/>
      <c r="K9" s="462"/>
      <c r="L9" s="470"/>
    </row>
    <row r="10" spans="1:14" s="59" customFormat="1" ht="14.25" customHeight="1" x14ac:dyDescent="0.2">
      <c r="A10" s="71"/>
      <c r="B10" s="67"/>
      <c r="C10" s="68"/>
      <c r="D10" s="68"/>
      <c r="E10" s="68"/>
      <c r="F10" s="69"/>
      <c r="G10" s="67"/>
      <c r="H10" s="67"/>
      <c r="I10" s="68"/>
      <c r="J10" s="68"/>
      <c r="K10" s="68"/>
      <c r="L10" s="68"/>
    </row>
    <row r="11" spans="1:14" ht="14.25" customHeight="1" x14ac:dyDescent="0.2">
      <c r="A11" s="44"/>
      <c r="B11" s="477" t="s">
        <v>53</v>
      </c>
      <c r="C11" s="477"/>
      <c r="D11" s="477"/>
      <c r="E11" s="477"/>
      <c r="F11" s="477"/>
      <c r="G11" s="477"/>
      <c r="H11" s="477"/>
      <c r="I11" s="477"/>
      <c r="J11" s="477"/>
      <c r="K11" s="477"/>
      <c r="L11" s="477"/>
    </row>
    <row r="12" spans="1:14" s="60" customFormat="1" ht="14.25" customHeight="1" x14ac:dyDescent="0.2">
      <c r="A12" s="44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4" ht="14.25" customHeight="1" x14ac:dyDescent="0.2">
      <c r="A13" s="100" t="s">
        <v>64</v>
      </c>
      <c r="B13" s="140">
        <f>SUM(C13:E13,H13:L13)</f>
        <v>11464</v>
      </c>
      <c r="C13" s="140">
        <f>'Tab. 2.2.'!C9</f>
        <v>3017</v>
      </c>
      <c r="D13" s="125" t="s">
        <v>19</v>
      </c>
      <c r="E13" s="141">
        <f>'Tab. 4.2'!C8</f>
        <v>347</v>
      </c>
      <c r="F13" s="141">
        <f>'Tab. 4.4'!C8</f>
        <v>104</v>
      </c>
      <c r="G13" s="125" t="s">
        <v>19</v>
      </c>
      <c r="H13" s="140">
        <f>'Tab. 6.2'!C9</f>
        <v>3396</v>
      </c>
      <c r="I13" s="140">
        <f>Tab.7.2!C9</f>
        <v>4179</v>
      </c>
      <c r="J13" s="140" t="str">
        <f>Tab.8.2!C9</f>
        <v>–</v>
      </c>
      <c r="K13" s="141">
        <f>Tab.9.2!C9</f>
        <v>437</v>
      </c>
      <c r="L13" s="141">
        <f>Tab.10.2!C9</f>
        <v>88</v>
      </c>
    </row>
    <row r="14" spans="1:14" ht="14.25" customHeight="1" x14ac:dyDescent="0.2">
      <c r="A14" s="100" t="s">
        <v>65</v>
      </c>
      <c r="B14" s="140">
        <f t="shared" ref="B14:B27" si="0">SUM(C14:E14,H14:L14)</f>
        <v>23719</v>
      </c>
      <c r="C14" s="140">
        <f>'Tab. 2.2.'!C10</f>
        <v>7747</v>
      </c>
      <c r="D14" s="125" t="s">
        <v>19</v>
      </c>
      <c r="E14" s="141">
        <f>'Tab. 4.2'!C9</f>
        <v>453</v>
      </c>
      <c r="F14" s="141">
        <f>'Tab. 4.4'!C9</f>
        <v>8</v>
      </c>
      <c r="G14" s="142" t="s">
        <v>19</v>
      </c>
      <c r="H14" s="140">
        <f>'Tab. 6.2'!C10</f>
        <v>7281</v>
      </c>
      <c r="I14" s="140">
        <f>Tab.7.2!C10</f>
        <v>6491</v>
      </c>
      <c r="J14" s="140">
        <f>Tab.8.2!C10</f>
        <v>676</v>
      </c>
      <c r="K14" s="141">
        <f>Tab.9.2!C10</f>
        <v>951</v>
      </c>
      <c r="L14" s="141">
        <f>Tab.10.2!C10</f>
        <v>120</v>
      </c>
    </row>
    <row r="15" spans="1:14" ht="14.25" customHeight="1" x14ac:dyDescent="0.2">
      <c r="A15" s="100" t="s">
        <v>66</v>
      </c>
      <c r="B15" s="140">
        <f t="shared" si="0"/>
        <v>20873</v>
      </c>
      <c r="C15" s="140">
        <f>'Tab. 2.2.'!C11</f>
        <v>7351</v>
      </c>
      <c r="D15" s="125" t="s">
        <v>19</v>
      </c>
      <c r="E15" s="141">
        <f>'Tab. 4.2'!C10</f>
        <v>501</v>
      </c>
      <c r="F15" s="141">
        <f>'Tab. 4.4'!C10</f>
        <v>94</v>
      </c>
      <c r="G15" s="125" t="s">
        <v>19</v>
      </c>
      <c r="H15" s="140">
        <f>'Tab. 6.2'!C11</f>
        <v>5326</v>
      </c>
      <c r="I15" s="140">
        <f>Tab.7.2!C11</f>
        <v>6700</v>
      </c>
      <c r="J15" s="140">
        <f>Tab.8.2!C11</f>
        <v>266</v>
      </c>
      <c r="K15" s="141">
        <f>Tab.9.2!C11</f>
        <v>619</v>
      </c>
      <c r="L15" s="141">
        <f>Tab.10.2!C11</f>
        <v>110</v>
      </c>
    </row>
    <row r="16" spans="1:14" ht="14.25" customHeight="1" x14ac:dyDescent="0.2">
      <c r="A16" s="100" t="s">
        <v>67</v>
      </c>
      <c r="B16" s="140">
        <f t="shared" si="0"/>
        <v>10818</v>
      </c>
      <c r="C16" s="140">
        <f>'Tab. 2.2.'!C12</f>
        <v>2943</v>
      </c>
      <c r="D16" s="125" t="s">
        <v>19</v>
      </c>
      <c r="E16" s="141">
        <f>'Tab. 4.2'!C11</f>
        <v>191</v>
      </c>
      <c r="F16" s="141">
        <f>'Tab. 4.4'!C11</f>
        <v>59</v>
      </c>
      <c r="G16" s="125" t="s">
        <v>19</v>
      </c>
      <c r="H16" s="140">
        <f>'Tab. 6.2'!C12</f>
        <v>3262</v>
      </c>
      <c r="I16" s="140">
        <f>Tab.7.2!C12</f>
        <v>3690</v>
      </c>
      <c r="J16" s="140">
        <f>Tab.8.2!C12</f>
        <v>417</v>
      </c>
      <c r="K16" s="141">
        <f>Tab.9.2!C12</f>
        <v>315</v>
      </c>
      <c r="L16" s="165" t="s">
        <v>19</v>
      </c>
    </row>
    <row r="17" spans="1:14" ht="14.25" customHeight="1" x14ac:dyDescent="0.2">
      <c r="A17" s="100" t="s">
        <v>68</v>
      </c>
      <c r="B17" s="140">
        <f t="shared" si="0"/>
        <v>13629</v>
      </c>
      <c r="C17" s="140">
        <f>'Tab. 2.2.'!C13</f>
        <v>4731</v>
      </c>
      <c r="D17" s="125" t="s">
        <v>19</v>
      </c>
      <c r="E17" s="141">
        <f>'Tab. 4.2'!C12</f>
        <v>415</v>
      </c>
      <c r="F17" s="141">
        <f>'Tab. 4.4'!C12</f>
        <v>168</v>
      </c>
      <c r="G17" s="142" t="s">
        <v>19</v>
      </c>
      <c r="H17" s="140">
        <f>'Tab. 6.2'!C13</f>
        <v>3811</v>
      </c>
      <c r="I17" s="140">
        <f>Tab.7.2!C13</f>
        <v>3487</v>
      </c>
      <c r="J17" s="140">
        <f>Tab.8.2!C13</f>
        <v>1072</v>
      </c>
      <c r="K17" s="141">
        <f>Tab.9.2!C13</f>
        <v>113</v>
      </c>
      <c r="L17" s="165" t="s">
        <v>19</v>
      </c>
    </row>
    <row r="18" spans="1:14" ht="14.25" customHeight="1" x14ac:dyDescent="0.2">
      <c r="A18" s="97" t="s">
        <v>93</v>
      </c>
      <c r="B18" s="140">
        <f t="shared" si="0"/>
        <v>19440</v>
      </c>
      <c r="C18" s="140">
        <f>'Tab. 2.2.'!C14</f>
        <v>7413</v>
      </c>
      <c r="D18" s="125" t="s">
        <v>19</v>
      </c>
      <c r="E18" s="141">
        <f>'Tab. 4.2'!C13</f>
        <v>423</v>
      </c>
      <c r="F18" s="141">
        <f>'Tab. 4.4'!C13</f>
        <v>104</v>
      </c>
      <c r="G18" s="142" t="s">
        <v>19</v>
      </c>
      <c r="H18" s="140">
        <f>'Tab. 6.2'!C14</f>
        <v>4515</v>
      </c>
      <c r="I18" s="140">
        <f>Tab.7.2!C14</f>
        <v>6937</v>
      </c>
      <c r="J18" s="140">
        <f>Tab.8.2!C14</f>
        <v>152</v>
      </c>
      <c r="K18" s="164" t="str">
        <f>Tab.9.2!C14</f>
        <v>–</v>
      </c>
      <c r="L18" s="165" t="s">
        <v>19</v>
      </c>
    </row>
    <row r="19" spans="1:14" ht="14.25" customHeight="1" x14ac:dyDescent="0.2">
      <c r="A19" s="100" t="s">
        <v>69</v>
      </c>
      <c r="B19" s="140">
        <f t="shared" si="0"/>
        <v>16991</v>
      </c>
      <c r="C19" s="140">
        <f>'Tab. 2.2.'!C15</f>
        <v>5647</v>
      </c>
      <c r="D19" s="125" t="s">
        <v>19</v>
      </c>
      <c r="E19" s="141">
        <f>'Tab. 4.2'!C14</f>
        <v>260</v>
      </c>
      <c r="F19" s="141">
        <f>'Tab. 4.4'!C14</f>
        <v>66</v>
      </c>
      <c r="G19" s="142" t="s">
        <v>19</v>
      </c>
      <c r="H19" s="140">
        <f>'Tab. 6.2'!C15</f>
        <v>4315</v>
      </c>
      <c r="I19" s="140">
        <f>Tab.7.2!C15</f>
        <v>5607</v>
      </c>
      <c r="J19" s="140">
        <f>Tab.8.2!C15</f>
        <v>1162</v>
      </c>
      <c r="K19" s="164" t="str">
        <f>Tab.9.2!C15</f>
        <v>–</v>
      </c>
      <c r="L19" s="165" t="s">
        <v>19</v>
      </c>
    </row>
    <row r="20" spans="1:14" ht="14.25" customHeight="1" x14ac:dyDescent="0.2">
      <c r="A20" s="100" t="s">
        <v>70</v>
      </c>
      <c r="B20" s="140">
        <f t="shared" si="0"/>
        <v>19212</v>
      </c>
      <c r="C20" s="140">
        <f>'Tab. 2.2.'!C16</f>
        <v>6447</v>
      </c>
      <c r="D20" s="125" t="s">
        <v>19</v>
      </c>
      <c r="E20" s="141">
        <f>'Tab. 4.2'!C15</f>
        <v>396</v>
      </c>
      <c r="F20" s="141">
        <f>'Tab. 4.4'!C15</f>
        <v>119</v>
      </c>
      <c r="G20" s="142" t="s">
        <v>19</v>
      </c>
      <c r="H20" s="140">
        <f>'Tab. 6.2'!C16</f>
        <v>4738</v>
      </c>
      <c r="I20" s="140">
        <f>Tab.7.2!C16</f>
        <v>6741</v>
      </c>
      <c r="J20" s="140">
        <f>Tab.8.2!C16</f>
        <v>550</v>
      </c>
      <c r="K20" s="141">
        <f>Tab.9.2!C16</f>
        <v>340</v>
      </c>
      <c r="L20" s="165" t="s">
        <v>19</v>
      </c>
    </row>
    <row r="21" spans="1:14" ht="14.25" customHeight="1" x14ac:dyDescent="0.2">
      <c r="A21" s="100" t="s">
        <v>71</v>
      </c>
      <c r="B21" s="140">
        <f t="shared" si="0"/>
        <v>34006</v>
      </c>
      <c r="C21" s="140">
        <f>'Tab. 2.2.'!C17</f>
        <v>11837</v>
      </c>
      <c r="D21" s="125" t="s">
        <v>19</v>
      </c>
      <c r="E21" s="141">
        <f>'Tab. 4.2'!C16</f>
        <v>380</v>
      </c>
      <c r="F21" s="141">
        <f>'Tab. 4.4'!C16</f>
        <v>70</v>
      </c>
      <c r="G21" s="142" t="s">
        <v>19</v>
      </c>
      <c r="H21" s="140">
        <f>'Tab. 6.2'!C17</f>
        <v>10052</v>
      </c>
      <c r="I21" s="140">
        <f>Tab.7.2!C17</f>
        <v>10149</v>
      </c>
      <c r="J21" s="140">
        <f>Tab.8.2!C17</f>
        <v>1179</v>
      </c>
      <c r="K21" s="141">
        <f>Tab.9.2!C17</f>
        <v>409</v>
      </c>
      <c r="L21" s="165" t="s">
        <v>19</v>
      </c>
    </row>
    <row r="22" spans="1:14" ht="14.25" customHeight="1" x14ac:dyDescent="0.2">
      <c r="A22" s="100" t="s">
        <v>72</v>
      </c>
      <c r="B22" s="140">
        <f t="shared" si="0"/>
        <v>11864</v>
      </c>
      <c r="C22" s="140">
        <f>'Tab. 2.2.'!C18</f>
        <v>4668</v>
      </c>
      <c r="D22" s="125" t="s">
        <v>19</v>
      </c>
      <c r="E22" s="141">
        <f>'Tab. 4.2'!C17</f>
        <v>311</v>
      </c>
      <c r="F22" s="141">
        <f>'Tab. 4.4'!C17</f>
        <v>79</v>
      </c>
      <c r="G22" s="142" t="s">
        <v>19</v>
      </c>
      <c r="H22" s="140">
        <f>'Tab. 6.2'!C18</f>
        <v>2874</v>
      </c>
      <c r="I22" s="140">
        <f>Tab.7.2!C18</f>
        <v>3210</v>
      </c>
      <c r="J22" s="140">
        <f>Tab.8.2!C18</f>
        <v>801</v>
      </c>
      <c r="K22" s="164" t="str">
        <f>Tab.9.2!C18</f>
        <v>–</v>
      </c>
      <c r="L22" s="165" t="s">
        <v>19</v>
      </c>
    </row>
    <row r="23" spans="1:14" ht="14.25" customHeight="1" x14ac:dyDescent="0.2">
      <c r="A23" s="97" t="s">
        <v>94</v>
      </c>
      <c r="B23" s="140">
        <f t="shared" si="0"/>
        <v>27153</v>
      </c>
      <c r="C23" s="140">
        <f>'Tab. 2.2.'!C19</f>
        <v>9993</v>
      </c>
      <c r="D23" s="125" t="s">
        <v>19</v>
      </c>
      <c r="E23" s="141">
        <f>'Tab. 4.2'!C18</f>
        <v>461</v>
      </c>
      <c r="F23" s="141">
        <f>'Tab. 4.4'!C18</f>
        <v>64</v>
      </c>
      <c r="G23" s="142" t="s">
        <v>19</v>
      </c>
      <c r="H23" s="140">
        <f>'Tab. 6.2'!C19</f>
        <v>6399</v>
      </c>
      <c r="I23" s="140">
        <f>Tab.7.2!C19</f>
        <v>7935</v>
      </c>
      <c r="J23" s="140">
        <f>Tab.8.2!C19</f>
        <v>1598</v>
      </c>
      <c r="K23" s="141">
        <f>Tab.9.2!C19</f>
        <v>767</v>
      </c>
      <c r="L23" s="165" t="s">
        <v>19</v>
      </c>
    </row>
    <row r="24" spans="1:14" ht="14.25" customHeight="1" x14ac:dyDescent="0.2">
      <c r="A24" s="97" t="s">
        <v>95</v>
      </c>
      <c r="B24" s="140">
        <f t="shared" si="0"/>
        <v>19347</v>
      </c>
      <c r="C24" s="140">
        <f>'Tab. 2.2.'!C20</f>
        <v>7633</v>
      </c>
      <c r="D24" s="125" t="s">
        <v>19</v>
      </c>
      <c r="E24" s="141">
        <f>'Tab. 4.2'!C19</f>
        <v>464</v>
      </c>
      <c r="F24" s="141">
        <f>'Tab. 4.4'!C19</f>
        <v>103</v>
      </c>
      <c r="G24" s="125" t="s">
        <v>19</v>
      </c>
      <c r="H24" s="140">
        <f>'Tab. 6.2'!C20</f>
        <v>3377</v>
      </c>
      <c r="I24" s="140">
        <f>Tab.7.2!C20</f>
        <v>7418</v>
      </c>
      <c r="J24" s="140">
        <f>Tab.8.2!C20</f>
        <v>455</v>
      </c>
      <c r="K24" s="164" t="str">
        <f>Tab.9.2!C20</f>
        <v>–</v>
      </c>
      <c r="L24" s="165" t="s">
        <v>19</v>
      </c>
      <c r="N24" s="27"/>
    </row>
    <row r="25" spans="1:14" ht="14.25" customHeight="1" x14ac:dyDescent="0.2">
      <c r="A25" s="100" t="s">
        <v>73</v>
      </c>
      <c r="B25" s="140">
        <f t="shared" si="0"/>
        <v>28189</v>
      </c>
      <c r="C25" s="140">
        <f>'Tab. 2.2.'!C21</f>
        <v>9845</v>
      </c>
      <c r="D25" s="125" t="s">
        <v>19</v>
      </c>
      <c r="E25" s="141">
        <f>'Tab. 4.2'!C20</f>
        <v>403</v>
      </c>
      <c r="F25" s="141">
        <f>'Tab. 4.4'!C20</f>
        <v>68</v>
      </c>
      <c r="G25" s="142" t="s">
        <v>19</v>
      </c>
      <c r="H25" s="140">
        <f>'Tab. 6.2'!C21</f>
        <v>7685</v>
      </c>
      <c r="I25" s="140">
        <f>Tab.7.2!C21</f>
        <v>9213</v>
      </c>
      <c r="J25" s="140">
        <f>Tab.8.2!C21</f>
        <v>655</v>
      </c>
      <c r="K25" s="141">
        <f>Tab.9.2!C21</f>
        <v>388</v>
      </c>
      <c r="L25" s="165" t="s">
        <v>19</v>
      </c>
    </row>
    <row r="26" spans="1:14" ht="14.25" customHeight="1" x14ac:dyDescent="0.2">
      <c r="A26" s="100" t="s">
        <v>74</v>
      </c>
      <c r="B26" s="140">
        <f t="shared" si="0"/>
        <v>13050</v>
      </c>
      <c r="C26" s="140">
        <f>'Tab. 2.2.'!C22</f>
        <v>4591</v>
      </c>
      <c r="D26" s="125" t="s">
        <v>19</v>
      </c>
      <c r="E26" s="141">
        <f>'Tab. 4.2'!C21</f>
        <v>161</v>
      </c>
      <c r="F26" s="141">
        <f>'Tab. 4.4'!C21</f>
        <v>9</v>
      </c>
      <c r="G26" s="125" t="s">
        <v>19</v>
      </c>
      <c r="H26" s="140">
        <f>'Tab. 6.2'!C22</f>
        <v>3413</v>
      </c>
      <c r="I26" s="140">
        <f>Tab.7.2!C22</f>
        <v>3955</v>
      </c>
      <c r="J26" s="140">
        <f>Tab.8.2!C22</f>
        <v>593</v>
      </c>
      <c r="K26" s="141">
        <f>Tab.9.2!C22</f>
        <v>337</v>
      </c>
      <c r="L26" s="165" t="s">
        <v>19</v>
      </c>
    </row>
    <row r="27" spans="1:14" ht="14.25" customHeight="1" x14ac:dyDescent="0.2">
      <c r="A27" s="100" t="s">
        <v>75</v>
      </c>
      <c r="B27" s="140">
        <f t="shared" si="0"/>
        <v>26996</v>
      </c>
      <c r="C27" s="140">
        <f>'Tab. 2.2.'!C23</f>
        <v>9336</v>
      </c>
      <c r="D27" s="125" t="s">
        <v>19</v>
      </c>
      <c r="E27" s="141">
        <f>'Tab. 4.2'!C22</f>
        <v>277</v>
      </c>
      <c r="F27" s="141">
        <f>'Tab. 4.4'!C22</f>
        <v>142</v>
      </c>
      <c r="G27" s="125" t="s">
        <v>19</v>
      </c>
      <c r="H27" s="140">
        <f>'Tab. 6.2'!C23</f>
        <v>7560</v>
      </c>
      <c r="I27" s="140">
        <f>Tab.7.2!C23</f>
        <v>9671</v>
      </c>
      <c r="J27" s="140" t="str">
        <f>Tab.8.2!C23</f>
        <v>–</v>
      </c>
      <c r="K27" s="141">
        <f>Tab.9.2!C23</f>
        <v>152</v>
      </c>
      <c r="L27" s="165" t="s">
        <v>19</v>
      </c>
    </row>
    <row r="28" spans="1:14" s="60" customFormat="1" ht="14.25" customHeight="1" x14ac:dyDescent="0.2">
      <c r="A28" s="100"/>
      <c r="B28" s="140"/>
      <c r="C28" s="140"/>
      <c r="D28" s="125"/>
      <c r="E28" s="140"/>
      <c r="F28" s="140"/>
      <c r="G28" s="140"/>
      <c r="H28" s="140"/>
      <c r="I28" s="140"/>
      <c r="J28" s="140"/>
      <c r="K28" s="140"/>
      <c r="L28" s="140"/>
    </row>
    <row r="29" spans="1:14" s="8" customFormat="1" ht="14.25" customHeight="1" x14ac:dyDescent="0.2">
      <c r="A29" s="104" t="s">
        <v>76</v>
      </c>
      <c r="B29" s="72">
        <f t="shared" ref="B29:L29" si="1">SUM(B13:B27)</f>
        <v>296751</v>
      </c>
      <c r="C29" s="72">
        <f t="shared" si="1"/>
        <v>103199</v>
      </c>
      <c r="D29" s="368" t="s">
        <v>19</v>
      </c>
      <c r="E29" s="72">
        <f t="shared" si="1"/>
        <v>5443</v>
      </c>
      <c r="F29" s="72">
        <f t="shared" si="1"/>
        <v>1257</v>
      </c>
      <c r="G29" s="368" t="s">
        <v>19</v>
      </c>
      <c r="H29" s="72">
        <f t="shared" si="1"/>
        <v>78004</v>
      </c>
      <c r="I29" s="72">
        <f t="shared" si="1"/>
        <v>95383</v>
      </c>
      <c r="J29" s="72">
        <f t="shared" si="1"/>
        <v>9576</v>
      </c>
      <c r="K29" s="72">
        <f t="shared" si="1"/>
        <v>4828</v>
      </c>
      <c r="L29" s="72">
        <f t="shared" si="1"/>
        <v>318</v>
      </c>
    </row>
    <row r="30" spans="1:14" s="60" customFormat="1" ht="14.25" customHeight="1" x14ac:dyDescent="0.2">
      <c r="A30" s="104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</row>
    <row r="31" spans="1:14" s="8" customFormat="1" ht="14.25" customHeight="1" x14ac:dyDescent="0.2">
      <c r="A31" s="99"/>
      <c r="B31" s="476" t="s">
        <v>57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</row>
    <row r="32" spans="1:14" s="60" customFormat="1" ht="14.25" customHeight="1" x14ac:dyDescent="0.2">
      <c r="A32" s="9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4.25" customHeight="1" x14ac:dyDescent="0.2">
      <c r="A33" s="100" t="s">
        <v>64</v>
      </c>
      <c r="B33" s="140">
        <f>SUM(C33:E33,G33:L33)</f>
        <v>8899</v>
      </c>
      <c r="C33" s="140">
        <f>'Tab. 2.2.'!C29</f>
        <v>2438</v>
      </c>
      <c r="D33" s="125" t="s">
        <v>19</v>
      </c>
      <c r="E33" s="141">
        <f>'Tab. 4.2'!C28</f>
        <v>269</v>
      </c>
      <c r="F33" s="141">
        <f>'Tab. 4.4'!C28</f>
        <v>26</v>
      </c>
      <c r="G33" s="125" t="s">
        <v>19</v>
      </c>
      <c r="H33" s="140">
        <f>'Tab. 6.2'!C29</f>
        <v>3043</v>
      </c>
      <c r="I33" s="140">
        <f>Tab.7.2!C29</f>
        <v>3061</v>
      </c>
      <c r="J33" s="142" t="str">
        <f>Tab.8.2!C29</f>
        <v>–</v>
      </c>
      <c r="K33" s="165" t="s">
        <v>19</v>
      </c>
      <c r="L33" s="141">
        <v>88</v>
      </c>
    </row>
    <row r="34" spans="1:12" ht="14.25" customHeight="1" x14ac:dyDescent="0.2">
      <c r="A34" s="100" t="s">
        <v>65</v>
      </c>
      <c r="B34" s="140">
        <f t="shared" ref="B34:B47" si="2">SUM(C34:E34,G34:L34)</f>
        <v>21675</v>
      </c>
      <c r="C34" s="140">
        <f>'Tab. 2.2.'!C30</f>
        <v>7512</v>
      </c>
      <c r="D34" s="125" t="s">
        <v>19</v>
      </c>
      <c r="E34" s="141">
        <f>'Tab. 4.2'!C29</f>
        <v>327</v>
      </c>
      <c r="F34" s="141">
        <f>'Tab. 4.4'!C29</f>
        <v>8</v>
      </c>
      <c r="G34" s="142" t="s">
        <v>19</v>
      </c>
      <c r="H34" s="140">
        <f>'Tab. 6.2'!C30</f>
        <v>7281</v>
      </c>
      <c r="I34" s="140">
        <f>Tab.7.2!C30</f>
        <v>5894</v>
      </c>
      <c r="J34" s="140">
        <f>Tab.8.2!C30</f>
        <v>541</v>
      </c>
      <c r="K34" s="165" t="s">
        <v>19</v>
      </c>
      <c r="L34" s="141">
        <v>120</v>
      </c>
    </row>
    <row r="35" spans="1:12" ht="14.25" customHeight="1" x14ac:dyDescent="0.2">
      <c r="A35" s="100" t="s">
        <v>66</v>
      </c>
      <c r="B35" s="140">
        <f t="shared" si="2"/>
        <v>20047</v>
      </c>
      <c r="C35" s="140">
        <f>'Tab. 2.2.'!C31</f>
        <v>7233</v>
      </c>
      <c r="D35" s="125" t="s">
        <v>19</v>
      </c>
      <c r="E35" s="141">
        <f>'Tab. 4.2'!C30</f>
        <v>419</v>
      </c>
      <c r="F35" s="141">
        <f>'Tab. 4.4'!C30</f>
        <v>94</v>
      </c>
      <c r="G35" s="125" t="s">
        <v>19</v>
      </c>
      <c r="H35" s="140">
        <f>'Tab. 6.2'!C31</f>
        <v>5326</v>
      </c>
      <c r="I35" s="140">
        <f>Tab.7.2!C31</f>
        <v>6693</v>
      </c>
      <c r="J35" s="140">
        <f>Tab.8.2!C31</f>
        <v>266</v>
      </c>
      <c r="K35" s="165" t="s">
        <v>19</v>
      </c>
      <c r="L35" s="141">
        <v>110</v>
      </c>
    </row>
    <row r="36" spans="1:12" ht="14.25" customHeight="1" x14ac:dyDescent="0.2">
      <c r="A36" s="100" t="s">
        <v>67</v>
      </c>
      <c r="B36" s="140">
        <f t="shared" si="2"/>
        <v>10503</v>
      </c>
      <c r="C36" s="140">
        <f>'Tab. 2.2.'!C32</f>
        <v>2943</v>
      </c>
      <c r="D36" s="125" t="s">
        <v>19</v>
      </c>
      <c r="E36" s="141">
        <f>'Tab. 4.2'!C31</f>
        <v>191</v>
      </c>
      <c r="F36" s="141">
        <f>'Tab. 4.4'!C31</f>
        <v>59</v>
      </c>
      <c r="G36" s="125" t="s">
        <v>19</v>
      </c>
      <c r="H36" s="140">
        <f>'Tab. 6.2'!C32</f>
        <v>3262</v>
      </c>
      <c r="I36" s="140">
        <f>Tab.7.2!C32</f>
        <v>3690</v>
      </c>
      <c r="J36" s="140">
        <f>Tab.8.2!C32</f>
        <v>417</v>
      </c>
      <c r="K36" s="165" t="s">
        <v>19</v>
      </c>
      <c r="L36" s="165" t="s">
        <v>19</v>
      </c>
    </row>
    <row r="37" spans="1:12" ht="14.25" customHeight="1" x14ac:dyDescent="0.2">
      <c r="A37" s="100" t="s">
        <v>68</v>
      </c>
      <c r="B37" s="140">
        <f t="shared" si="2"/>
        <v>13516</v>
      </c>
      <c r="C37" s="140">
        <f>'Tab. 2.2.'!C33</f>
        <v>4731</v>
      </c>
      <c r="D37" s="164" t="s">
        <v>19</v>
      </c>
      <c r="E37" s="141">
        <f>'Tab. 4.2'!C32</f>
        <v>415</v>
      </c>
      <c r="F37" s="141">
        <f>'Tab. 4.4'!C32</f>
        <v>168</v>
      </c>
      <c r="G37" s="142" t="s">
        <v>19</v>
      </c>
      <c r="H37" s="140">
        <f>'Tab. 6.2'!C33</f>
        <v>3811</v>
      </c>
      <c r="I37" s="140">
        <f>Tab.7.2!C33</f>
        <v>3487</v>
      </c>
      <c r="J37" s="140">
        <f>Tab.8.2!C33</f>
        <v>1072</v>
      </c>
      <c r="K37" s="165" t="s">
        <v>19</v>
      </c>
      <c r="L37" s="165" t="s">
        <v>19</v>
      </c>
    </row>
    <row r="38" spans="1:12" ht="14.25" customHeight="1" x14ac:dyDescent="0.2">
      <c r="A38" s="97" t="s">
        <v>93</v>
      </c>
      <c r="B38" s="140">
        <f t="shared" si="2"/>
        <v>19185</v>
      </c>
      <c r="C38" s="140">
        <f>'Tab. 2.2.'!C34</f>
        <v>7246</v>
      </c>
      <c r="D38" s="125" t="s">
        <v>19</v>
      </c>
      <c r="E38" s="141">
        <f>'Tab. 4.2'!C33</f>
        <v>352</v>
      </c>
      <c r="F38" s="141">
        <f>'Tab. 4.4'!C33</f>
        <v>82</v>
      </c>
      <c r="G38" s="142" t="s">
        <v>19</v>
      </c>
      <c r="H38" s="140">
        <f>'Tab. 6.2'!C34</f>
        <v>4515</v>
      </c>
      <c r="I38" s="140">
        <f>Tab.7.2!C34</f>
        <v>6920</v>
      </c>
      <c r="J38" s="140">
        <f>Tab.8.2!C34</f>
        <v>152</v>
      </c>
      <c r="K38" s="165" t="s">
        <v>19</v>
      </c>
      <c r="L38" s="165" t="s">
        <v>19</v>
      </c>
    </row>
    <row r="39" spans="1:12" ht="14.25" customHeight="1" x14ac:dyDescent="0.2">
      <c r="A39" s="100" t="s">
        <v>69</v>
      </c>
      <c r="B39" s="140">
        <f t="shared" si="2"/>
        <v>15836</v>
      </c>
      <c r="C39" s="140">
        <f>'Tab. 2.2.'!C35</f>
        <v>5189</v>
      </c>
      <c r="D39" s="164" t="s">
        <v>19</v>
      </c>
      <c r="E39" s="141">
        <f>'Tab. 4.2'!C34</f>
        <v>210</v>
      </c>
      <c r="F39" s="141">
        <f>'Tab. 4.4'!C34</f>
        <v>16</v>
      </c>
      <c r="G39" s="142" t="s">
        <v>19</v>
      </c>
      <c r="H39" s="140">
        <f>'Tab. 6.2'!C35</f>
        <v>4315</v>
      </c>
      <c r="I39" s="140">
        <f>Tab.7.2!C35</f>
        <v>4960</v>
      </c>
      <c r="J39" s="140">
        <f>Tab.8.2!C35</f>
        <v>1162</v>
      </c>
      <c r="K39" s="165" t="s">
        <v>19</v>
      </c>
      <c r="L39" s="165" t="s">
        <v>19</v>
      </c>
    </row>
    <row r="40" spans="1:12" ht="14.25" customHeight="1" x14ac:dyDescent="0.2">
      <c r="A40" s="100" t="s">
        <v>70</v>
      </c>
      <c r="B40" s="140">
        <f t="shared" si="2"/>
        <v>18616</v>
      </c>
      <c r="C40" s="140">
        <f>'Tab. 2.2.'!C36</f>
        <v>6429</v>
      </c>
      <c r="D40" s="125" t="s">
        <v>19</v>
      </c>
      <c r="E40" s="141">
        <f>'Tab. 4.2'!C35</f>
        <v>396</v>
      </c>
      <c r="F40" s="141">
        <f>'Tab. 4.4'!C35</f>
        <v>119</v>
      </c>
      <c r="G40" s="142" t="s">
        <v>19</v>
      </c>
      <c r="H40" s="140">
        <f>'Tab. 6.2'!C36</f>
        <v>4500</v>
      </c>
      <c r="I40" s="140">
        <f>Tab.7.2!C36</f>
        <v>6741</v>
      </c>
      <c r="J40" s="140">
        <f>Tab.8.2!C36</f>
        <v>550</v>
      </c>
      <c r="K40" s="165" t="s">
        <v>19</v>
      </c>
      <c r="L40" s="165" t="s">
        <v>19</v>
      </c>
    </row>
    <row r="41" spans="1:12" ht="14.25" customHeight="1" x14ac:dyDescent="0.2">
      <c r="A41" s="100" t="s">
        <v>71</v>
      </c>
      <c r="B41" s="140">
        <f t="shared" si="2"/>
        <v>32453</v>
      </c>
      <c r="C41" s="140">
        <f>'Tab. 2.2.'!C37</f>
        <v>11404</v>
      </c>
      <c r="D41" s="164" t="s">
        <v>19</v>
      </c>
      <c r="E41" s="141">
        <f>'Tab. 4.2'!C36</f>
        <v>334</v>
      </c>
      <c r="F41" s="141">
        <f>'Tab. 4.4'!C36</f>
        <v>70</v>
      </c>
      <c r="G41" s="142" t="s">
        <v>19</v>
      </c>
      <c r="H41" s="140">
        <f>'Tab. 6.2'!C37</f>
        <v>9691</v>
      </c>
      <c r="I41" s="140">
        <f>Tab.7.2!C37</f>
        <v>9845</v>
      </c>
      <c r="J41" s="140">
        <f>Tab.8.2!C37</f>
        <v>1179</v>
      </c>
      <c r="K41" s="165" t="s">
        <v>19</v>
      </c>
      <c r="L41" s="165" t="s">
        <v>19</v>
      </c>
    </row>
    <row r="42" spans="1:12" ht="14.25" customHeight="1" x14ac:dyDescent="0.2">
      <c r="A42" s="100" t="s">
        <v>72</v>
      </c>
      <c r="B42" s="140">
        <f t="shared" si="2"/>
        <v>11794</v>
      </c>
      <c r="C42" s="140">
        <f>'Tab. 2.2.'!C38</f>
        <v>4631</v>
      </c>
      <c r="D42" s="164" t="s">
        <v>19</v>
      </c>
      <c r="E42" s="141">
        <f>'Tab. 4.2'!C37</f>
        <v>311</v>
      </c>
      <c r="F42" s="141">
        <f>'Tab. 4.4'!C37</f>
        <v>79</v>
      </c>
      <c r="G42" s="142" t="s">
        <v>19</v>
      </c>
      <c r="H42" s="140">
        <f>'Tab. 6.2'!C38</f>
        <v>2874</v>
      </c>
      <c r="I42" s="140">
        <f>Tab.7.2!C38</f>
        <v>3177</v>
      </c>
      <c r="J42" s="140">
        <f>Tab.8.2!C38</f>
        <v>801</v>
      </c>
      <c r="K42" s="165" t="s">
        <v>19</v>
      </c>
      <c r="L42" s="165" t="s">
        <v>19</v>
      </c>
    </row>
    <row r="43" spans="1:12" ht="14.25" customHeight="1" x14ac:dyDescent="0.2">
      <c r="A43" s="97" t="s">
        <v>94</v>
      </c>
      <c r="B43" s="140">
        <f t="shared" si="2"/>
        <v>25216</v>
      </c>
      <c r="C43" s="140">
        <f>'Tab. 2.2.'!C39</f>
        <v>9552</v>
      </c>
      <c r="D43" s="125" t="s">
        <v>19</v>
      </c>
      <c r="E43" s="141">
        <f>'Tab. 4.2'!C38</f>
        <v>446</v>
      </c>
      <c r="F43" s="141">
        <f>'Tab. 4.4'!C38</f>
        <v>49</v>
      </c>
      <c r="G43" s="142" t="s">
        <v>19</v>
      </c>
      <c r="H43" s="140">
        <f>'Tab. 6.2'!C39</f>
        <v>6031</v>
      </c>
      <c r="I43" s="140">
        <f>Tab.7.2!C39</f>
        <v>7589</v>
      </c>
      <c r="J43" s="140">
        <f>Tab.8.2!C39</f>
        <v>1598</v>
      </c>
      <c r="K43" s="165" t="s">
        <v>19</v>
      </c>
      <c r="L43" s="165" t="s">
        <v>19</v>
      </c>
    </row>
    <row r="44" spans="1:12" ht="14.25" customHeight="1" x14ac:dyDescent="0.2">
      <c r="A44" s="97" t="s">
        <v>95</v>
      </c>
      <c r="B44" s="140">
        <f t="shared" si="2"/>
        <v>17298</v>
      </c>
      <c r="C44" s="140">
        <f>'Tab. 2.2.'!C40</f>
        <v>6679</v>
      </c>
      <c r="D44" s="125" t="s">
        <v>19</v>
      </c>
      <c r="E44" s="141">
        <f>'Tab. 4.2'!C39</f>
        <v>440</v>
      </c>
      <c r="F44" s="141">
        <f>'Tab. 4.4'!C39</f>
        <v>79</v>
      </c>
      <c r="G44" s="125" t="s">
        <v>19</v>
      </c>
      <c r="H44" s="140">
        <f>'Tab. 6.2'!C40</f>
        <v>3377</v>
      </c>
      <c r="I44" s="140">
        <f>Tab.7.2!C40</f>
        <v>6347</v>
      </c>
      <c r="J44" s="140">
        <f>Tab.8.2!C40</f>
        <v>455</v>
      </c>
      <c r="K44" s="165" t="s">
        <v>19</v>
      </c>
      <c r="L44" s="165" t="s">
        <v>19</v>
      </c>
    </row>
    <row r="45" spans="1:12" ht="14.25" customHeight="1" x14ac:dyDescent="0.2">
      <c r="A45" s="100" t="s">
        <v>73</v>
      </c>
      <c r="B45" s="140">
        <f t="shared" si="2"/>
        <v>27532</v>
      </c>
      <c r="C45" s="140">
        <f>'Tab. 2.2.'!C41</f>
        <v>9791</v>
      </c>
      <c r="D45" s="164" t="s">
        <v>19</v>
      </c>
      <c r="E45" s="141">
        <f>'Tab. 4.2'!C40</f>
        <v>403</v>
      </c>
      <c r="F45" s="141">
        <f>'Tab. 4.4'!C40</f>
        <v>68</v>
      </c>
      <c r="G45" s="142" t="s">
        <v>19</v>
      </c>
      <c r="H45" s="140">
        <f>'Tab. 6.2'!C41</f>
        <v>7595</v>
      </c>
      <c r="I45" s="140">
        <f>Tab.7.2!C41</f>
        <v>9088</v>
      </c>
      <c r="J45" s="140">
        <f>Tab.8.2!C41</f>
        <v>655</v>
      </c>
      <c r="K45" s="165" t="s">
        <v>19</v>
      </c>
      <c r="L45" s="165" t="s">
        <v>19</v>
      </c>
    </row>
    <row r="46" spans="1:12" ht="14.25" customHeight="1" x14ac:dyDescent="0.2">
      <c r="A46" s="100" t="s">
        <v>74</v>
      </c>
      <c r="B46" s="140">
        <f t="shared" si="2"/>
        <v>12713</v>
      </c>
      <c r="C46" s="140">
        <f>'Tab. 2.2.'!C42</f>
        <v>4591</v>
      </c>
      <c r="D46" s="164" t="s">
        <v>19</v>
      </c>
      <c r="E46" s="141">
        <f>'Tab. 4.2'!C41</f>
        <v>161</v>
      </c>
      <c r="F46" s="141">
        <f>'Tab. 4.4'!C41</f>
        <v>9</v>
      </c>
      <c r="G46" s="125" t="s">
        <v>19</v>
      </c>
      <c r="H46" s="140">
        <f>'Tab. 6.2'!C42</f>
        <v>3413</v>
      </c>
      <c r="I46" s="140">
        <f>Tab.7.2!C42</f>
        <v>3955</v>
      </c>
      <c r="J46" s="140">
        <f>Tab.8.2!C42</f>
        <v>593</v>
      </c>
      <c r="K46" s="165" t="s">
        <v>19</v>
      </c>
      <c r="L46" s="165" t="s">
        <v>19</v>
      </c>
    </row>
    <row r="47" spans="1:12" ht="14.25" customHeight="1" x14ac:dyDescent="0.2">
      <c r="A47" s="100" t="s">
        <v>75</v>
      </c>
      <c r="B47" s="140">
        <f t="shared" si="2"/>
        <v>26844</v>
      </c>
      <c r="C47" s="140">
        <f>'Tab. 2.2.'!C43</f>
        <v>9336</v>
      </c>
      <c r="D47" s="164" t="s">
        <v>19</v>
      </c>
      <c r="E47" s="141">
        <f>'Tab. 4.2'!C42</f>
        <v>277</v>
      </c>
      <c r="F47" s="141">
        <f>'Tab. 4.4'!C42</f>
        <v>142</v>
      </c>
      <c r="G47" s="125" t="s">
        <v>19</v>
      </c>
      <c r="H47" s="140">
        <f>'Tab. 6.2'!C43</f>
        <v>7560</v>
      </c>
      <c r="I47" s="140">
        <f>Tab.7.2!C43</f>
        <v>9671</v>
      </c>
      <c r="J47" s="142" t="str">
        <f>Tab.8.2!C43</f>
        <v>–</v>
      </c>
      <c r="K47" s="165" t="s">
        <v>19</v>
      </c>
      <c r="L47" s="165" t="s">
        <v>19</v>
      </c>
    </row>
    <row r="48" spans="1:12" s="60" customFormat="1" ht="14.25" customHeight="1" x14ac:dyDescent="0.2">
      <c r="A48" s="100"/>
      <c r="B48" s="64"/>
      <c r="C48" s="64"/>
      <c r="D48" s="85"/>
      <c r="E48" s="85"/>
      <c r="F48" s="85"/>
      <c r="G48" s="64"/>
      <c r="H48" s="64"/>
      <c r="I48" s="64"/>
      <c r="J48" s="66"/>
      <c r="K48" s="84"/>
      <c r="L48" s="84"/>
    </row>
    <row r="49" spans="1:12" ht="14.25" customHeight="1" x14ac:dyDescent="0.2">
      <c r="A49" s="105" t="s">
        <v>76</v>
      </c>
      <c r="B49" s="74">
        <f>SUM(B33:B47)</f>
        <v>282127</v>
      </c>
      <c r="C49" s="74">
        <f t="shared" ref="C49:L49" si="3">SUM(C33:C47)</f>
        <v>99705</v>
      </c>
      <c r="D49" s="166" t="s">
        <v>19</v>
      </c>
      <c r="E49" s="74">
        <f t="shared" si="3"/>
        <v>4951</v>
      </c>
      <c r="F49" s="74">
        <f t="shared" si="3"/>
        <v>1068</v>
      </c>
      <c r="G49" s="166" t="s">
        <v>19</v>
      </c>
      <c r="H49" s="74">
        <f t="shared" si="3"/>
        <v>76594</v>
      </c>
      <c r="I49" s="74">
        <f t="shared" si="3"/>
        <v>91118</v>
      </c>
      <c r="J49" s="74">
        <f t="shared" si="3"/>
        <v>9441</v>
      </c>
      <c r="K49" s="166" t="s">
        <v>19</v>
      </c>
      <c r="L49" s="74">
        <f t="shared" si="3"/>
        <v>318</v>
      </c>
    </row>
    <row r="50" spans="1:12" x14ac:dyDescent="0.2">
      <c r="A50" s="9"/>
      <c r="K50" s="34"/>
      <c r="L50" s="34"/>
    </row>
    <row r="51" spans="1:12" x14ac:dyDescent="0.2">
      <c r="A51" s="9"/>
      <c r="K51" s="34"/>
      <c r="L51" s="34"/>
    </row>
    <row r="52" spans="1:12" x14ac:dyDescent="0.2">
      <c r="K52" s="34"/>
      <c r="L52" s="34"/>
    </row>
  </sheetData>
  <mergeCells count="16">
    <mergeCell ref="B31:L31"/>
    <mergeCell ref="B11:L11"/>
    <mergeCell ref="A1:L1"/>
    <mergeCell ref="A3:A9"/>
    <mergeCell ref="B3:B9"/>
    <mergeCell ref="C3:C9"/>
    <mergeCell ref="D3:D9"/>
    <mergeCell ref="G3:G9"/>
    <mergeCell ref="H3:H9"/>
    <mergeCell ref="I3:I9"/>
    <mergeCell ref="J3:J9"/>
    <mergeCell ref="K3:K9"/>
    <mergeCell ref="L3:L9"/>
    <mergeCell ref="E4:E9"/>
    <mergeCell ref="F4:F9"/>
    <mergeCell ref="E3:F3"/>
  </mergeCells>
  <conditionalFormatting sqref="A11:L12 A30:L32 A33:A49 A13:A29">
    <cfRule type="expression" dxfId="186" priority="90">
      <formula>MOD(ROW(),2)=1</formula>
    </cfRule>
    <cfRule type="expression" dxfId="185" priority="91">
      <formula>" =REST(ZEILE();2)=0"</formula>
    </cfRule>
  </conditionalFormatting>
  <conditionalFormatting sqref="A10:L12 A30:L32 A33:A49 A13:A29">
    <cfRule type="expression" dxfId="184" priority="89">
      <formula>MOD(ROW(),2)=1</formula>
    </cfRule>
  </conditionalFormatting>
  <conditionalFormatting sqref="B29:L29">
    <cfRule type="expression" dxfId="183" priority="77">
      <formula>MOD(ROW(),2)=1</formula>
    </cfRule>
    <cfRule type="expression" dxfId="182" priority="78">
      <formula>" =REST(ZEILE();2)=0"</formula>
    </cfRule>
  </conditionalFormatting>
  <conditionalFormatting sqref="B29:L29">
    <cfRule type="expression" dxfId="181" priority="76">
      <formula>MOD(ROW(),2)=1</formula>
    </cfRule>
  </conditionalFormatting>
  <conditionalFormatting sqref="G14 G25 G17:G23 E28:L28 B13:C28 E13:F27 H13:L27">
    <cfRule type="expression" dxfId="180" priority="74">
      <formula>MOD(ROW(),2)=1</formula>
    </cfRule>
    <cfRule type="expression" dxfId="179" priority="75">
      <formula>" =REST(ZEILE();2)=0"</formula>
    </cfRule>
  </conditionalFormatting>
  <conditionalFormatting sqref="D13">
    <cfRule type="expression" dxfId="178" priority="72">
      <formula>MOD(ROW(),2)=1</formula>
    </cfRule>
    <cfRule type="expression" dxfId="177" priority="73">
      <formula>" =REST(ZEILE();2)=0"</formula>
    </cfRule>
  </conditionalFormatting>
  <conditionalFormatting sqref="D14:D28">
    <cfRule type="expression" dxfId="176" priority="70">
      <formula>MOD(ROW(),2)=1</formula>
    </cfRule>
    <cfRule type="expression" dxfId="175" priority="71">
      <formula>" =REST(ZEILE();2)=0"</formula>
    </cfRule>
  </conditionalFormatting>
  <conditionalFormatting sqref="G13">
    <cfRule type="expression" dxfId="174" priority="56">
      <formula>MOD(ROW(),2)=1</formula>
    </cfRule>
    <cfRule type="expression" dxfId="173" priority="57">
      <formula>" =REST(ZEILE();2)=0"</formula>
    </cfRule>
  </conditionalFormatting>
  <conditionalFormatting sqref="G15">
    <cfRule type="expression" dxfId="172" priority="54">
      <formula>MOD(ROW(),2)=1</formula>
    </cfRule>
    <cfRule type="expression" dxfId="171" priority="55">
      <formula>" =REST(ZEILE();2)=0"</formula>
    </cfRule>
  </conditionalFormatting>
  <conditionalFormatting sqref="G16">
    <cfRule type="expression" dxfId="170" priority="52">
      <formula>MOD(ROW(),2)=1</formula>
    </cfRule>
    <cfRule type="expression" dxfId="169" priority="53">
      <formula>" =REST(ZEILE();2)=0"</formula>
    </cfRule>
  </conditionalFormatting>
  <conditionalFormatting sqref="G24">
    <cfRule type="expression" dxfId="168" priority="50">
      <formula>MOD(ROW(),2)=1</formula>
    </cfRule>
    <cfRule type="expression" dxfId="167" priority="51">
      <formula>" =REST(ZEILE();2)=0"</formula>
    </cfRule>
  </conditionalFormatting>
  <conditionalFormatting sqref="G26">
    <cfRule type="expression" dxfId="166" priority="48">
      <formula>MOD(ROW(),2)=1</formula>
    </cfRule>
    <cfRule type="expression" dxfId="165" priority="49">
      <formula>" =REST(ZEILE();2)=0"</formula>
    </cfRule>
  </conditionalFormatting>
  <conditionalFormatting sqref="G27">
    <cfRule type="expression" dxfId="164" priority="46">
      <formula>MOD(ROW(),2)=1</formula>
    </cfRule>
    <cfRule type="expression" dxfId="163" priority="47">
      <formula>" =REST(ZEILE();2)=0"</formula>
    </cfRule>
  </conditionalFormatting>
  <conditionalFormatting sqref="B48:L49">
    <cfRule type="expression" dxfId="162" priority="34">
      <formula>MOD(ROW(),2)=1</formula>
    </cfRule>
    <cfRule type="expression" dxfId="161" priority="35">
      <formula>" =REST(ZEILE();2)=0"</formula>
    </cfRule>
  </conditionalFormatting>
  <conditionalFormatting sqref="B48:L49">
    <cfRule type="expression" dxfId="160" priority="33">
      <formula>MOD(ROW(),2)=1</formula>
    </cfRule>
  </conditionalFormatting>
  <conditionalFormatting sqref="G34 G37:G43 G45 E33:F47 B33:C47 H33:L47">
    <cfRule type="expression" dxfId="159" priority="31">
      <formula>MOD(ROW(),2)=1</formula>
    </cfRule>
    <cfRule type="expression" dxfId="158" priority="32">
      <formula>" =REST(ZEILE();2)=0"</formula>
    </cfRule>
  </conditionalFormatting>
  <conditionalFormatting sqref="D37 D39 D41:D42 D45:D47">
    <cfRule type="expression" dxfId="157" priority="29">
      <formula>MOD(ROW(),2)=1</formula>
    </cfRule>
    <cfRule type="expression" dxfId="156" priority="30">
      <formula>" =REST(ZEILE();2)=0"</formula>
    </cfRule>
  </conditionalFormatting>
  <conditionalFormatting sqref="D33:D36">
    <cfRule type="expression" dxfId="155" priority="25">
      <formula>MOD(ROW(),2)=1</formula>
    </cfRule>
    <cfRule type="expression" dxfId="154" priority="26">
      <formula>" =REST(ZEILE();2)=0"</formula>
    </cfRule>
  </conditionalFormatting>
  <conditionalFormatting sqref="D38">
    <cfRule type="expression" dxfId="153" priority="21">
      <formula>MOD(ROW(),2)=1</formula>
    </cfRule>
    <cfRule type="expression" dxfId="152" priority="22">
      <formula>" =REST(ZEILE();2)=0"</formula>
    </cfRule>
  </conditionalFormatting>
  <conditionalFormatting sqref="D40">
    <cfRule type="expression" dxfId="151" priority="19">
      <formula>MOD(ROW(),2)=1</formula>
    </cfRule>
    <cfRule type="expression" dxfId="150" priority="20">
      <formula>" =REST(ZEILE();2)=0"</formula>
    </cfRule>
  </conditionalFormatting>
  <conditionalFormatting sqref="D43">
    <cfRule type="expression" dxfId="149" priority="17">
      <formula>MOD(ROW(),2)=1</formula>
    </cfRule>
    <cfRule type="expression" dxfId="148" priority="18">
      <formula>" =REST(ZEILE();2)=0"</formula>
    </cfRule>
  </conditionalFormatting>
  <conditionalFormatting sqref="D44">
    <cfRule type="expression" dxfId="147" priority="15">
      <formula>MOD(ROW(),2)=1</formula>
    </cfRule>
    <cfRule type="expression" dxfId="146" priority="16">
      <formula>" =REST(ZEILE();2)=0"</formula>
    </cfRule>
  </conditionalFormatting>
  <conditionalFormatting sqref="G33">
    <cfRule type="expression" dxfId="145" priority="13">
      <formula>MOD(ROW(),2)=1</formula>
    </cfRule>
    <cfRule type="expression" dxfId="144" priority="14">
      <formula>" =REST(ZEILE();2)=0"</formula>
    </cfRule>
  </conditionalFormatting>
  <conditionalFormatting sqref="G35">
    <cfRule type="expression" dxfId="143" priority="11">
      <formula>MOD(ROW(),2)=1</formula>
    </cfRule>
    <cfRule type="expression" dxfId="142" priority="12">
      <formula>" =REST(ZEILE();2)=0"</formula>
    </cfRule>
  </conditionalFormatting>
  <conditionalFormatting sqref="G36">
    <cfRule type="expression" dxfId="141" priority="9">
      <formula>MOD(ROW(),2)=1</formula>
    </cfRule>
    <cfRule type="expression" dxfId="140" priority="10">
      <formula>" =REST(ZEILE();2)=0"</formula>
    </cfRule>
  </conditionalFormatting>
  <conditionalFormatting sqref="G44">
    <cfRule type="expression" dxfId="139" priority="7">
      <formula>MOD(ROW(),2)=1</formula>
    </cfRule>
    <cfRule type="expression" dxfId="138" priority="8">
      <formula>" =REST(ZEILE();2)=0"</formula>
    </cfRule>
  </conditionalFormatting>
  <conditionalFormatting sqref="G46">
    <cfRule type="expression" dxfId="137" priority="5">
      <formula>MOD(ROW(),2)=1</formula>
    </cfRule>
    <cfRule type="expression" dxfId="136" priority="6">
      <formula>" =REST(ZEILE();2)=0"</formula>
    </cfRule>
  </conditionalFormatting>
  <conditionalFormatting sqref="G47">
    <cfRule type="expression" dxfId="135" priority="3">
      <formula>MOD(ROW(),2)=1</formula>
    </cfRule>
    <cfRule type="expression" dxfId="134" priority="4">
      <formula>" =REST(ZEILE();2)=0"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N3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0.7109375" style="8" customWidth="1"/>
    <col min="2" max="2" width="10.28515625" style="8" customWidth="1"/>
    <col min="3" max="4" width="12" style="8" customWidth="1"/>
    <col min="5" max="5" width="11.42578125" style="8" customWidth="1"/>
    <col min="6" max="6" width="12.28515625" style="8" customWidth="1"/>
    <col min="7" max="8" width="11.42578125" style="8" customWidth="1"/>
    <col min="9" max="16384" width="11.28515625" style="8"/>
  </cols>
  <sheetData>
    <row r="1" spans="1:14" s="9" customFormat="1" ht="31.15" customHeight="1" x14ac:dyDescent="0.2">
      <c r="A1" s="455" t="s">
        <v>234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1"/>
      <c r="B2" s="361"/>
      <c r="C2" s="361"/>
      <c r="D2" s="361"/>
      <c r="E2" s="361"/>
      <c r="F2" s="361"/>
      <c r="G2" s="361"/>
      <c r="H2" s="361"/>
      <c r="I2" s="169"/>
      <c r="J2" s="169"/>
      <c r="K2" s="169"/>
      <c r="L2" s="169"/>
      <c r="M2" s="47"/>
      <c r="N2" s="47"/>
    </row>
    <row r="3" spans="1:14" ht="6.75" customHeight="1" x14ac:dyDescent="0.2">
      <c r="A3" s="40"/>
      <c r="B3" s="5"/>
      <c r="C3" s="5"/>
      <c r="D3" s="5"/>
      <c r="E3" s="5"/>
      <c r="F3" s="5"/>
      <c r="G3" s="5"/>
      <c r="H3" s="5"/>
    </row>
    <row r="4" spans="1:14" ht="31.15" customHeight="1" x14ac:dyDescent="0.2">
      <c r="A4" s="457" t="s">
        <v>84</v>
      </c>
      <c r="B4" s="480" t="s">
        <v>114</v>
      </c>
      <c r="C4" s="170" t="s">
        <v>82</v>
      </c>
      <c r="D4" s="170"/>
      <c r="E4" s="482" t="s">
        <v>87</v>
      </c>
      <c r="F4" s="480" t="s">
        <v>177</v>
      </c>
      <c r="G4" s="170" t="s">
        <v>83</v>
      </c>
      <c r="H4" s="171"/>
      <c r="I4" s="27"/>
      <c r="J4" s="27"/>
      <c r="K4" s="27"/>
      <c r="L4" s="27"/>
      <c r="M4" s="27"/>
      <c r="N4" s="27"/>
    </row>
    <row r="5" spans="1:14" ht="31.15" customHeight="1" x14ac:dyDescent="0.2">
      <c r="A5" s="459"/>
      <c r="B5" s="481"/>
      <c r="C5" s="153" t="s">
        <v>86</v>
      </c>
      <c r="D5" s="153" t="s">
        <v>121</v>
      </c>
      <c r="E5" s="481"/>
      <c r="F5" s="483"/>
      <c r="G5" s="153" t="s">
        <v>86</v>
      </c>
      <c r="H5" s="151" t="s">
        <v>121</v>
      </c>
      <c r="I5" s="27"/>
      <c r="J5" s="27"/>
      <c r="K5" s="27"/>
      <c r="L5" s="27"/>
      <c r="M5" s="27"/>
      <c r="N5" s="27"/>
    </row>
    <row r="6" spans="1:14" ht="14.25" customHeight="1" x14ac:dyDescent="0.2">
      <c r="A6" s="172"/>
      <c r="B6" s="478"/>
      <c r="C6" s="478"/>
      <c r="D6" s="478"/>
      <c r="E6" s="478"/>
      <c r="F6" s="478"/>
      <c r="G6" s="478"/>
      <c r="H6" s="478"/>
      <c r="I6" s="27"/>
      <c r="J6" s="27"/>
      <c r="K6" s="27"/>
      <c r="L6" s="27"/>
      <c r="M6" s="27"/>
      <c r="N6" s="27"/>
    </row>
    <row r="7" spans="1:14" s="60" customFormat="1" ht="14.25" customHeight="1" x14ac:dyDescent="0.2">
      <c r="A7" s="173"/>
      <c r="B7" s="484" t="s">
        <v>53</v>
      </c>
      <c r="C7" s="485"/>
      <c r="D7" s="485"/>
      <c r="E7" s="485"/>
      <c r="F7" s="485"/>
      <c r="G7" s="485"/>
      <c r="H7" s="485"/>
      <c r="I7" s="27"/>
      <c r="J7" s="27"/>
      <c r="K7" s="27"/>
      <c r="L7" s="27"/>
      <c r="M7" s="27"/>
      <c r="N7" s="27"/>
    </row>
    <row r="8" spans="1:14" s="60" customFormat="1" ht="14.25" customHeight="1" x14ac:dyDescent="0.2">
      <c r="A8" s="173"/>
      <c r="B8" s="174"/>
      <c r="C8" s="175"/>
      <c r="D8" s="175"/>
      <c r="E8" s="175"/>
      <c r="F8" s="175"/>
      <c r="G8" s="175"/>
      <c r="H8" s="175"/>
      <c r="I8" s="27"/>
      <c r="J8" s="27"/>
      <c r="K8" s="27"/>
      <c r="L8" s="27"/>
      <c r="M8" s="27"/>
      <c r="N8" s="27"/>
    </row>
    <row r="9" spans="1:14" ht="14.25" customHeight="1" x14ac:dyDescent="0.2">
      <c r="A9" s="97" t="s">
        <v>54</v>
      </c>
      <c r="B9" s="176">
        <v>648</v>
      </c>
      <c r="C9" s="85">
        <v>119782</v>
      </c>
      <c r="D9" s="85">
        <v>58311</v>
      </c>
      <c r="E9" s="85">
        <v>5504</v>
      </c>
      <c r="F9" s="177">
        <v>21.762718023255815</v>
      </c>
      <c r="G9" s="85">
        <v>28352</v>
      </c>
      <c r="H9" s="85">
        <v>13870</v>
      </c>
      <c r="I9" s="27"/>
      <c r="J9" s="27"/>
      <c r="K9" s="27"/>
      <c r="L9" s="27"/>
      <c r="M9" s="27"/>
      <c r="N9" s="27"/>
    </row>
    <row r="10" spans="1:14" ht="14.25" customHeight="1" x14ac:dyDescent="0.2">
      <c r="A10" s="97" t="s">
        <v>55</v>
      </c>
      <c r="B10" s="176">
        <v>640</v>
      </c>
      <c r="C10" s="85">
        <v>117516</v>
      </c>
      <c r="D10" s="85">
        <v>57090</v>
      </c>
      <c r="E10" s="85">
        <v>5436</v>
      </c>
      <c r="F10" s="177">
        <v>21.6</v>
      </c>
      <c r="G10" s="85">
        <v>27947</v>
      </c>
      <c r="H10" s="85">
        <v>13475</v>
      </c>
      <c r="I10" s="27"/>
      <c r="J10" s="27"/>
      <c r="K10" s="27"/>
      <c r="L10" s="27"/>
      <c r="M10" s="27"/>
      <c r="N10" s="27"/>
    </row>
    <row r="11" spans="1:14" ht="14.25" customHeight="1" x14ac:dyDescent="0.2">
      <c r="A11" s="97" t="s">
        <v>56</v>
      </c>
      <c r="B11" s="176">
        <v>632</v>
      </c>
      <c r="C11" s="85">
        <v>113516</v>
      </c>
      <c r="D11" s="85">
        <v>55144</v>
      </c>
      <c r="E11" s="85">
        <v>5259</v>
      </c>
      <c r="F11" s="177">
        <v>21.6</v>
      </c>
      <c r="G11" s="85">
        <v>25525</v>
      </c>
      <c r="H11" s="85">
        <v>12396</v>
      </c>
      <c r="I11" s="27"/>
      <c r="J11" s="27"/>
      <c r="K11" s="27"/>
      <c r="L11" s="27"/>
      <c r="M11" s="27"/>
      <c r="N11" s="27"/>
    </row>
    <row r="12" spans="1:14" ht="14.25" customHeight="1" x14ac:dyDescent="0.2">
      <c r="A12" s="99" t="s">
        <v>88</v>
      </c>
      <c r="B12" s="178">
        <v>599</v>
      </c>
      <c r="C12" s="86">
        <v>109614</v>
      </c>
      <c r="D12" s="86">
        <v>53320</v>
      </c>
      <c r="E12" s="86">
        <v>5123</v>
      </c>
      <c r="F12" s="179">
        <v>21.396447394105017</v>
      </c>
      <c r="G12" s="86">
        <v>24828</v>
      </c>
      <c r="H12" s="86">
        <v>12064</v>
      </c>
      <c r="I12" s="27"/>
      <c r="J12" s="27"/>
      <c r="K12" s="27"/>
      <c r="L12" s="27"/>
      <c r="M12" s="27"/>
      <c r="N12" s="27"/>
    </row>
    <row r="13" spans="1:14" ht="14.25" customHeight="1" x14ac:dyDescent="0.2">
      <c r="A13" s="99" t="s">
        <v>89</v>
      </c>
      <c r="B13" s="178">
        <v>571</v>
      </c>
      <c r="C13" s="86">
        <v>106258</v>
      </c>
      <c r="D13" s="86">
        <v>51425</v>
      </c>
      <c r="E13" s="86">
        <v>4961</v>
      </c>
      <c r="F13" s="179">
        <v>21.418665591614594</v>
      </c>
      <c r="G13" s="86">
        <v>24739</v>
      </c>
      <c r="H13" s="86">
        <v>11910</v>
      </c>
      <c r="I13" s="27"/>
      <c r="J13" s="27"/>
      <c r="K13" s="27"/>
      <c r="L13" s="27"/>
      <c r="M13" s="27"/>
      <c r="N13" s="27"/>
    </row>
    <row r="14" spans="1:14" ht="14.25" customHeight="1" x14ac:dyDescent="0.2">
      <c r="A14" s="99" t="s">
        <v>90</v>
      </c>
      <c r="B14" s="178">
        <v>553</v>
      </c>
      <c r="C14" s="86">
        <v>103087</v>
      </c>
      <c r="D14" s="86">
        <v>49867</v>
      </c>
      <c r="E14" s="86">
        <v>4812</v>
      </c>
      <c r="F14" s="179">
        <v>21.422901080631753</v>
      </c>
      <c r="G14" s="86">
        <v>23775</v>
      </c>
      <c r="H14" s="86">
        <v>11575</v>
      </c>
      <c r="I14" s="27"/>
      <c r="J14" s="27"/>
      <c r="K14" s="27"/>
      <c r="L14" s="27"/>
      <c r="M14" s="27"/>
      <c r="N14" s="27"/>
    </row>
    <row r="15" spans="1:14" ht="14.25" customHeight="1" x14ac:dyDescent="0.2">
      <c r="A15" s="97" t="s">
        <v>91</v>
      </c>
      <c r="B15" s="176">
        <v>544</v>
      </c>
      <c r="C15" s="85">
        <v>101085</v>
      </c>
      <c r="D15" s="85">
        <v>48901</v>
      </c>
      <c r="E15" s="85">
        <v>4718</v>
      </c>
      <c r="F15" s="179">
        <v>21.425392115303094</v>
      </c>
      <c r="G15" s="85">
        <v>23258</v>
      </c>
      <c r="H15" s="85">
        <v>11288</v>
      </c>
      <c r="I15" s="27"/>
      <c r="J15" s="27"/>
      <c r="K15" s="27"/>
      <c r="L15" s="27"/>
      <c r="M15" s="27"/>
      <c r="N15" s="27"/>
    </row>
    <row r="16" spans="1:14" ht="14.25" customHeight="1" x14ac:dyDescent="0.2">
      <c r="A16" s="99" t="s">
        <v>163</v>
      </c>
      <c r="B16" s="178">
        <v>539</v>
      </c>
      <c r="C16" s="86">
        <v>99668</v>
      </c>
      <c r="D16" s="86">
        <v>48026</v>
      </c>
      <c r="E16" s="86">
        <v>4648</v>
      </c>
      <c r="F16" s="179">
        <v>21.443201376936315</v>
      </c>
      <c r="G16" s="86">
        <v>23030</v>
      </c>
      <c r="H16" s="86">
        <v>10985</v>
      </c>
      <c r="I16" s="27"/>
      <c r="J16" s="27"/>
      <c r="K16" s="27"/>
      <c r="L16" s="27"/>
      <c r="M16" s="27"/>
      <c r="N16" s="27"/>
    </row>
    <row r="17" spans="1:14" ht="14.25" customHeight="1" x14ac:dyDescent="0.2">
      <c r="A17" s="99" t="s">
        <v>187</v>
      </c>
      <c r="B17" s="178">
        <v>534</v>
      </c>
      <c r="C17" s="86">
        <v>99747</v>
      </c>
      <c r="D17" s="86">
        <v>48075</v>
      </c>
      <c r="E17" s="86">
        <v>4634</v>
      </c>
      <c r="F17" s="179">
        <v>21.525032369443245</v>
      </c>
      <c r="G17" s="86">
        <v>24052</v>
      </c>
      <c r="H17" s="86">
        <v>11694</v>
      </c>
      <c r="I17" s="27"/>
      <c r="J17" s="27"/>
      <c r="K17" s="27"/>
      <c r="L17" s="27"/>
      <c r="M17" s="27"/>
      <c r="N17" s="27"/>
    </row>
    <row r="18" spans="1:14" ht="14.25" customHeight="1" x14ac:dyDescent="0.2">
      <c r="A18" s="99" t="s">
        <v>198</v>
      </c>
      <c r="B18" s="178">
        <v>597</v>
      </c>
      <c r="C18" s="86">
        <v>100656</v>
      </c>
      <c r="D18" s="86">
        <v>48551</v>
      </c>
      <c r="E18" s="86">
        <v>4677</v>
      </c>
      <c r="F18" s="179">
        <v>21.5</v>
      </c>
      <c r="G18" s="86">
        <v>23740</v>
      </c>
      <c r="H18" s="86">
        <v>11500</v>
      </c>
      <c r="I18" s="27"/>
      <c r="J18" s="27"/>
      <c r="K18" s="27"/>
      <c r="L18" s="27"/>
      <c r="M18" s="27"/>
      <c r="N18" s="27"/>
    </row>
    <row r="19" spans="1:14" s="352" customFormat="1" ht="14.25" customHeight="1" x14ac:dyDescent="0.2">
      <c r="A19" s="99" t="s">
        <v>230</v>
      </c>
      <c r="B19" s="178">
        <v>666</v>
      </c>
      <c r="C19" s="86">
        <v>103199</v>
      </c>
      <c r="D19" s="86">
        <v>49572</v>
      </c>
      <c r="E19" s="86">
        <v>4833</v>
      </c>
      <c r="F19" s="179">
        <v>21.4</v>
      </c>
      <c r="G19" s="86">
        <v>24122</v>
      </c>
      <c r="H19" s="86">
        <v>11561</v>
      </c>
      <c r="I19" s="27"/>
      <c r="J19" s="27"/>
      <c r="K19" s="27"/>
      <c r="L19" s="27"/>
      <c r="M19" s="27"/>
      <c r="N19" s="27"/>
    </row>
    <row r="20" spans="1:14" s="60" customFormat="1" ht="14.25" customHeight="1" x14ac:dyDescent="0.2">
      <c r="A20" s="99"/>
      <c r="B20" s="82"/>
      <c r="C20" s="180"/>
      <c r="D20" s="180"/>
      <c r="E20" s="180"/>
      <c r="F20" s="181"/>
      <c r="G20" s="180"/>
      <c r="H20" s="180"/>
      <c r="I20" s="27"/>
      <c r="J20" s="27"/>
      <c r="K20" s="27"/>
      <c r="L20" s="27"/>
      <c r="M20" s="27"/>
      <c r="N20" s="27"/>
    </row>
    <row r="21" spans="1:14" ht="14.25" customHeight="1" x14ac:dyDescent="0.2">
      <c r="A21" s="118"/>
      <c r="B21" s="479" t="s">
        <v>57</v>
      </c>
      <c r="C21" s="479"/>
      <c r="D21" s="479"/>
      <c r="E21" s="479"/>
      <c r="F21" s="479"/>
      <c r="G21" s="479"/>
      <c r="H21" s="479"/>
      <c r="I21" s="27"/>
      <c r="J21" s="27"/>
      <c r="K21" s="27"/>
      <c r="L21" s="27"/>
      <c r="M21" s="27"/>
      <c r="N21" s="27"/>
    </row>
    <row r="22" spans="1:14" s="60" customFormat="1" ht="14.25" customHeight="1" x14ac:dyDescent="0.2">
      <c r="A22" s="118"/>
      <c r="B22" s="175"/>
      <c r="C22" s="175"/>
      <c r="D22" s="175"/>
      <c r="E22" s="175"/>
      <c r="F22" s="175"/>
      <c r="G22" s="175"/>
      <c r="H22" s="175"/>
      <c r="I22" s="27"/>
      <c r="J22" s="27"/>
      <c r="K22" s="27"/>
      <c r="L22" s="27"/>
      <c r="M22" s="27"/>
      <c r="N22" s="27"/>
    </row>
    <row r="23" spans="1:14" ht="14.25" customHeight="1" x14ac:dyDescent="0.2">
      <c r="A23" s="97" t="s">
        <v>54</v>
      </c>
      <c r="B23" s="176">
        <v>595</v>
      </c>
      <c r="C23" s="85">
        <v>117381</v>
      </c>
      <c r="D23" s="85">
        <v>57069</v>
      </c>
      <c r="E23" s="85">
        <v>5367</v>
      </c>
      <c r="F23" s="177">
        <v>21.870877585243154</v>
      </c>
      <c r="G23" s="85">
        <v>27684</v>
      </c>
      <c r="H23" s="85">
        <v>13544</v>
      </c>
      <c r="I23" s="27"/>
      <c r="J23" s="27"/>
      <c r="K23" s="27"/>
      <c r="L23" s="27"/>
      <c r="M23" s="27"/>
      <c r="N23" s="27"/>
    </row>
    <row r="24" spans="1:14" ht="14.25" customHeight="1" x14ac:dyDescent="0.2">
      <c r="A24" s="97" t="s">
        <v>55</v>
      </c>
      <c r="B24" s="176">
        <v>587</v>
      </c>
      <c r="C24" s="85">
        <v>114980</v>
      </c>
      <c r="D24" s="85">
        <v>55806</v>
      </c>
      <c r="E24" s="85">
        <v>5294</v>
      </c>
      <c r="F24" s="177">
        <v>21.7</v>
      </c>
      <c r="G24" s="85">
        <v>27246</v>
      </c>
      <c r="H24" s="85">
        <v>13133</v>
      </c>
      <c r="I24" s="27"/>
      <c r="J24" s="27"/>
      <c r="K24" s="27"/>
      <c r="L24" s="27"/>
      <c r="M24" s="27"/>
      <c r="N24" s="27"/>
    </row>
    <row r="25" spans="1:14" ht="14.25" customHeight="1" x14ac:dyDescent="0.2">
      <c r="A25" s="99" t="s">
        <v>56</v>
      </c>
      <c r="B25" s="178">
        <v>580</v>
      </c>
      <c r="C25" s="86">
        <v>110730</v>
      </c>
      <c r="D25" s="86">
        <v>53795</v>
      </c>
      <c r="E25" s="86">
        <v>5103</v>
      </c>
      <c r="F25" s="179">
        <v>21.7</v>
      </c>
      <c r="G25" s="86">
        <v>24740</v>
      </c>
      <c r="H25" s="86">
        <v>12035</v>
      </c>
      <c r="I25" s="27"/>
      <c r="J25" s="27"/>
      <c r="K25" s="27"/>
      <c r="L25" s="27"/>
      <c r="M25" s="27"/>
      <c r="N25" s="27"/>
    </row>
    <row r="26" spans="1:14" ht="14.25" customHeight="1" x14ac:dyDescent="0.2">
      <c r="A26" s="99" t="s">
        <v>88</v>
      </c>
      <c r="B26" s="178">
        <v>547</v>
      </c>
      <c r="C26" s="86">
        <v>106719</v>
      </c>
      <c r="D26" s="86">
        <v>51910</v>
      </c>
      <c r="E26" s="86">
        <v>4964</v>
      </c>
      <c r="F26" s="179">
        <v>21.498589846897662</v>
      </c>
      <c r="G26" s="86">
        <v>24105</v>
      </c>
      <c r="H26" s="86">
        <v>11708</v>
      </c>
      <c r="I26" s="27"/>
      <c r="J26" s="27"/>
      <c r="K26" s="27"/>
      <c r="L26" s="27"/>
      <c r="M26" s="27"/>
      <c r="N26" s="27"/>
    </row>
    <row r="27" spans="1:14" ht="14.25" customHeight="1" x14ac:dyDescent="0.2">
      <c r="A27" s="97" t="s">
        <v>89</v>
      </c>
      <c r="B27" s="176">
        <v>517</v>
      </c>
      <c r="C27" s="85">
        <v>103170</v>
      </c>
      <c r="D27" s="85">
        <v>49899</v>
      </c>
      <c r="E27" s="85">
        <v>4796</v>
      </c>
      <c r="F27" s="177">
        <v>21.511676396997498</v>
      </c>
      <c r="G27" s="85">
        <v>23872</v>
      </c>
      <c r="H27" s="85">
        <v>11457</v>
      </c>
      <c r="I27" s="27"/>
      <c r="J27" s="27"/>
      <c r="K27" s="27"/>
      <c r="L27" s="27"/>
      <c r="M27" s="27"/>
      <c r="N27" s="27"/>
    </row>
    <row r="28" spans="1:14" ht="14.25" customHeight="1" x14ac:dyDescent="0.2">
      <c r="A28" s="99" t="s">
        <v>90</v>
      </c>
      <c r="B28" s="178">
        <v>499</v>
      </c>
      <c r="C28" s="86">
        <v>99950</v>
      </c>
      <c r="D28" s="86">
        <v>48343</v>
      </c>
      <c r="E28" s="86">
        <v>4650</v>
      </c>
      <c r="F28" s="177">
        <v>21.49462365591398</v>
      </c>
      <c r="G28" s="86">
        <v>22954</v>
      </c>
      <c r="H28" s="86">
        <v>11188</v>
      </c>
      <c r="I28" s="27"/>
      <c r="J28" s="27"/>
      <c r="K28" s="27"/>
      <c r="L28" s="27"/>
      <c r="M28" s="27"/>
      <c r="N28" s="27"/>
    </row>
    <row r="29" spans="1:14" ht="14.25" customHeight="1" x14ac:dyDescent="0.2">
      <c r="A29" s="99" t="s">
        <v>91</v>
      </c>
      <c r="B29" s="178">
        <v>488</v>
      </c>
      <c r="C29" s="86">
        <v>97869</v>
      </c>
      <c r="D29" s="86">
        <v>47296</v>
      </c>
      <c r="E29" s="86">
        <v>4553</v>
      </c>
      <c r="F29" s="177">
        <v>21.495497474192838</v>
      </c>
      <c r="G29" s="86">
        <v>22424</v>
      </c>
      <c r="H29" s="86">
        <v>10867</v>
      </c>
      <c r="I29" s="27"/>
      <c r="J29" s="27"/>
      <c r="K29" s="27"/>
      <c r="L29" s="27"/>
      <c r="M29" s="27"/>
      <c r="N29" s="27"/>
    </row>
    <row r="30" spans="1:14" ht="14.25" customHeight="1" x14ac:dyDescent="0.2">
      <c r="A30" s="100" t="s">
        <v>163</v>
      </c>
      <c r="B30" s="182">
        <v>482</v>
      </c>
      <c r="C30" s="85">
        <v>96314</v>
      </c>
      <c r="D30" s="85">
        <v>46354</v>
      </c>
      <c r="E30" s="85">
        <v>4470</v>
      </c>
      <c r="F30" s="177">
        <v>21.54675615212528</v>
      </c>
      <c r="G30" s="85">
        <v>22151</v>
      </c>
      <c r="H30" s="85">
        <v>10561</v>
      </c>
      <c r="I30" s="27"/>
      <c r="J30" s="27"/>
      <c r="K30" s="27"/>
      <c r="L30" s="27"/>
      <c r="M30" s="27"/>
      <c r="N30" s="27"/>
    </row>
    <row r="31" spans="1:14" ht="14.25" customHeight="1" x14ac:dyDescent="0.2">
      <c r="A31" s="183" t="s">
        <v>187</v>
      </c>
      <c r="B31" s="184">
        <v>477</v>
      </c>
      <c r="C31" s="85">
        <v>96419</v>
      </c>
      <c r="D31" s="85">
        <v>46437</v>
      </c>
      <c r="E31" s="85">
        <v>4457</v>
      </c>
      <c r="F31" s="177">
        <v>21.633161319273054</v>
      </c>
      <c r="G31" s="85">
        <v>23221</v>
      </c>
      <c r="H31" s="85">
        <v>11271</v>
      </c>
      <c r="I31" s="27"/>
      <c r="J31" s="27"/>
      <c r="K31" s="27"/>
      <c r="L31" s="27"/>
      <c r="M31" s="27"/>
      <c r="N31" s="27"/>
    </row>
    <row r="32" spans="1:14" s="352" customFormat="1" ht="14.25" customHeight="1" x14ac:dyDescent="0.2">
      <c r="A32" s="99" t="s">
        <v>198</v>
      </c>
      <c r="B32" s="178">
        <v>537</v>
      </c>
      <c r="C32" s="86">
        <v>97293</v>
      </c>
      <c r="D32" s="86">
        <v>46867</v>
      </c>
      <c r="E32" s="86">
        <v>4503</v>
      </c>
      <c r="F32" s="179">
        <v>21.6</v>
      </c>
      <c r="G32" s="86">
        <v>22912</v>
      </c>
      <c r="H32" s="86">
        <v>11071</v>
      </c>
      <c r="I32" s="27"/>
      <c r="J32" s="27"/>
      <c r="K32" s="27"/>
      <c r="L32" s="27"/>
      <c r="M32" s="27"/>
      <c r="N32" s="27"/>
    </row>
    <row r="33" spans="1:14" s="352" customFormat="1" ht="14.25" customHeight="1" x14ac:dyDescent="0.2">
      <c r="A33" s="382" t="s">
        <v>230</v>
      </c>
      <c r="B33" s="416">
        <v>604</v>
      </c>
      <c r="C33" s="415">
        <v>99705</v>
      </c>
      <c r="D33" s="415">
        <v>47872</v>
      </c>
      <c r="E33" s="415">
        <v>4503</v>
      </c>
      <c r="F33" s="417">
        <v>22.1</v>
      </c>
      <c r="G33" s="415">
        <v>23250</v>
      </c>
      <c r="H33" s="415">
        <v>11166</v>
      </c>
      <c r="I33" s="27"/>
      <c r="J33" s="27"/>
      <c r="K33" s="27"/>
      <c r="L33" s="27"/>
      <c r="M33" s="27"/>
      <c r="N33" s="27"/>
    </row>
  </sheetData>
  <mergeCells count="8">
    <mergeCell ref="A1:H1"/>
    <mergeCell ref="B6:H6"/>
    <mergeCell ref="B21:H21"/>
    <mergeCell ref="A4:A5"/>
    <mergeCell ref="B4:B5"/>
    <mergeCell ref="E4:E5"/>
    <mergeCell ref="F4:F5"/>
    <mergeCell ref="B7:H7"/>
  </mergeCells>
  <conditionalFormatting sqref="A7:B8 A6:H6 A20:H22">
    <cfRule type="expression" dxfId="133" priority="6">
      <formula>MOD(ROW(),2)=1</formula>
    </cfRule>
  </conditionalFormatting>
  <conditionalFormatting sqref="A9:H18">
    <cfRule type="expression" dxfId="132" priority="5">
      <formula>MOD(ROW(),2)=1</formula>
    </cfRule>
  </conditionalFormatting>
  <conditionalFormatting sqref="A23:H31">
    <cfRule type="expression" dxfId="131" priority="4">
      <formula>MOD(ROW(),2)=1</formula>
    </cfRule>
  </conditionalFormatting>
  <conditionalFormatting sqref="A32:H32">
    <cfRule type="expression" dxfId="130" priority="3">
      <formula>MOD(ROW(),2)=1</formula>
    </cfRule>
  </conditionalFormatting>
  <conditionalFormatting sqref="A19:H19">
    <cfRule type="expression" dxfId="129" priority="2">
      <formula>MOD(ROW(),2)=1</formula>
    </cfRule>
  </conditionalFormatting>
  <conditionalFormatting sqref="A33:H33">
    <cfRule type="expression" dxfId="1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N45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style="8" customWidth="1"/>
    <col min="2" max="8" width="10.140625" style="8" customWidth="1"/>
    <col min="9" max="9" width="8.140625" style="8" customWidth="1"/>
    <col min="10" max="16384" width="11.28515625" style="8"/>
  </cols>
  <sheetData>
    <row r="1" spans="1:14" s="9" customFormat="1" ht="31.15" customHeight="1" x14ac:dyDescent="0.2">
      <c r="A1" s="455" t="s">
        <v>235</v>
      </c>
      <c r="B1" s="455"/>
      <c r="C1" s="455"/>
      <c r="D1" s="455"/>
      <c r="E1" s="455"/>
      <c r="F1" s="455"/>
      <c r="G1" s="455"/>
      <c r="H1" s="455"/>
      <c r="I1" s="169"/>
      <c r="J1" s="169"/>
      <c r="K1" s="169"/>
      <c r="L1" s="169"/>
      <c r="M1" s="47"/>
      <c r="N1" s="47"/>
    </row>
    <row r="2" spans="1:14" s="9" customFormat="1" ht="6.75" customHeight="1" x14ac:dyDescent="0.2">
      <c r="A2" s="361"/>
      <c r="B2" s="361"/>
      <c r="C2" s="361"/>
      <c r="D2" s="361"/>
      <c r="E2" s="361"/>
      <c r="F2" s="361"/>
      <c r="G2" s="361"/>
      <c r="H2" s="361"/>
      <c r="I2" s="169"/>
      <c r="J2" s="169"/>
      <c r="K2" s="169"/>
      <c r="L2" s="169"/>
      <c r="M2" s="47"/>
      <c r="N2" s="47"/>
    </row>
    <row r="3" spans="1:14" ht="6.75" customHeight="1" x14ac:dyDescent="0.2">
      <c r="A3" s="7"/>
    </row>
    <row r="4" spans="1:14" ht="31.15" customHeight="1" x14ac:dyDescent="0.2">
      <c r="A4" s="457" t="s">
        <v>178</v>
      </c>
      <c r="B4" s="461" t="s">
        <v>92</v>
      </c>
      <c r="C4" s="170" t="s">
        <v>82</v>
      </c>
      <c r="D4" s="170"/>
      <c r="E4" s="461" t="s">
        <v>87</v>
      </c>
      <c r="F4" s="461" t="s">
        <v>179</v>
      </c>
      <c r="G4" s="170" t="s">
        <v>83</v>
      </c>
      <c r="H4" s="171"/>
    </row>
    <row r="5" spans="1:14" ht="31.15" customHeight="1" x14ac:dyDescent="0.2">
      <c r="A5" s="459"/>
      <c r="B5" s="461"/>
      <c r="C5" s="153" t="s">
        <v>86</v>
      </c>
      <c r="D5" s="153" t="s">
        <v>121</v>
      </c>
      <c r="E5" s="461"/>
      <c r="F5" s="461"/>
      <c r="G5" s="153" t="s">
        <v>86</v>
      </c>
      <c r="H5" s="151" t="s">
        <v>121</v>
      </c>
    </row>
    <row r="6" spans="1:14" ht="14.25" customHeight="1" x14ac:dyDescent="0.2">
      <c r="A6" s="172"/>
      <c r="B6" s="478"/>
      <c r="C6" s="478"/>
      <c r="D6" s="478"/>
      <c r="E6" s="478"/>
      <c r="F6" s="478"/>
      <c r="G6" s="478"/>
      <c r="H6" s="478"/>
    </row>
    <row r="7" spans="1:14" s="60" customFormat="1" ht="14.25" customHeight="1" x14ac:dyDescent="0.2">
      <c r="A7" s="173"/>
      <c r="B7" s="484" t="s">
        <v>53</v>
      </c>
      <c r="C7" s="479"/>
      <c r="D7" s="479"/>
      <c r="E7" s="479"/>
      <c r="F7" s="479"/>
      <c r="G7" s="479"/>
      <c r="H7" s="479"/>
    </row>
    <row r="8" spans="1:14" s="60" customFormat="1" ht="14.25" customHeight="1" x14ac:dyDescent="0.2">
      <c r="A8" s="173"/>
      <c r="B8" s="174"/>
      <c r="C8" s="174"/>
      <c r="D8" s="174"/>
      <c r="E8" s="174"/>
      <c r="F8" s="174"/>
      <c r="G8" s="174"/>
      <c r="H8" s="174"/>
    </row>
    <row r="9" spans="1:14" ht="14.25" customHeight="1" x14ac:dyDescent="0.2">
      <c r="A9" s="100" t="s">
        <v>64</v>
      </c>
      <c r="B9" s="185">
        <v>20</v>
      </c>
      <c r="C9" s="88">
        <v>3017</v>
      </c>
      <c r="D9" s="89">
        <v>1467</v>
      </c>
      <c r="E9" s="185">
        <v>144</v>
      </c>
      <c r="F9" s="186">
        <f>C9/E9</f>
        <v>20.951388888888889</v>
      </c>
      <c r="G9" s="88">
        <v>758</v>
      </c>
      <c r="H9" s="88">
        <v>367</v>
      </c>
    </row>
    <row r="10" spans="1:14" ht="14.25" customHeight="1" x14ac:dyDescent="0.2">
      <c r="A10" s="100" t="s">
        <v>65</v>
      </c>
      <c r="B10" s="185">
        <v>49</v>
      </c>
      <c r="C10" s="88">
        <v>7747</v>
      </c>
      <c r="D10" s="89">
        <v>3743</v>
      </c>
      <c r="E10" s="185">
        <v>364</v>
      </c>
      <c r="F10" s="186">
        <f t="shared" ref="F10:F23" si="0">C10/E10</f>
        <v>21.282967032967033</v>
      </c>
      <c r="G10" s="88">
        <v>1793</v>
      </c>
      <c r="H10" s="88">
        <v>876</v>
      </c>
    </row>
    <row r="11" spans="1:14" ht="14.25" customHeight="1" x14ac:dyDescent="0.2">
      <c r="A11" s="100" t="s">
        <v>66</v>
      </c>
      <c r="B11" s="185">
        <v>54</v>
      </c>
      <c r="C11" s="88">
        <v>7351</v>
      </c>
      <c r="D11" s="89">
        <v>3551</v>
      </c>
      <c r="E11" s="185">
        <v>367</v>
      </c>
      <c r="F11" s="186">
        <f t="shared" si="0"/>
        <v>20.029972752043598</v>
      </c>
      <c r="G11" s="88">
        <v>1628</v>
      </c>
      <c r="H11" s="88">
        <v>773</v>
      </c>
    </row>
    <row r="12" spans="1:14" ht="14.25" customHeight="1" x14ac:dyDescent="0.2">
      <c r="A12" s="100" t="s">
        <v>67</v>
      </c>
      <c r="B12" s="185">
        <v>18</v>
      </c>
      <c r="C12" s="88">
        <v>2943</v>
      </c>
      <c r="D12" s="89">
        <v>1384</v>
      </c>
      <c r="E12" s="185">
        <v>139</v>
      </c>
      <c r="F12" s="186">
        <f t="shared" si="0"/>
        <v>21.172661870503596</v>
      </c>
      <c r="G12" s="88">
        <v>677</v>
      </c>
      <c r="H12" s="88">
        <v>303</v>
      </c>
    </row>
    <row r="13" spans="1:14" ht="14.25" customHeight="1" x14ac:dyDescent="0.2">
      <c r="A13" s="100" t="s">
        <v>68</v>
      </c>
      <c r="B13" s="185">
        <v>30</v>
      </c>
      <c r="C13" s="89">
        <v>4731</v>
      </c>
      <c r="D13" s="89">
        <v>2271</v>
      </c>
      <c r="E13" s="185">
        <v>214</v>
      </c>
      <c r="F13" s="186">
        <f t="shared" si="0"/>
        <v>22.107476635514018</v>
      </c>
      <c r="G13" s="88">
        <v>1108</v>
      </c>
      <c r="H13" s="88">
        <v>547</v>
      </c>
    </row>
    <row r="14" spans="1:14" ht="14.25" customHeight="1" x14ac:dyDescent="0.2">
      <c r="A14" s="97" t="s">
        <v>93</v>
      </c>
      <c r="B14" s="185">
        <v>39</v>
      </c>
      <c r="C14" s="89">
        <v>7413</v>
      </c>
      <c r="D14" s="89">
        <v>3611</v>
      </c>
      <c r="E14" s="185">
        <v>347</v>
      </c>
      <c r="F14" s="186">
        <f t="shared" si="0"/>
        <v>21.363112391930837</v>
      </c>
      <c r="G14" s="88">
        <v>1737</v>
      </c>
      <c r="H14" s="88">
        <v>843</v>
      </c>
    </row>
    <row r="15" spans="1:14" ht="14.25" customHeight="1" x14ac:dyDescent="0.2">
      <c r="A15" s="100" t="s">
        <v>69</v>
      </c>
      <c r="B15" s="185">
        <v>51</v>
      </c>
      <c r="C15" s="89">
        <v>5647</v>
      </c>
      <c r="D15" s="89">
        <v>2711</v>
      </c>
      <c r="E15" s="185">
        <v>279</v>
      </c>
      <c r="F15" s="186">
        <f t="shared" si="0"/>
        <v>20.240143369175627</v>
      </c>
      <c r="G15" s="88">
        <v>1234</v>
      </c>
      <c r="H15" s="88">
        <v>576</v>
      </c>
    </row>
    <row r="16" spans="1:14" ht="14.25" customHeight="1" x14ac:dyDescent="0.2">
      <c r="A16" s="100" t="s">
        <v>70</v>
      </c>
      <c r="B16" s="185">
        <v>32</v>
      </c>
      <c r="C16" s="89">
        <v>6447</v>
      </c>
      <c r="D16" s="89">
        <v>3118</v>
      </c>
      <c r="E16" s="185">
        <v>280</v>
      </c>
      <c r="F16" s="186">
        <f t="shared" si="0"/>
        <v>23.024999999999999</v>
      </c>
      <c r="G16" s="88">
        <v>1543</v>
      </c>
      <c r="H16" s="88">
        <v>750</v>
      </c>
    </row>
    <row r="17" spans="1:8" ht="14.25" customHeight="1" x14ac:dyDescent="0.2">
      <c r="A17" s="100" t="s">
        <v>71</v>
      </c>
      <c r="B17" s="185">
        <v>75</v>
      </c>
      <c r="C17" s="89">
        <v>11837</v>
      </c>
      <c r="D17" s="89">
        <v>5723</v>
      </c>
      <c r="E17" s="185">
        <v>556</v>
      </c>
      <c r="F17" s="186">
        <f t="shared" si="0"/>
        <v>21.28956834532374</v>
      </c>
      <c r="G17" s="88">
        <v>2798</v>
      </c>
      <c r="H17" s="88">
        <v>1365</v>
      </c>
    </row>
    <row r="18" spans="1:8" ht="14.25" customHeight="1" x14ac:dyDescent="0.2">
      <c r="A18" s="100" t="s">
        <v>72</v>
      </c>
      <c r="B18" s="185">
        <v>28</v>
      </c>
      <c r="C18" s="89">
        <v>4668</v>
      </c>
      <c r="D18" s="89">
        <v>2248</v>
      </c>
      <c r="E18" s="185">
        <v>226</v>
      </c>
      <c r="F18" s="186">
        <f t="shared" si="0"/>
        <v>20.654867256637168</v>
      </c>
      <c r="G18" s="88">
        <v>1089</v>
      </c>
      <c r="H18" s="88">
        <v>532</v>
      </c>
    </row>
    <row r="19" spans="1:8" ht="14.25" customHeight="1" x14ac:dyDescent="0.2">
      <c r="A19" s="97" t="s">
        <v>94</v>
      </c>
      <c r="B19" s="185">
        <v>71</v>
      </c>
      <c r="C19" s="89">
        <v>9993</v>
      </c>
      <c r="D19" s="89">
        <v>4785</v>
      </c>
      <c r="E19" s="185">
        <v>473</v>
      </c>
      <c r="F19" s="186">
        <f t="shared" si="0"/>
        <v>21.126849894291755</v>
      </c>
      <c r="G19" s="88">
        <v>2298</v>
      </c>
      <c r="H19" s="88">
        <v>1072</v>
      </c>
    </row>
    <row r="20" spans="1:8" ht="14.25" customHeight="1" x14ac:dyDescent="0.2">
      <c r="A20" s="97" t="s">
        <v>95</v>
      </c>
      <c r="B20" s="185">
        <v>68</v>
      </c>
      <c r="C20" s="89">
        <v>7633</v>
      </c>
      <c r="D20" s="89">
        <v>3573</v>
      </c>
      <c r="E20" s="185">
        <v>366</v>
      </c>
      <c r="F20" s="186">
        <f t="shared" si="0"/>
        <v>20.855191256830601</v>
      </c>
      <c r="G20" s="88">
        <v>1748</v>
      </c>
      <c r="H20" s="88">
        <v>814</v>
      </c>
    </row>
    <row r="21" spans="1:8" ht="14.25" customHeight="1" x14ac:dyDescent="0.2">
      <c r="A21" s="100" t="s">
        <v>73</v>
      </c>
      <c r="B21" s="185">
        <v>55</v>
      </c>
      <c r="C21" s="89">
        <v>9845</v>
      </c>
      <c r="D21" s="89">
        <v>4665</v>
      </c>
      <c r="E21" s="185">
        <v>449</v>
      </c>
      <c r="F21" s="186">
        <f t="shared" si="0"/>
        <v>21.92650334075724</v>
      </c>
      <c r="G21" s="88">
        <v>2366</v>
      </c>
      <c r="H21" s="88">
        <v>1150</v>
      </c>
    </row>
    <row r="22" spans="1:8" ht="14.25" customHeight="1" x14ac:dyDescent="0.2">
      <c r="A22" s="100" t="s">
        <v>74</v>
      </c>
      <c r="B22" s="185">
        <v>32</v>
      </c>
      <c r="C22" s="89">
        <v>4591</v>
      </c>
      <c r="D22" s="89">
        <v>2209</v>
      </c>
      <c r="E22" s="185">
        <v>206</v>
      </c>
      <c r="F22" s="186">
        <f t="shared" si="0"/>
        <v>22.28640776699029</v>
      </c>
      <c r="G22" s="88">
        <v>1064</v>
      </c>
      <c r="H22" s="88">
        <v>502</v>
      </c>
    </row>
    <row r="23" spans="1:8" ht="14.25" customHeight="1" x14ac:dyDescent="0.2">
      <c r="A23" s="100" t="s">
        <v>75</v>
      </c>
      <c r="B23" s="185">
        <v>44</v>
      </c>
      <c r="C23" s="89">
        <v>9336</v>
      </c>
      <c r="D23" s="89">
        <v>4513</v>
      </c>
      <c r="E23" s="185">
        <v>423</v>
      </c>
      <c r="F23" s="186">
        <f t="shared" si="0"/>
        <v>22.070921985815602</v>
      </c>
      <c r="G23" s="88">
        <v>2281</v>
      </c>
      <c r="H23" s="88">
        <v>1091</v>
      </c>
    </row>
    <row r="24" spans="1:8" s="60" customFormat="1" ht="14.25" customHeight="1" x14ac:dyDescent="0.2">
      <c r="A24" s="100"/>
      <c r="B24" s="178"/>
      <c r="C24" s="86"/>
      <c r="D24" s="86"/>
      <c r="E24" s="180"/>
      <c r="F24" s="179"/>
      <c r="G24" s="180"/>
      <c r="H24" s="180"/>
    </row>
    <row r="25" spans="1:8" ht="14.25" customHeight="1" x14ac:dyDescent="0.2">
      <c r="A25" s="98" t="s">
        <v>76</v>
      </c>
      <c r="B25" s="350">
        <f>SUM(B9:B23)</f>
        <v>666</v>
      </c>
      <c r="C25" s="187">
        <f>SUM(C9:C23)</f>
        <v>103199</v>
      </c>
      <c r="D25" s="187">
        <f>SUM(D9:D23)</f>
        <v>49572</v>
      </c>
      <c r="E25" s="187">
        <f>SUM(E9:E23)</f>
        <v>4833</v>
      </c>
      <c r="F25" s="188">
        <f>C25/E25</f>
        <v>21.35298986136975</v>
      </c>
      <c r="G25" s="187">
        <f t="shared" ref="G25" si="1">SUM(G9:G23)</f>
        <v>24122</v>
      </c>
      <c r="H25" s="187">
        <f>SUM(H9:H23)</f>
        <v>11561</v>
      </c>
    </row>
    <row r="26" spans="1:8" s="60" customFormat="1" ht="14.25" customHeight="1" x14ac:dyDescent="0.2">
      <c r="A26" s="99"/>
      <c r="B26" s="189"/>
      <c r="C26" s="190"/>
      <c r="D26" s="190"/>
      <c r="E26" s="190"/>
      <c r="F26" s="191"/>
      <c r="G26" s="190"/>
      <c r="H26" s="190"/>
    </row>
    <row r="27" spans="1:8" ht="14.25" customHeight="1" x14ac:dyDescent="0.2">
      <c r="A27" s="192"/>
      <c r="B27" s="486" t="s">
        <v>57</v>
      </c>
      <c r="C27" s="486"/>
      <c r="D27" s="486"/>
      <c r="E27" s="486"/>
      <c r="F27" s="486"/>
      <c r="G27" s="486"/>
      <c r="H27" s="486"/>
    </row>
    <row r="28" spans="1:8" s="60" customFormat="1" ht="14.25" customHeight="1" x14ac:dyDescent="0.2">
      <c r="A28" s="192"/>
      <c r="B28" s="193"/>
      <c r="C28" s="193"/>
      <c r="D28" s="193"/>
      <c r="E28" s="193"/>
      <c r="F28" s="193"/>
      <c r="G28" s="193"/>
      <c r="H28" s="193"/>
    </row>
    <row r="29" spans="1:8" ht="14.25" customHeight="1" x14ac:dyDescent="0.2">
      <c r="A29" s="100" t="s">
        <v>64</v>
      </c>
      <c r="B29" s="185">
        <v>14</v>
      </c>
      <c r="C29" s="88">
        <v>2438</v>
      </c>
      <c r="D29" s="88">
        <v>1183</v>
      </c>
      <c r="E29" s="88">
        <v>119</v>
      </c>
      <c r="F29" s="186">
        <f>C29/E29</f>
        <v>20.487394957983192</v>
      </c>
      <c r="G29" s="88">
        <v>610</v>
      </c>
      <c r="H29" s="88">
        <v>299</v>
      </c>
    </row>
    <row r="30" spans="1:8" ht="14.25" customHeight="1" x14ac:dyDescent="0.2">
      <c r="A30" s="100" t="s">
        <v>65</v>
      </c>
      <c r="B30" s="185">
        <v>47</v>
      </c>
      <c r="C30" s="88">
        <v>7512</v>
      </c>
      <c r="D30" s="88">
        <v>3621</v>
      </c>
      <c r="E30" s="88">
        <v>351</v>
      </c>
      <c r="F30" s="186">
        <f t="shared" ref="F30:F43" si="2">C30/E30</f>
        <v>21.4017094017094</v>
      </c>
      <c r="G30" s="88">
        <v>1729</v>
      </c>
      <c r="H30" s="88">
        <v>849</v>
      </c>
    </row>
    <row r="31" spans="1:8" ht="14.25" customHeight="1" x14ac:dyDescent="0.2">
      <c r="A31" s="100" t="s">
        <v>66</v>
      </c>
      <c r="B31" s="185">
        <v>52</v>
      </c>
      <c r="C31" s="88">
        <v>7233</v>
      </c>
      <c r="D31" s="88">
        <v>3501</v>
      </c>
      <c r="E31" s="88">
        <v>359</v>
      </c>
      <c r="F31" s="186">
        <f t="shared" si="2"/>
        <v>20.147632311977716</v>
      </c>
      <c r="G31" s="88">
        <v>1598</v>
      </c>
      <c r="H31" s="88">
        <v>758</v>
      </c>
    </row>
    <row r="32" spans="1:8" ht="14.25" customHeight="1" x14ac:dyDescent="0.2">
      <c r="A32" s="100" t="s">
        <v>67</v>
      </c>
      <c r="B32" s="185">
        <v>18</v>
      </c>
      <c r="C32" s="88">
        <v>2943</v>
      </c>
      <c r="D32" s="89">
        <v>1384</v>
      </c>
      <c r="E32" s="88">
        <v>139</v>
      </c>
      <c r="F32" s="186">
        <f t="shared" si="2"/>
        <v>21.172661870503596</v>
      </c>
      <c r="G32" s="88">
        <v>677</v>
      </c>
      <c r="H32" s="88">
        <v>303</v>
      </c>
    </row>
    <row r="33" spans="1:8" ht="14.25" customHeight="1" x14ac:dyDescent="0.2">
      <c r="A33" s="100" t="s">
        <v>68</v>
      </c>
      <c r="B33" s="185">
        <v>30</v>
      </c>
      <c r="C33" s="89">
        <v>4731</v>
      </c>
      <c r="D33" s="89">
        <v>2271</v>
      </c>
      <c r="E33" s="88">
        <v>214</v>
      </c>
      <c r="F33" s="186">
        <f t="shared" si="2"/>
        <v>22.107476635514018</v>
      </c>
      <c r="G33" s="88">
        <v>1108</v>
      </c>
      <c r="H33" s="88">
        <v>547</v>
      </c>
    </row>
    <row r="34" spans="1:8" ht="14.25" customHeight="1" x14ac:dyDescent="0.2">
      <c r="A34" s="97" t="s">
        <v>93</v>
      </c>
      <c r="B34" s="185">
        <v>35</v>
      </c>
      <c r="C34" s="88">
        <v>7246</v>
      </c>
      <c r="D34" s="88">
        <v>3535</v>
      </c>
      <c r="E34" s="88">
        <v>341</v>
      </c>
      <c r="F34" s="186">
        <f t="shared" si="2"/>
        <v>21.249266862170089</v>
      </c>
      <c r="G34" s="88">
        <v>1685</v>
      </c>
      <c r="H34" s="88">
        <v>818</v>
      </c>
    </row>
    <row r="35" spans="1:8" ht="14.25" customHeight="1" x14ac:dyDescent="0.2">
      <c r="A35" s="100" t="s">
        <v>69</v>
      </c>
      <c r="B35" s="185">
        <v>39</v>
      </c>
      <c r="C35" s="88">
        <v>5189</v>
      </c>
      <c r="D35" s="88">
        <v>2473</v>
      </c>
      <c r="E35" s="88">
        <v>239</v>
      </c>
      <c r="F35" s="186">
        <f t="shared" si="2"/>
        <v>21.711297071129707</v>
      </c>
      <c r="G35" s="88">
        <v>1121</v>
      </c>
      <c r="H35" s="88">
        <v>519</v>
      </c>
    </row>
    <row r="36" spans="1:8" ht="14.25" customHeight="1" x14ac:dyDescent="0.2">
      <c r="A36" s="100" t="s">
        <v>70</v>
      </c>
      <c r="B36" s="185">
        <v>31</v>
      </c>
      <c r="C36" s="89">
        <v>6429</v>
      </c>
      <c r="D36" s="89">
        <v>3107</v>
      </c>
      <c r="E36" s="88">
        <v>279</v>
      </c>
      <c r="F36" s="186">
        <f t="shared" si="2"/>
        <v>23.043010752688172</v>
      </c>
      <c r="G36" s="88">
        <v>1533</v>
      </c>
      <c r="H36" s="88">
        <v>742</v>
      </c>
    </row>
    <row r="37" spans="1:8" ht="14.25" customHeight="1" x14ac:dyDescent="0.2">
      <c r="A37" s="100" t="s">
        <v>71</v>
      </c>
      <c r="B37" s="185">
        <v>70</v>
      </c>
      <c r="C37" s="88">
        <v>11404</v>
      </c>
      <c r="D37" s="88">
        <v>5506</v>
      </c>
      <c r="E37" s="88">
        <v>533</v>
      </c>
      <c r="F37" s="186">
        <f t="shared" si="2"/>
        <v>21.395872420262663</v>
      </c>
      <c r="G37" s="88">
        <v>2694</v>
      </c>
      <c r="H37" s="88">
        <v>1316</v>
      </c>
    </row>
    <row r="38" spans="1:8" ht="14.25" customHeight="1" x14ac:dyDescent="0.2">
      <c r="A38" s="100" t="s">
        <v>72</v>
      </c>
      <c r="B38" s="185">
        <v>27</v>
      </c>
      <c r="C38" s="88">
        <v>4631</v>
      </c>
      <c r="D38" s="88">
        <v>2228</v>
      </c>
      <c r="E38" s="88">
        <v>224</v>
      </c>
      <c r="F38" s="186">
        <f t="shared" si="2"/>
        <v>20.674107142857142</v>
      </c>
      <c r="G38" s="88">
        <v>1081</v>
      </c>
      <c r="H38" s="88">
        <v>529</v>
      </c>
    </row>
    <row r="39" spans="1:8" ht="14.25" customHeight="1" x14ac:dyDescent="0.2">
      <c r="A39" s="97" t="s">
        <v>94</v>
      </c>
      <c r="B39" s="185">
        <v>63</v>
      </c>
      <c r="C39" s="88">
        <v>9552</v>
      </c>
      <c r="D39" s="88">
        <v>4570</v>
      </c>
      <c r="E39" s="88">
        <v>443</v>
      </c>
      <c r="F39" s="186">
        <f t="shared" si="2"/>
        <v>21.562076749435665</v>
      </c>
      <c r="G39" s="88">
        <v>2208</v>
      </c>
      <c r="H39" s="88">
        <v>1035</v>
      </c>
    </row>
    <row r="40" spans="1:8" ht="14.25" customHeight="1" x14ac:dyDescent="0.2">
      <c r="A40" s="97" t="s">
        <v>95</v>
      </c>
      <c r="B40" s="185">
        <v>48</v>
      </c>
      <c r="C40" s="88">
        <v>6679</v>
      </c>
      <c r="D40" s="88">
        <v>3125</v>
      </c>
      <c r="E40" s="88">
        <v>322</v>
      </c>
      <c r="F40" s="186">
        <f t="shared" si="2"/>
        <v>20.742236024844722</v>
      </c>
      <c r="G40" s="88">
        <v>1511</v>
      </c>
      <c r="H40" s="88">
        <v>713</v>
      </c>
    </row>
    <row r="41" spans="1:8" ht="14.25" customHeight="1" x14ac:dyDescent="0.2">
      <c r="A41" s="100" t="s">
        <v>73</v>
      </c>
      <c r="B41" s="185">
        <v>54</v>
      </c>
      <c r="C41" s="88">
        <v>9791</v>
      </c>
      <c r="D41" s="88">
        <v>4646</v>
      </c>
      <c r="E41" s="88">
        <v>445</v>
      </c>
      <c r="F41" s="186">
        <f t="shared" si="2"/>
        <v>22.002247191011236</v>
      </c>
      <c r="G41" s="88">
        <v>2350</v>
      </c>
      <c r="H41" s="88">
        <v>1145</v>
      </c>
    </row>
    <row r="42" spans="1:8" ht="14.25" customHeight="1" x14ac:dyDescent="0.2">
      <c r="A42" s="100" t="s">
        <v>74</v>
      </c>
      <c r="B42" s="185">
        <v>32</v>
      </c>
      <c r="C42" s="89">
        <v>4591</v>
      </c>
      <c r="D42" s="89">
        <v>2209</v>
      </c>
      <c r="E42" s="88">
        <v>206</v>
      </c>
      <c r="F42" s="186">
        <f t="shared" si="2"/>
        <v>22.28640776699029</v>
      </c>
      <c r="G42" s="88">
        <v>1064</v>
      </c>
      <c r="H42" s="88">
        <v>502</v>
      </c>
    </row>
    <row r="43" spans="1:8" ht="14.25" customHeight="1" x14ac:dyDescent="0.2">
      <c r="A43" s="100" t="s">
        <v>75</v>
      </c>
      <c r="B43" s="185">
        <v>44</v>
      </c>
      <c r="C43" s="88">
        <v>9336</v>
      </c>
      <c r="D43" s="88">
        <v>4513</v>
      </c>
      <c r="E43" s="88">
        <v>423</v>
      </c>
      <c r="F43" s="186">
        <f t="shared" si="2"/>
        <v>22.070921985815602</v>
      </c>
      <c r="G43" s="88">
        <v>2281</v>
      </c>
      <c r="H43" s="88">
        <v>1091</v>
      </c>
    </row>
    <row r="44" spans="1:8" s="60" customFormat="1" ht="14.25" customHeight="1" x14ac:dyDescent="0.2">
      <c r="A44" s="100"/>
      <c r="B44" s="182"/>
      <c r="C44" s="85"/>
      <c r="D44" s="85"/>
      <c r="E44" s="194"/>
      <c r="F44" s="177"/>
      <c r="G44" s="194"/>
      <c r="H44" s="194"/>
    </row>
    <row r="45" spans="1:8" ht="14.25" customHeight="1" x14ac:dyDescent="0.2">
      <c r="A45" s="101" t="s">
        <v>76</v>
      </c>
      <c r="B45" s="195">
        <f t="shared" ref="B45:H45" si="3">SUM(B29:B43)</f>
        <v>604</v>
      </c>
      <c r="C45" s="195">
        <f t="shared" si="3"/>
        <v>99705</v>
      </c>
      <c r="D45" s="195">
        <f t="shared" si="3"/>
        <v>47872</v>
      </c>
      <c r="E45" s="195">
        <f t="shared" si="3"/>
        <v>4637</v>
      </c>
      <c r="F45" s="196">
        <f>C45/E45</f>
        <v>21.502048738408455</v>
      </c>
      <c r="G45" s="195">
        <f t="shared" si="3"/>
        <v>23250</v>
      </c>
      <c r="H45" s="195">
        <f t="shared" si="3"/>
        <v>11166</v>
      </c>
    </row>
  </sheetData>
  <protectedRanges>
    <protectedRange sqref="B25 C13:C24 G9:H24 D9:D12 E9:E24 B9:B23" name="Bereich1_1"/>
    <protectedRange sqref="C33 E33 C36 E36 C42 E42 G29:H44 D43:E44 D37:E41 D34:E35 D29:E32 B29:B44" name="Bereich1_2"/>
  </protectedRanges>
  <mergeCells count="8">
    <mergeCell ref="A1:H1"/>
    <mergeCell ref="B6:H6"/>
    <mergeCell ref="B27:H27"/>
    <mergeCell ref="A4:A5"/>
    <mergeCell ref="B4:B5"/>
    <mergeCell ref="E4:E5"/>
    <mergeCell ref="F4:F5"/>
    <mergeCell ref="B7:H7"/>
  </mergeCells>
  <conditionalFormatting sqref="A7:B8 A6:H6 A26:H28 A9:A25 A29:A45">
    <cfRule type="expression" dxfId="127" priority="3">
      <formula>MOD(ROW(),2)=1</formula>
    </cfRule>
  </conditionalFormatting>
  <conditionalFormatting sqref="B9:H25">
    <cfRule type="expression" dxfId="126" priority="2">
      <formula>MOD(ROW(),2)=1</formula>
    </cfRule>
  </conditionalFormatting>
  <conditionalFormatting sqref="B29:H45">
    <cfRule type="expression" dxfId="12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B I 1 - 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1</vt:i4>
      </vt:variant>
    </vt:vector>
  </HeadingPairs>
  <TitlesOfParts>
    <vt:vector size="30" baseType="lpstr">
      <vt:lpstr>Seite 1 - Titel</vt:lpstr>
      <vt:lpstr>Seite 2 - Impressum</vt:lpstr>
      <vt:lpstr>Seite 3 - Inhaltsverzeichnis</vt:lpstr>
      <vt:lpstr>Tab. 1.1</vt:lpstr>
      <vt:lpstr>Tab. 1.2</vt:lpstr>
      <vt:lpstr>Tab. 1.3</vt:lpstr>
      <vt:lpstr>Tab. 1.4</vt:lpstr>
      <vt:lpstr>Tab. 2.1</vt:lpstr>
      <vt:lpstr>Tab. 2.2.</vt:lpstr>
      <vt:lpstr>Tab. 3.</vt:lpstr>
      <vt:lpstr>Tab. 4.1 </vt:lpstr>
      <vt:lpstr>Tab. 4.2</vt:lpstr>
      <vt:lpstr>Tab. 4.3</vt:lpstr>
      <vt:lpstr>Tab. 4.4</vt:lpstr>
      <vt:lpstr>Tab. 5.</vt:lpstr>
      <vt:lpstr>Tab. 6.1</vt:lpstr>
      <vt:lpstr>Tab. 6.2</vt:lpstr>
      <vt:lpstr>Tab.7.1</vt:lpstr>
      <vt:lpstr>Tab.7.2</vt:lpstr>
      <vt:lpstr>Tab.8.1</vt:lpstr>
      <vt:lpstr>Tab.8.2</vt:lpstr>
      <vt:lpstr>Tab.9.1</vt:lpstr>
      <vt:lpstr>Tab.9.2</vt:lpstr>
      <vt:lpstr>Tab.10.1</vt:lpstr>
      <vt:lpstr>Tab.10.2</vt:lpstr>
      <vt:lpstr>Tab.11.1</vt:lpstr>
      <vt:lpstr>Tab.11.2 </vt:lpstr>
      <vt:lpstr>Tab.12.1</vt:lpstr>
      <vt:lpstr>Tab.12.2</vt:lpstr>
      <vt:lpstr>Tab.11.1!Drucktitel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2017-09-11T12:10:53Z</cp:lastPrinted>
  <dcterms:created xsi:type="dcterms:W3CDTF">2012-03-28T07:56:08Z</dcterms:created>
  <dcterms:modified xsi:type="dcterms:W3CDTF">2018-03-19T05:56:27Z</dcterms:modified>
  <cp:category>LIS-Bericht</cp:category>
</cp:coreProperties>
</file>