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T2_1!$2:$6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6" i="10"/>
  <c r="G35" i="10"/>
  <c r="G34" i="10"/>
  <c r="G33" i="10"/>
  <c r="G30" i="10"/>
  <c r="G29" i="10"/>
  <c r="G28" i="10"/>
  <c r="G37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1" i="10" s="1"/>
  <c r="E12" i="10"/>
  <c r="E31" i="10" s="1"/>
  <c r="D12" i="10"/>
  <c r="D31" i="10" s="1"/>
  <c r="C12" i="10"/>
  <c r="C31" i="10" s="1"/>
  <c r="B12" i="10"/>
  <c r="B31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43" i="10" l="1"/>
  <c r="G31" i="10"/>
  <c r="G12" i="10"/>
</calcChain>
</file>

<file path=xl/sharedStrings.xml><?xml version="1.0" encoding="utf-8"?>
<sst xmlns="http://schemas.openxmlformats.org/spreadsheetml/2006/main" count="220" uniqueCount="182">
  <si>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</si>
  <si>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</si>
  <si>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</si>
  <si>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</si>
  <si>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</si>
  <si>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</si>
  <si>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</si>
  <si>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</si>
  <si>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</si>
  <si>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</si>
  <si>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</si>
  <si>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</si>
  <si>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</si>
  <si>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</si>
  <si>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</si>
  <si>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</si>
  <si>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</si>
  <si>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</si>
  <si>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</si>
  <si>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</si>
  <si>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</si>
  <si>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</si>
  <si>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</si>
  <si>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</si>
  <si>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</si>
  <si>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</si>
  <si>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</si>
  <si>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</si>
  <si>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</si>
  <si>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</si>
  <si>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</si>
  <si>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</si>
  <si>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</si>
  <si>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</si>
  <si>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</si>
  <si>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</si>
  <si>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</si>
  <si>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</si>
  <si>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</si>
  <si>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</si>
  <si>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</si>
  <si>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</si>
  <si>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</si>
  <si>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</si>
  <si>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</si>
  <si>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</si>
  <si>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</si>
  <si>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</si>
  <si>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</si>
  <si>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</si>
  <si>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</si>
  <si>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</si>
  <si>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</si>
  <si>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</si>
  <si>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</si>
  <si>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</si>
  <si>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</si>
  <si>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</si>
  <si>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</si>
  <si>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</si>
  <si>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</si>
  <si>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</si>
  <si>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</si>
  <si>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</si>
  <si>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</si>
  <si>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</si>
  <si>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</si>
  <si>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</si>
  <si>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</si>
  <si>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</si>
  <si>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</si>
  <si>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</si>
  <si>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</si>
  <si>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</si>
  <si>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</si>
  <si>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</si>
  <si>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</si>
  <si>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</si>
  <si>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</si>
  <si>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</si>
  <si>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</si>
  <si>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</si>
  <si>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</si>
  <si>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</si>
  <si>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</si>
  <si>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</si>
  <si>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</si>
  <si>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</si>
  <si>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</si>
  <si>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</si>
  <si>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</si>
  <si>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</si>
  <si>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</si>
  <si>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</si>
  <si>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</si>
  <si>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</si>
  <si>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</si>
  <si>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</si>
  <si>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</si>
  <si>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</si>
  <si>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</si>
  <si>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</si>
  <si>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</si>
  <si>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</si>
  <si>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</si>
  <si>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</si>
  <si>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</si>
  <si>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</si>
  <si>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</si>
  <si>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</si>
  <si>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</si>
  <si>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</si>
  <si>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</si>
  <si>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</si>
  <si>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</si>
  <si>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</si>
  <si>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</si>
  <si>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</si>
  <si>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</si>
  <si>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</si>
  <si>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</si>
  <si>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</si>
  <si>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</si>
  <si>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</si>
  <si>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</si>
  <si>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</si>
  <si>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</si>
  <si>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</si>
  <si>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</si>
  <si>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</si>
  <si>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</si>
  <si>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</si>
  <si>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</si>
  <si>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</si>
  <si>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</si>
  <si>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</si>
  <si>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</si>
  <si>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</si>
  <si>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</si>
  <si>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</si>
  <si>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</si>
  <si>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</si>
  <si>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</si>
  <si>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</si>
  <si>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</si>
  <si>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</si>
  <si>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</si>
  <si>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</si>
  <si>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</si>
  <si>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</si>
  <si>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</si>
  <si>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</si>
  <si>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</si>
  <si>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</si>
  <si>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</si>
  <si>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</si>
  <si>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</si>
  <si>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</si>
  <si>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</si>
  <si>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</si>
  <si>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</si>
  <si>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3/14 HH</t>
  </si>
  <si>
    <t>3. Quartal 2014</t>
  </si>
  <si>
    <t xml:space="preserve">© Statistisches Amt für Hamburg und Schleswig-Holstein, Hamburg 2019  
Auszugsweise Vervielfältigung und Verbreitung mit Quellenangabe gestattet.        </t>
  </si>
  <si>
    <t>Januar - September</t>
  </si>
  <si>
    <r>
      <t>2014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</si>
  <si>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</si>
  <si>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</si>
  <si>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</si>
  <si>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</si>
  <si>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Hamburg 2012 bis 2014 im Monatsvergleich</t>
  </si>
  <si>
    <t>Januar - September 2014</t>
  </si>
  <si>
    <t>Frankreich</t>
  </si>
  <si>
    <t>China, Volksrepublik</t>
  </si>
  <si>
    <t>Verein.Staaten (USA)</t>
  </si>
  <si>
    <t>Vereinigt.Königreich</t>
  </si>
  <si>
    <t>Verein.Arabische Em.</t>
  </si>
  <si>
    <t>Russische Föderation</t>
  </si>
  <si>
    <t xml:space="preserve">2. Ausfuhr des Landes Hamburg im monatlichen Jahresvergleich in 2012 bis 2014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</si>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</sst>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  <numFmt numFmtId="171" formatCode="###\ ###\ ##0\ \ ;\-###\ ###\ ##0\ \ ;&quot;- &quot;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</borders>
  <cellStyleXfs count="4">
    <xf numFmtId="0" fontId="0" fillId="0" borderId="0"/>
    <xf numFmtId="0" fontId="24" fillId="0" borderId="0"/>
    <xf numFmtId="0" fontId="29" fillId="0" borderId="0" applyNumberFormat="0" applyFill="0" applyBorder="0" applyAlignment="0" applyProtection="0"/>
    <xf numFmtId="0" fontId="1" fillId="0" borderId="0"/>
  </cellStyleXfs>
  <cellXfs count="141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2" borderId="5" xfId="0" quotePrefix="1" applyFont="1" applyFill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indent="4"/>
    </xf>
    <xf numFmtId="0" fontId="17" fillId="0" borderId="8" xfId="0" applyFont="1" applyBorder="1" applyAlignment="1">
      <alignment horizontal="left" indent="2"/>
    </xf>
    <xf numFmtId="0" fontId="16" fillId="0" borderId="8" xfId="0" applyFont="1" applyBorder="1"/>
    <xf numFmtId="0" fontId="16" fillId="0" borderId="8" xfId="0" applyFont="1" applyBorder="1" applyAlignment="1">
      <alignment horizontal="left" indent="2"/>
    </xf>
    <xf numFmtId="0" fontId="16" fillId="0" borderId="8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8" xfId="0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center" indent="2"/>
    </xf>
    <xf numFmtId="0" fontId="17" fillId="0" borderId="8" xfId="0" applyFont="1" applyBorder="1" applyAlignment="1">
      <alignment horizontal="left" indent="1"/>
    </xf>
    <xf numFmtId="0" fontId="16" fillId="0" borderId="8" xfId="0" applyFont="1" applyBorder="1" applyAlignment="1">
      <alignment horizontal="left" indent="1"/>
    </xf>
    <xf numFmtId="0" fontId="16" fillId="0" borderId="8" xfId="0" applyFont="1" applyBorder="1" applyAlignment="1">
      <alignment horizontal="left" indent="3"/>
    </xf>
    <xf numFmtId="0" fontId="17" fillId="0" borderId="8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Font="1"/>
    <xf numFmtId="0" fontId="16" fillId="0" borderId="4" xfId="0" applyFont="1" applyBorder="1" applyAlignment="1">
      <alignment horizontal="left" vertical="top" indent="2"/>
    </xf>
    <xf numFmtId="0" fontId="17" fillId="0" borderId="4" xfId="0" applyFont="1" applyBorder="1" applyAlignment="1">
      <alignment horizontal="left" vertical="top" indent="2"/>
    </xf>
    <xf numFmtId="0" fontId="17" fillId="0" borderId="4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7" fillId="0" borderId="4" xfId="0" applyFont="1" applyBorder="1"/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vertical="top" indent="1"/>
    </xf>
    <xf numFmtId="0" fontId="16" fillId="0" borderId="4" xfId="0" applyFont="1" applyBorder="1" applyAlignment="1">
      <alignment horizontal="left" vertical="top" indent="3"/>
    </xf>
    <xf numFmtId="0" fontId="17" fillId="0" borderId="4" xfId="0" applyFont="1" applyBorder="1" applyAlignment="1">
      <alignment horizontal="left" vertical="top" indent="3"/>
    </xf>
    <xf numFmtId="0" fontId="17" fillId="0" borderId="4" xfId="0" applyFont="1" applyBorder="1" applyAlignment="1">
      <alignment horizontal="left" vertical="top" indent="1"/>
    </xf>
    <xf numFmtId="0" fontId="17" fillId="0" borderId="4" xfId="0" applyFont="1" applyBorder="1" applyAlignment="1">
      <alignment horizontal="left" indent="1"/>
    </xf>
    <xf numFmtId="0" fontId="16" fillId="0" borderId="4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0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6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3" fillId="0" borderId="0" xfId="0" quotePrefix="1" applyFont="1" applyAlignment="1">
      <alignment horizontal="right"/>
    </xf>
    <xf numFmtId="0" fontId="17" fillId="2" borderId="5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8" fillId="0" borderId="10" xfId="0" applyNumberFormat="1" applyFont="1" applyBorder="1"/>
    <xf numFmtId="165" fontId="28" fillId="0" borderId="11" xfId="0" applyNumberFormat="1" applyFont="1" applyBorder="1"/>
    <xf numFmtId="166" fontId="28" fillId="0" borderId="11" xfId="0" applyNumberFormat="1" applyFont="1" applyBorder="1"/>
    <xf numFmtId="0" fontId="16" fillId="2" borderId="5" xfId="0" quotePrefix="1" applyFont="1" applyFill="1" applyBorder="1" applyAlignment="1">
      <alignment horizontal="center" vertical="center"/>
    </xf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0" fontId="16" fillId="0" borderId="7" xfId="0" applyFont="1" applyBorder="1" applyAlignment="1">
      <alignment horizontal="center" vertical="center"/>
    </xf>
    <xf numFmtId="169" fontId="16" fillId="0" borderId="0" xfId="0" applyNumberFormat="1" applyFont="1"/>
    <xf numFmtId="170" fontId="16" fillId="0" borderId="0" xfId="0" applyNumberFormat="1" applyFont="1"/>
    <xf numFmtId="165" fontId="17" fillId="0" borderId="0" xfId="0" applyNumberFormat="1" applyFont="1"/>
    <xf numFmtId="0" fontId="28" fillId="0" borderId="14" xfId="0" applyFont="1" applyBorder="1" applyAlignment="1">
      <alignment horizontal="left" wrapText="1"/>
    </xf>
    <xf numFmtId="165" fontId="28" fillId="0" borderId="15" xfId="0" applyNumberFormat="1" applyFont="1" applyBorder="1"/>
    <xf numFmtId="171" fontId="6" fillId="0" borderId="0" xfId="0" applyNumberFormat="1" applyFont="1"/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0" fillId="0" borderId="0" xfId="2" applyFont="1" applyAlignment="1">
      <alignment horizontal="left"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17" fontId="17" fillId="2" borderId="5" xfId="0" quotePrefix="1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0" fillId="2" borderId="6" xfId="0" applyFill="1" applyBorder="1" applyAlignment="1"/>
    <xf numFmtId="0" fontId="17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7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0" borderId="6" xfId="0" applyFont="1" applyBorder="1" applyAlignment="1"/>
    <xf numFmtId="0" fontId="16" fillId="2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Polen</c:v>
                </c:pt>
                <c:pt idx="7">
                  <c:v>Dänemark</c:v>
                </c:pt>
                <c:pt idx="8">
                  <c:v>Italien</c:v>
                </c:pt>
                <c:pt idx="9">
                  <c:v>Österreich</c:v>
                </c:pt>
                <c:pt idx="10">
                  <c:v>Russische Föderation</c:v>
                </c:pt>
                <c:pt idx="11">
                  <c:v>Belgien</c:v>
                </c:pt>
                <c:pt idx="12">
                  <c:v>Brasilien</c:v>
                </c:pt>
                <c:pt idx="13">
                  <c:v>Schweiz</c:v>
                </c:pt>
                <c:pt idx="14">
                  <c:v>Spanien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10087.305044999999</c:v>
                </c:pt>
                <c:pt idx="1">
                  <c:v>2892.9256420000002</c:v>
                </c:pt>
                <c:pt idx="2">
                  <c:v>2487.3953459999998</c:v>
                </c:pt>
                <c:pt idx="3">
                  <c:v>2359.6595819999998</c:v>
                </c:pt>
                <c:pt idx="4">
                  <c:v>2144.2539350000002</c:v>
                </c:pt>
                <c:pt idx="5">
                  <c:v>1846.1867</c:v>
                </c:pt>
                <c:pt idx="6">
                  <c:v>892.22709799999996</c:v>
                </c:pt>
                <c:pt idx="7">
                  <c:v>865.37117499999999</c:v>
                </c:pt>
                <c:pt idx="8">
                  <c:v>705.57660199999998</c:v>
                </c:pt>
                <c:pt idx="9">
                  <c:v>661.16308800000002</c:v>
                </c:pt>
                <c:pt idx="10">
                  <c:v>661.04214400000001</c:v>
                </c:pt>
                <c:pt idx="11">
                  <c:v>648.60553300000004</c:v>
                </c:pt>
                <c:pt idx="12">
                  <c:v>648.47430599999996</c:v>
                </c:pt>
                <c:pt idx="13">
                  <c:v>509.098724</c:v>
                </c:pt>
                <c:pt idx="14">
                  <c:v>486.63551899999999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Polen</c:v>
                </c:pt>
                <c:pt idx="7">
                  <c:v>Dänemark</c:v>
                </c:pt>
                <c:pt idx="8">
                  <c:v>Italien</c:v>
                </c:pt>
                <c:pt idx="9">
                  <c:v>Österreich</c:v>
                </c:pt>
                <c:pt idx="10">
                  <c:v>Russische Föderation</c:v>
                </c:pt>
                <c:pt idx="11">
                  <c:v>Belgien</c:v>
                </c:pt>
                <c:pt idx="12">
                  <c:v>Brasilien</c:v>
                </c:pt>
                <c:pt idx="13">
                  <c:v>Schweiz</c:v>
                </c:pt>
                <c:pt idx="14">
                  <c:v>Spanien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10223.624793999999</c:v>
                </c:pt>
                <c:pt idx="1">
                  <c:v>2543.098962</c:v>
                </c:pt>
                <c:pt idx="2">
                  <c:v>1670.4194849999999</c:v>
                </c:pt>
                <c:pt idx="3">
                  <c:v>2155.7341230000002</c:v>
                </c:pt>
                <c:pt idx="4">
                  <c:v>1438.9566769999999</c:v>
                </c:pt>
                <c:pt idx="5">
                  <c:v>1583.8411390000001</c:v>
                </c:pt>
                <c:pt idx="6">
                  <c:v>814.52264300000002</c:v>
                </c:pt>
                <c:pt idx="7">
                  <c:v>556.72114899999997</c:v>
                </c:pt>
                <c:pt idx="8">
                  <c:v>780.93042500000001</c:v>
                </c:pt>
                <c:pt idx="9">
                  <c:v>867.08536900000001</c:v>
                </c:pt>
                <c:pt idx="10">
                  <c:v>652.421922</c:v>
                </c:pt>
                <c:pt idx="11">
                  <c:v>694.60906999999997</c:v>
                </c:pt>
                <c:pt idx="12">
                  <c:v>528.22782500000005</c:v>
                </c:pt>
                <c:pt idx="13">
                  <c:v>517.77557300000001</c:v>
                </c:pt>
                <c:pt idx="14">
                  <c:v>622.66321900000003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590528"/>
        <c:axId val="81596416"/>
      </c:barChart>
      <c:catAx>
        <c:axId val="815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1596416"/>
        <c:crosses val="autoZero"/>
        <c:auto val="1"/>
        <c:lblAlgn val="ctr"/>
        <c:lblOffset val="100"/>
        <c:noMultiLvlLbl val="0"/>
      </c:catAx>
      <c:valAx>
        <c:axId val="8159641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8159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;"- "\ \ </c:formatCode>
                <c:ptCount val="12"/>
                <c:pt idx="0">
                  <c:v>2936.5091219999999</c:v>
                </c:pt>
                <c:pt idx="1">
                  <c:v>4106.6131820000001</c:v>
                </c:pt>
                <c:pt idx="2">
                  <c:v>3931.84951</c:v>
                </c:pt>
                <c:pt idx="3">
                  <c:v>3568.0342390000001</c:v>
                </c:pt>
                <c:pt idx="4">
                  <c:v>3883.6913949999998</c:v>
                </c:pt>
                <c:pt idx="5">
                  <c:v>4149.0779890000003</c:v>
                </c:pt>
                <c:pt idx="6">
                  <c:v>4663.5748270000004</c:v>
                </c:pt>
                <c:pt idx="7">
                  <c:v>3666.9126940000001</c:v>
                </c:pt>
                <c:pt idx="8">
                  <c:v>4718.0391769999997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3537.0577800000001</c:v>
                </c:pt>
                <c:pt idx="1">
                  <c:v>4092.625822</c:v>
                </c:pt>
                <c:pt idx="2">
                  <c:v>4012.9413509999999</c:v>
                </c:pt>
                <c:pt idx="3">
                  <c:v>3652.9215279999999</c:v>
                </c:pt>
                <c:pt idx="4">
                  <c:v>3479.4471429999999</c:v>
                </c:pt>
                <c:pt idx="5">
                  <c:v>4339.1111449999999</c:v>
                </c:pt>
                <c:pt idx="6">
                  <c:v>3415.4280440000002</c:v>
                </c:pt>
                <c:pt idx="7">
                  <c:v>3739.547442</c:v>
                </c:pt>
                <c:pt idx="8">
                  <c:v>4174.6851839999999</c:v>
                </c:pt>
                <c:pt idx="9">
                  <c:v>4428.8270789999997</c:v>
                </c:pt>
                <c:pt idx="10">
                  <c:v>4345.5987619999996</c:v>
                </c:pt>
                <c:pt idx="11">
                  <c:v>4343.7069090000005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3120.541408</c:v>
                </c:pt>
                <c:pt idx="1">
                  <c:v>3982.9995239999998</c:v>
                </c:pt>
                <c:pt idx="2">
                  <c:v>3816.752696</c:v>
                </c:pt>
                <c:pt idx="3">
                  <c:v>3561.069919</c:v>
                </c:pt>
                <c:pt idx="4">
                  <c:v>4168.2618849999999</c:v>
                </c:pt>
                <c:pt idx="5">
                  <c:v>4478.2857119999999</c:v>
                </c:pt>
                <c:pt idx="6">
                  <c:v>3606.0717030000001</c:v>
                </c:pt>
                <c:pt idx="7">
                  <c:v>3810.84753</c:v>
                </c:pt>
                <c:pt idx="8">
                  <c:v>4574.1313819999996</c:v>
                </c:pt>
                <c:pt idx="9">
                  <c:v>4717.5977929999999</c:v>
                </c:pt>
                <c:pt idx="10">
                  <c:v>4920.0823129999999</c:v>
                </c:pt>
                <c:pt idx="11">
                  <c:v>4366.3105759999999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22144"/>
        <c:axId val="81624064"/>
      </c:lineChart>
      <c:catAx>
        <c:axId val="816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81624064"/>
        <c:crosses val="autoZero"/>
        <c:auto val="1"/>
        <c:lblAlgn val="ctr"/>
        <c:lblOffset val="100"/>
        <c:noMultiLvlLbl val="0"/>
      </c:catAx>
      <c:valAx>
        <c:axId val="81624064"/>
        <c:scaling>
          <c:orientation val="minMax"/>
        </c:scaling>
        <c:delete val="0"/>
        <c:axPos val="l"/>
        <c:majorGridlines/>
        <c:numFmt formatCode="###\ ###\ ##0\ \ ;\-###\ ###\ ##0\ \ ;&quot;- &quot;\ \ " sourceLinked="1"/>
        <c:majorTickMark val="out"/>
        <c:minorTickMark val="none"/>
        <c:tickLblPos val="nextTo"/>
        <c:crossAx val="8162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2" t="s">
        <v>146</v>
      </c>
    </row>
    <row r="16" spans="1:7" ht="15" x14ac:dyDescent="0.2">
      <c r="G16" s="51" t="s">
        <v>161</v>
      </c>
    </row>
    <row r="17" spans="1:7" x14ac:dyDescent="0.2">
      <c r="G17" s="53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28"/>
      <c r="G20" s="53"/>
    </row>
    <row r="21" spans="1:7" ht="15.75" x14ac:dyDescent="0.25">
      <c r="G21" s="71" t="s">
        <v>181</v>
      </c>
    </row>
    <row r="22" spans="1:7" ht="20.25" customHeight="1" x14ac:dyDescent="0.25">
      <c r="A22" s="98"/>
      <c r="B22" s="98"/>
      <c r="C22" s="98"/>
      <c r="D22" s="98"/>
      <c r="E22" s="98"/>
      <c r="F22" s="98"/>
      <c r="G22" s="98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0" customFormat="1" x14ac:dyDescent="0.2"/>
    <row r="2" spans="1:7" s="40" customFormat="1" ht="15.75" x14ac:dyDescent="0.25">
      <c r="A2" s="106" t="s">
        <v>0</v>
      </c>
      <c r="B2" s="106"/>
      <c r="C2" s="106"/>
      <c r="D2" s="106"/>
      <c r="E2" s="106"/>
      <c r="F2" s="106"/>
      <c r="G2" s="106"/>
    </row>
    <row r="3" spans="1:7" s="40" customFormat="1" x14ac:dyDescent="0.2"/>
    <row r="4" spans="1:7" s="40" customFormat="1" ht="15.75" x14ac:dyDescent="0.25">
      <c r="A4" s="107" t="s">
        <v>1</v>
      </c>
      <c r="B4" s="108"/>
      <c r="C4" s="108"/>
      <c r="D4" s="108"/>
      <c r="E4" s="108"/>
      <c r="F4" s="108"/>
      <c r="G4" s="108"/>
    </row>
    <row r="5" spans="1:7" s="40" customFormat="1" x14ac:dyDescent="0.2">
      <c r="A5" s="100"/>
      <c r="B5" s="100"/>
      <c r="C5" s="100"/>
      <c r="D5" s="100"/>
      <c r="E5" s="100"/>
      <c r="F5" s="100"/>
      <c r="G5" s="100"/>
    </row>
    <row r="6" spans="1:7" s="40" customFormat="1" x14ac:dyDescent="0.2">
      <c r="A6" s="66" t="s">
        <v>140</v>
      </c>
      <c r="B6" s="68"/>
      <c r="C6" s="68"/>
      <c r="D6" s="68"/>
      <c r="E6" s="68"/>
      <c r="F6" s="68"/>
      <c r="G6" s="68"/>
    </row>
    <row r="7" spans="1:7" s="40" customFormat="1" ht="5.85" customHeight="1" x14ac:dyDescent="0.2">
      <c r="A7" s="66"/>
      <c r="B7" s="68"/>
      <c r="C7" s="68"/>
      <c r="D7" s="68"/>
      <c r="E7" s="68"/>
      <c r="F7" s="68"/>
      <c r="G7" s="68"/>
    </row>
    <row r="8" spans="1:7" s="40" customFormat="1" x14ac:dyDescent="0.2">
      <c r="A8" s="102" t="s">
        <v>129</v>
      </c>
      <c r="B8" s="99"/>
      <c r="C8" s="99"/>
      <c r="D8" s="99"/>
      <c r="E8" s="99"/>
      <c r="F8" s="99"/>
      <c r="G8" s="99"/>
    </row>
    <row r="9" spans="1:7" s="40" customFormat="1" x14ac:dyDescent="0.2">
      <c r="A9" s="99" t="s">
        <v>4</v>
      </c>
      <c r="B9" s="99"/>
      <c r="C9" s="99"/>
      <c r="D9" s="99"/>
      <c r="E9" s="99"/>
      <c r="F9" s="99"/>
      <c r="G9" s="99"/>
    </row>
    <row r="10" spans="1:7" s="40" customFormat="1" ht="5.85" customHeight="1" x14ac:dyDescent="0.2">
      <c r="A10" s="68"/>
      <c r="B10" s="68"/>
      <c r="C10" s="68"/>
      <c r="D10" s="68"/>
      <c r="E10" s="68"/>
      <c r="F10" s="68"/>
      <c r="G10" s="68"/>
    </row>
    <row r="11" spans="1:7" s="40" customFormat="1" x14ac:dyDescent="0.2">
      <c r="A11" s="109" t="s">
        <v>2</v>
      </c>
      <c r="B11" s="109"/>
      <c r="C11" s="109"/>
      <c r="D11" s="109"/>
      <c r="E11" s="109"/>
      <c r="F11" s="109"/>
      <c r="G11" s="109"/>
    </row>
    <row r="12" spans="1:7" s="40" customFormat="1" x14ac:dyDescent="0.2">
      <c r="A12" s="99" t="s">
        <v>3</v>
      </c>
      <c r="B12" s="99"/>
      <c r="C12" s="99"/>
      <c r="D12" s="99"/>
      <c r="E12" s="99"/>
      <c r="F12" s="99"/>
      <c r="G12" s="99"/>
    </row>
    <row r="13" spans="1:7" s="40" customFormat="1" x14ac:dyDescent="0.2">
      <c r="A13" s="68"/>
      <c r="B13" s="68"/>
      <c r="C13" s="68"/>
      <c r="D13" s="68"/>
      <c r="E13" s="68"/>
      <c r="F13" s="68"/>
      <c r="G13" s="68"/>
    </row>
    <row r="14" spans="1:7" s="40" customFormat="1" x14ac:dyDescent="0.2">
      <c r="A14" s="68"/>
      <c r="B14" s="68"/>
      <c r="C14" s="68"/>
      <c r="D14" s="68"/>
      <c r="E14" s="68"/>
      <c r="F14" s="68"/>
      <c r="G14" s="68"/>
    </row>
    <row r="15" spans="1:7" s="40" customFormat="1" ht="12.75" customHeight="1" x14ac:dyDescent="0.2">
      <c r="A15" s="102" t="s">
        <v>131</v>
      </c>
      <c r="B15" s="99"/>
      <c r="C15" s="99"/>
      <c r="D15" s="67"/>
      <c r="E15" s="67"/>
      <c r="F15" s="67"/>
      <c r="G15" s="67"/>
    </row>
    <row r="16" spans="1:7" s="40" customFormat="1" ht="5.85" customHeight="1" x14ac:dyDescent="0.2">
      <c r="A16" s="67"/>
      <c r="B16" s="69"/>
      <c r="C16" s="69"/>
      <c r="D16" s="67"/>
      <c r="E16" s="67"/>
      <c r="F16" s="67"/>
      <c r="G16" s="67"/>
    </row>
    <row r="17" spans="1:7" s="40" customFormat="1" ht="12.75" customHeight="1" x14ac:dyDescent="0.2">
      <c r="A17" s="103" t="s">
        <v>149</v>
      </c>
      <c r="B17" s="99"/>
      <c r="C17" s="99"/>
      <c r="D17" s="69"/>
      <c r="E17" s="69"/>
      <c r="F17" s="69"/>
      <c r="G17" s="69"/>
    </row>
    <row r="18" spans="1:7" s="40" customFormat="1" ht="12.75" customHeight="1" x14ac:dyDescent="0.2">
      <c r="A18" s="69" t="s">
        <v>133</v>
      </c>
      <c r="B18" s="104" t="s">
        <v>156</v>
      </c>
      <c r="C18" s="99"/>
      <c r="D18" s="69"/>
      <c r="E18" s="69"/>
      <c r="F18" s="69"/>
      <c r="G18" s="69"/>
    </row>
    <row r="19" spans="1:7" s="40" customFormat="1" ht="12.75" customHeight="1" x14ac:dyDescent="0.2">
      <c r="A19" s="69" t="s">
        <v>134</v>
      </c>
      <c r="B19" s="105" t="s">
        <v>150</v>
      </c>
      <c r="C19" s="105"/>
      <c r="D19" s="105"/>
      <c r="E19" s="69"/>
      <c r="F19" s="69"/>
      <c r="G19" s="69"/>
    </row>
    <row r="20" spans="1:7" s="40" customFormat="1" x14ac:dyDescent="0.2">
      <c r="A20" s="69"/>
      <c r="B20" s="69"/>
      <c r="C20" s="69"/>
      <c r="D20" s="69"/>
      <c r="E20" s="69"/>
      <c r="F20" s="69"/>
      <c r="G20" s="69"/>
    </row>
    <row r="21" spans="1:7" s="40" customFormat="1" ht="12.75" customHeight="1" x14ac:dyDescent="0.2">
      <c r="A21" s="102" t="s">
        <v>141</v>
      </c>
      <c r="B21" s="99"/>
      <c r="C21" s="67"/>
      <c r="D21" s="67"/>
      <c r="E21" s="67"/>
      <c r="F21" s="67"/>
      <c r="G21" s="67"/>
    </row>
    <row r="22" spans="1:7" s="40" customFormat="1" ht="5.85" customHeight="1" x14ac:dyDescent="0.2">
      <c r="A22" s="67"/>
      <c r="B22" s="69"/>
      <c r="C22" s="67"/>
      <c r="D22" s="67"/>
      <c r="E22" s="67"/>
      <c r="F22" s="67"/>
      <c r="G22" s="67"/>
    </row>
    <row r="23" spans="1:7" s="40" customFormat="1" ht="12.75" customHeight="1" x14ac:dyDescent="0.2">
      <c r="A23" s="69" t="s">
        <v>135</v>
      </c>
      <c r="B23" s="99" t="s">
        <v>136</v>
      </c>
      <c r="C23" s="99"/>
      <c r="D23" s="69"/>
      <c r="E23" s="69"/>
      <c r="F23" s="69"/>
      <c r="G23" s="69"/>
    </row>
    <row r="24" spans="1:7" s="40" customFormat="1" ht="12.75" customHeight="1" x14ac:dyDescent="0.2">
      <c r="A24" s="69" t="s">
        <v>137</v>
      </c>
      <c r="B24" s="99" t="s">
        <v>138</v>
      </c>
      <c r="C24" s="99"/>
      <c r="D24" s="69"/>
      <c r="E24" s="69"/>
      <c r="F24" s="69"/>
      <c r="G24" s="69"/>
    </row>
    <row r="25" spans="1:7" s="40" customFormat="1" ht="12.75" customHeight="1" x14ac:dyDescent="0.2">
      <c r="A25" s="69"/>
      <c r="B25" s="99"/>
      <c r="C25" s="99"/>
      <c r="D25" s="69"/>
      <c r="E25" s="69"/>
      <c r="F25" s="69"/>
      <c r="G25" s="69"/>
    </row>
    <row r="26" spans="1:7" s="40" customFormat="1" x14ac:dyDescent="0.2">
      <c r="A26" s="68"/>
      <c r="B26" s="68"/>
      <c r="C26" s="68"/>
      <c r="D26" s="68"/>
      <c r="E26" s="68"/>
      <c r="F26" s="68"/>
      <c r="G26" s="68"/>
    </row>
    <row r="27" spans="1:7" s="40" customFormat="1" x14ac:dyDescent="0.2">
      <c r="A27" s="68" t="s">
        <v>142</v>
      </c>
      <c r="B27" s="70" t="s">
        <v>143</v>
      </c>
      <c r="C27" s="68"/>
      <c r="D27" s="68"/>
      <c r="E27" s="68"/>
      <c r="F27" s="68"/>
      <c r="G27" s="68"/>
    </row>
    <row r="28" spans="1:7" s="40" customFormat="1" x14ac:dyDescent="0.2">
      <c r="A28" s="68"/>
      <c r="B28" s="68"/>
      <c r="C28" s="68"/>
      <c r="D28" s="68"/>
      <c r="E28" s="68"/>
      <c r="F28" s="68"/>
      <c r="G28" s="68"/>
    </row>
    <row r="29" spans="1:7" s="40" customFormat="1" ht="27.75" customHeight="1" x14ac:dyDescent="0.2">
      <c r="A29" s="101" t="s">
        <v>163</v>
      </c>
      <c r="B29" s="99"/>
      <c r="C29" s="99"/>
      <c r="D29" s="99"/>
      <c r="E29" s="99"/>
      <c r="F29" s="99"/>
      <c r="G29" s="99"/>
    </row>
    <row r="30" spans="1:7" s="40" customFormat="1" ht="41.85" customHeight="1" x14ac:dyDescent="0.2">
      <c r="A30" s="99" t="s">
        <v>148</v>
      </c>
      <c r="B30" s="99"/>
      <c r="C30" s="99"/>
      <c r="D30" s="99"/>
      <c r="E30" s="99"/>
      <c r="F30" s="99"/>
      <c r="G30" s="99"/>
    </row>
    <row r="31" spans="1:7" s="40" customFormat="1" x14ac:dyDescent="0.2">
      <c r="A31" s="68"/>
      <c r="B31" s="68"/>
      <c r="C31" s="68"/>
      <c r="D31" s="68"/>
      <c r="E31" s="68"/>
      <c r="F31" s="68"/>
      <c r="G31" s="68"/>
    </row>
    <row r="32" spans="1:7" s="40" customFormat="1" x14ac:dyDescent="0.2">
      <c r="A32" s="68"/>
      <c r="B32" s="68"/>
      <c r="C32" s="68"/>
      <c r="D32" s="68"/>
      <c r="E32" s="68"/>
      <c r="F32" s="68"/>
      <c r="G32" s="68"/>
    </row>
    <row r="33" spans="1:7" s="40" customFormat="1" x14ac:dyDescent="0.2">
      <c r="A33" s="68"/>
      <c r="B33" s="68"/>
      <c r="C33" s="68"/>
      <c r="D33" s="68"/>
      <c r="E33" s="68"/>
      <c r="F33" s="68"/>
      <c r="G33" s="68"/>
    </row>
    <row r="34" spans="1:7" s="40" customFormat="1" x14ac:dyDescent="0.2">
      <c r="A34" s="68"/>
      <c r="B34" s="68"/>
      <c r="C34" s="68"/>
      <c r="D34" s="68"/>
      <c r="E34" s="68"/>
      <c r="F34" s="68"/>
      <c r="G34" s="68"/>
    </row>
    <row r="35" spans="1:7" s="40" customFormat="1" x14ac:dyDescent="0.2">
      <c r="A35" s="68"/>
      <c r="B35" s="68"/>
      <c r="C35" s="68"/>
      <c r="D35" s="68"/>
      <c r="E35" s="68"/>
      <c r="F35" s="68"/>
      <c r="G35" s="68"/>
    </row>
    <row r="36" spans="1:7" s="40" customFormat="1" x14ac:dyDescent="0.2">
      <c r="A36" s="68"/>
      <c r="B36" s="68"/>
      <c r="C36" s="68"/>
      <c r="D36" s="68"/>
      <c r="E36" s="68"/>
      <c r="F36" s="68"/>
      <c r="G36" s="68"/>
    </row>
    <row r="37" spans="1:7" s="40" customFormat="1" x14ac:dyDescent="0.2">
      <c r="A37" s="68"/>
      <c r="B37" s="68"/>
      <c r="C37" s="68"/>
      <c r="D37" s="68"/>
      <c r="E37" s="68"/>
      <c r="F37" s="68"/>
      <c r="G37" s="68"/>
    </row>
    <row r="38" spans="1:7" s="40" customFormat="1" x14ac:dyDescent="0.2">
      <c r="A38" s="68"/>
      <c r="B38" s="68"/>
      <c r="C38" s="68"/>
      <c r="D38" s="68"/>
      <c r="E38" s="68"/>
      <c r="F38" s="68"/>
      <c r="G38" s="68"/>
    </row>
    <row r="39" spans="1:7" s="40" customFormat="1" x14ac:dyDescent="0.2">
      <c r="A39" s="68"/>
      <c r="B39" s="68"/>
      <c r="C39" s="68"/>
      <c r="D39" s="68"/>
      <c r="E39" s="68"/>
      <c r="F39" s="68"/>
      <c r="G39" s="68"/>
    </row>
    <row r="40" spans="1:7" s="40" customFormat="1" x14ac:dyDescent="0.2">
      <c r="A40" s="68"/>
      <c r="B40" s="68"/>
      <c r="C40" s="68"/>
      <c r="D40" s="68"/>
      <c r="E40" s="68"/>
      <c r="F40" s="68"/>
      <c r="G40" s="68"/>
    </row>
    <row r="41" spans="1:7" s="40" customFormat="1" x14ac:dyDescent="0.2">
      <c r="A41" s="100" t="s">
        <v>144</v>
      </c>
      <c r="B41" s="100"/>
      <c r="C41" s="68"/>
      <c r="D41" s="68"/>
      <c r="E41" s="68"/>
      <c r="F41" s="68"/>
      <c r="G41" s="68"/>
    </row>
    <row r="42" spans="1:7" s="40" customFormat="1" x14ac:dyDescent="0.2">
      <c r="A42" s="68"/>
      <c r="B42" s="68"/>
      <c r="C42" s="68"/>
      <c r="D42" s="68"/>
      <c r="E42" s="68"/>
      <c r="F42" s="68"/>
      <c r="G42" s="68"/>
    </row>
    <row r="43" spans="1:7" s="40" customFormat="1" x14ac:dyDescent="0.2">
      <c r="A43" s="7">
        <v>0</v>
      </c>
      <c r="B43" s="8" t="s">
        <v>5</v>
      </c>
      <c r="C43" s="68"/>
      <c r="D43" s="68"/>
      <c r="E43" s="68"/>
      <c r="F43" s="68"/>
      <c r="G43" s="68"/>
    </row>
    <row r="44" spans="1:7" s="40" customFormat="1" x14ac:dyDescent="0.2">
      <c r="A44" s="8" t="s">
        <v>19</v>
      </c>
      <c r="B44" s="8" t="s">
        <v>6</v>
      </c>
      <c r="C44" s="68"/>
      <c r="D44" s="68"/>
      <c r="E44" s="68"/>
      <c r="F44" s="68"/>
      <c r="G44" s="68"/>
    </row>
    <row r="45" spans="1:7" s="40" customFormat="1" x14ac:dyDescent="0.2">
      <c r="A45" s="8" t="s">
        <v>20</v>
      </c>
      <c r="B45" s="8" t="s">
        <v>7</v>
      </c>
      <c r="C45" s="68"/>
      <c r="D45" s="68"/>
      <c r="E45" s="68"/>
      <c r="F45" s="68"/>
      <c r="G45" s="68"/>
    </row>
    <row r="46" spans="1:7" s="40" customFormat="1" x14ac:dyDescent="0.2">
      <c r="A46" s="8" t="s">
        <v>21</v>
      </c>
      <c r="B46" s="8" t="s">
        <v>8</v>
      </c>
      <c r="C46" s="68"/>
      <c r="D46" s="68"/>
      <c r="E46" s="68"/>
      <c r="F46" s="68"/>
      <c r="G46" s="68"/>
    </row>
    <row r="47" spans="1:7" s="40" customFormat="1" x14ac:dyDescent="0.2">
      <c r="A47" s="8" t="s">
        <v>15</v>
      </c>
      <c r="B47" s="8" t="s">
        <v>9</v>
      </c>
      <c r="C47" s="68"/>
      <c r="D47" s="68"/>
      <c r="E47" s="68"/>
      <c r="F47" s="68"/>
      <c r="G47" s="68"/>
    </row>
    <row r="48" spans="1:7" s="40" customFormat="1" x14ac:dyDescent="0.2">
      <c r="A48" s="8" t="s">
        <v>16</v>
      </c>
      <c r="B48" s="8" t="s">
        <v>10</v>
      </c>
      <c r="C48" s="68"/>
      <c r="D48" s="68"/>
      <c r="E48" s="68"/>
      <c r="F48" s="68"/>
      <c r="G48" s="68"/>
    </row>
    <row r="49" spans="1:7" s="40" customFormat="1" x14ac:dyDescent="0.2">
      <c r="A49" s="8" t="s">
        <v>17</v>
      </c>
      <c r="B49" s="8" t="s">
        <v>11</v>
      </c>
      <c r="C49" s="68"/>
      <c r="D49" s="68"/>
      <c r="E49" s="68"/>
      <c r="F49" s="68"/>
      <c r="G49" s="68"/>
    </row>
    <row r="50" spans="1:7" s="40" customFormat="1" x14ac:dyDescent="0.2">
      <c r="A50" s="8" t="s">
        <v>18</v>
      </c>
      <c r="B50" s="8" t="s">
        <v>12</v>
      </c>
      <c r="C50" s="68"/>
      <c r="D50" s="68"/>
      <c r="E50" s="68"/>
      <c r="F50" s="68"/>
      <c r="G50" s="68"/>
    </row>
    <row r="51" spans="1:7" s="40" customFormat="1" x14ac:dyDescent="0.2">
      <c r="A51" s="8" t="s">
        <v>145</v>
      </c>
      <c r="B51" s="8" t="s">
        <v>13</v>
      </c>
      <c r="C51" s="68"/>
      <c r="D51" s="68"/>
      <c r="E51" s="68"/>
      <c r="F51" s="68"/>
      <c r="G51" s="68"/>
    </row>
    <row r="52" spans="1:7" s="40" customFormat="1" x14ac:dyDescent="0.2">
      <c r="A52" s="8" t="s">
        <v>139</v>
      </c>
      <c r="B52" s="8" t="s">
        <v>14</v>
      </c>
      <c r="C52" s="68"/>
      <c r="D52" s="68"/>
      <c r="E52" s="68"/>
      <c r="F52" s="68"/>
      <c r="G52" s="68"/>
    </row>
    <row r="53" spans="1:7" s="40" customFormat="1" x14ac:dyDescent="0.2"/>
    <row r="54" spans="1:7" x14ac:dyDescent="0.2">
      <c r="A54" s="41"/>
      <c r="B54" s="41"/>
      <c r="C54" s="41"/>
      <c r="D54" s="41"/>
      <c r="E54" s="41"/>
      <c r="F54" s="41"/>
      <c r="G54" s="41"/>
    </row>
    <row r="55" spans="1:7" x14ac:dyDescent="0.2">
      <c r="A55" s="41"/>
      <c r="B55" s="41"/>
      <c r="C55" s="41"/>
      <c r="D55" s="41"/>
      <c r="E55" s="41"/>
      <c r="F55" s="41"/>
      <c r="G55" s="41"/>
    </row>
    <row r="56" spans="1:7" x14ac:dyDescent="0.2">
      <c r="A56" s="41"/>
      <c r="B56" s="41"/>
      <c r="C56" s="41"/>
      <c r="D56" s="41"/>
      <c r="E56" s="41"/>
      <c r="F56" s="41"/>
      <c r="G56" s="41"/>
    </row>
    <row r="57" spans="1:7" x14ac:dyDescent="0.2">
      <c r="A57" s="41"/>
      <c r="B57" s="41"/>
      <c r="C57" s="41"/>
      <c r="D57" s="41"/>
      <c r="E57" s="41"/>
      <c r="F57" s="41"/>
      <c r="G57" s="41"/>
    </row>
    <row r="58" spans="1:7" x14ac:dyDescent="0.2">
      <c r="A58" s="41"/>
      <c r="B58" s="41"/>
      <c r="C58" s="41"/>
      <c r="D58" s="41"/>
      <c r="E58" s="41"/>
      <c r="F58" s="41"/>
      <c r="G58" s="41"/>
    </row>
    <row r="59" spans="1:7" x14ac:dyDescent="0.2">
      <c r="A59" s="41"/>
      <c r="B59" s="41"/>
      <c r="C59" s="41"/>
      <c r="D59" s="41"/>
      <c r="E59" s="41"/>
      <c r="F59" s="41"/>
      <c r="G59" s="41"/>
    </row>
    <row r="60" spans="1:7" x14ac:dyDescent="0.2">
      <c r="A60" s="41"/>
      <c r="B60" s="41"/>
      <c r="C60" s="41"/>
      <c r="D60" s="41"/>
      <c r="E60" s="41"/>
      <c r="F60" s="41"/>
      <c r="G60" s="41"/>
    </row>
    <row r="61" spans="1:7" x14ac:dyDescent="0.2">
      <c r="A61" s="41"/>
      <c r="B61" s="41"/>
      <c r="C61" s="41"/>
      <c r="D61" s="41"/>
      <c r="E61" s="41"/>
      <c r="F61" s="41"/>
      <c r="G61" s="41"/>
    </row>
    <row r="62" spans="1:7" x14ac:dyDescent="0.2">
      <c r="A62" s="41"/>
      <c r="B62" s="41"/>
      <c r="C62" s="41"/>
      <c r="D62" s="41"/>
      <c r="E62" s="41"/>
      <c r="F62" s="41"/>
      <c r="G62" s="41"/>
    </row>
    <row r="63" spans="1:7" x14ac:dyDescent="0.2">
      <c r="A63" s="41"/>
      <c r="B63" s="41"/>
      <c r="C63" s="41"/>
      <c r="D63" s="41"/>
      <c r="E63" s="41"/>
      <c r="F63" s="41"/>
      <c r="G63" s="41"/>
    </row>
    <row r="64" spans="1:7" x14ac:dyDescent="0.2">
      <c r="A64" s="41"/>
      <c r="B64" s="41"/>
      <c r="C64" s="41"/>
      <c r="D64" s="41"/>
      <c r="E64" s="41"/>
      <c r="F64" s="41"/>
      <c r="G64" s="41"/>
    </row>
    <row r="65" spans="1:7" x14ac:dyDescent="0.2">
      <c r="A65" s="41"/>
      <c r="B65" s="41"/>
      <c r="C65" s="41"/>
      <c r="D65" s="41"/>
      <c r="E65" s="41"/>
      <c r="F65" s="41"/>
      <c r="G65" s="41"/>
    </row>
    <row r="66" spans="1:7" x14ac:dyDescent="0.2">
      <c r="A66" s="41"/>
      <c r="B66" s="41"/>
      <c r="C66" s="41"/>
      <c r="D66" s="41"/>
      <c r="E66" s="41"/>
      <c r="F66" s="41"/>
      <c r="G66" s="41"/>
    </row>
    <row r="67" spans="1:7" x14ac:dyDescent="0.2">
      <c r="A67" s="41"/>
      <c r="B67" s="41"/>
      <c r="C67" s="41"/>
      <c r="D67" s="41"/>
      <c r="E67" s="41"/>
      <c r="F67" s="41"/>
      <c r="G67" s="41"/>
    </row>
    <row r="68" spans="1:7" x14ac:dyDescent="0.2">
      <c r="A68" s="41"/>
      <c r="B68" s="41"/>
      <c r="C68" s="41"/>
      <c r="D68" s="41"/>
      <c r="E68" s="41"/>
      <c r="F68" s="41"/>
      <c r="G68" s="41"/>
    </row>
    <row r="69" spans="1:7" x14ac:dyDescent="0.2">
      <c r="A69" s="41"/>
      <c r="B69" s="41"/>
      <c r="C69" s="41"/>
      <c r="D69" s="41"/>
      <c r="E69" s="41"/>
      <c r="F69" s="41"/>
      <c r="G69" s="41"/>
    </row>
    <row r="70" spans="1:7" x14ac:dyDescent="0.2">
      <c r="A70" s="41"/>
      <c r="B70" s="41"/>
      <c r="C70" s="41"/>
      <c r="D70" s="41"/>
      <c r="E70" s="41"/>
      <c r="F70" s="41"/>
      <c r="G70" s="41"/>
    </row>
    <row r="71" spans="1:7" x14ac:dyDescent="0.2">
      <c r="A71" s="41"/>
      <c r="B71" s="41"/>
      <c r="C71" s="41"/>
      <c r="D71" s="41"/>
      <c r="E71" s="41"/>
      <c r="F71" s="41"/>
      <c r="G71" s="41"/>
    </row>
    <row r="72" spans="1:7" x14ac:dyDescent="0.2">
      <c r="A72" s="41"/>
      <c r="B72" s="41"/>
      <c r="C72" s="41"/>
      <c r="D72" s="41"/>
      <c r="E72" s="41"/>
      <c r="F72" s="41"/>
      <c r="G72" s="41"/>
    </row>
    <row r="73" spans="1:7" x14ac:dyDescent="0.2">
      <c r="A73" s="41"/>
      <c r="B73" s="41"/>
      <c r="C73" s="41"/>
      <c r="D73" s="41"/>
      <c r="E73" s="41"/>
      <c r="F73" s="41"/>
      <c r="G73" s="41"/>
    </row>
    <row r="74" spans="1:7" x14ac:dyDescent="0.2">
      <c r="A74" s="41"/>
      <c r="B74" s="41"/>
      <c r="C74" s="41"/>
      <c r="D74" s="41"/>
      <c r="E74" s="41"/>
      <c r="F74" s="41"/>
      <c r="G74" s="41"/>
    </row>
    <row r="75" spans="1:7" x14ac:dyDescent="0.2">
      <c r="A75" s="41"/>
      <c r="B75" s="41"/>
      <c r="C75" s="41"/>
      <c r="D75" s="41"/>
      <c r="E75" s="41"/>
      <c r="F75" s="41"/>
      <c r="G75" s="41"/>
    </row>
    <row r="76" spans="1:7" x14ac:dyDescent="0.2">
      <c r="A76" s="41"/>
      <c r="B76" s="41"/>
      <c r="C76" s="41"/>
      <c r="D76" s="41"/>
      <c r="E76" s="41"/>
      <c r="F76" s="41"/>
      <c r="G76" s="41"/>
    </row>
    <row r="77" spans="1:7" x14ac:dyDescent="0.2">
      <c r="A77" s="41"/>
      <c r="B77" s="41"/>
      <c r="C77" s="41"/>
      <c r="D77" s="41"/>
      <c r="E77" s="41"/>
      <c r="F77" s="41"/>
      <c r="G77" s="41"/>
    </row>
    <row r="78" spans="1:7" x14ac:dyDescent="0.2">
      <c r="A78" s="41"/>
      <c r="B78" s="41"/>
      <c r="C78" s="41"/>
      <c r="D78" s="41"/>
      <c r="E78" s="41"/>
      <c r="F78" s="41"/>
      <c r="G78" s="41"/>
    </row>
    <row r="79" spans="1:7" x14ac:dyDescent="0.2">
      <c r="A79" s="41"/>
      <c r="B79" s="41"/>
      <c r="C79" s="41"/>
      <c r="D79" s="41"/>
      <c r="E79" s="41"/>
      <c r="F79" s="41"/>
      <c r="G79" s="41"/>
    </row>
    <row r="80" spans="1:7" x14ac:dyDescent="0.2">
      <c r="A80" s="41"/>
      <c r="B80" s="41"/>
      <c r="C80" s="41"/>
      <c r="D80" s="41"/>
      <c r="E80" s="41"/>
      <c r="F80" s="41"/>
      <c r="G80" s="41"/>
    </row>
    <row r="81" spans="1:7" x14ac:dyDescent="0.2">
      <c r="A81" s="41"/>
      <c r="B81" s="41"/>
      <c r="C81" s="41"/>
      <c r="D81" s="41"/>
      <c r="E81" s="41"/>
      <c r="F81" s="41"/>
      <c r="G81" s="41"/>
    </row>
    <row r="82" spans="1:7" x14ac:dyDescent="0.2">
      <c r="A82" s="41"/>
      <c r="B82" s="41"/>
      <c r="C82" s="41"/>
      <c r="D82" s="41"/>
      <c r="E82" s="41"/>
      <c r="F82" s="41"/>
      <c r="G82" s="41"/>
    </row>
    <row r="83" spans="1:7" x14ac:dyDescent="0.2">
      <c r="A83" s="41"/>
      <c r="B83" s="41"/>
      <c r="C83" s="41"/>
      <c r="D83" s="41"/>
      <c r="E83" s="41"/>
      <c r="F83" s="41"/>
      <c r="G83" s="41"/>
    </row>
    <row r="84" spans="1:7" x14ac:dyDescent="0.2">
      <c r="A84" s="41"/>
      <c r="B84" s="41"/>
      <c r="C84" s="41"/>
      <c r="D84" s="41"/>
      <c r="E84" s="41"/>
      <c r="F84" s="41"/>
      <c r="G84" s="41"/>
    </row>
    <row r="85" spans="1:7" x14ac:dyDescent="0.2">
      <c r="A85" s="41"/>
      <c r="B85" s="41"/>
      <c r="C85" s="41"/>
      <c r="D85" s="41"/>
      <c r="E85" s="41"/>
      <c r="F85" s="41"/>
      <c r="G85" s="41"/>
    </row>
    <row r="86" spans="1:7" x14ac:dyDescent="0.2">
      <c r="A86" s="41"/>
      <c r="B86" s="41"/>
      <c r="C86" s="41"/>
      <c r="D86" s="41"/>
      <c r="E86" s="41"/>
      <c r="F86" s="41"/>
      <c r="G86" s="41"/>
    </row>
    <row r="87" spans="1:7" x14ac:dyDescent="0.2">
      <c r="A87" s="41"/>
      <c r="B87" s="41"/>
      <c r="C87" s="41"/>
      <c r="D87" s="41"/>
      <c r="E87" s="41"/>
      <c r="F87" s="41"/>
      <c r="G87" s="41"/>
    </row>
    <row r="88" spans="1:7" x14ac:dyDescent="0.2">
      <c r="A88" s="41"/>
      <c r="B88" s="41"/>
      <c r="C88" s="41"/>
      <c r="D88" s="41"/>
      <c r="E88" s="41"/>
      <c r="F88" s="41"/>
      <c r="G88" s="41"/>
    </row>
    <row r="89" spans="1:7" x14ac:dyDescent="0.2">
      <c r="A89" s="41"/>
      <c r="B89" s="41"/>
      <c r="C89" s="41"/>
      <c r="D89" s="41"/>
      <c r="E89" s="41"/>
      <c r="F89" s="41"/>
      <c r="G89" s="41"/>
    </row>
    <row r="90" spans="1:7" x14ac:dyDescent="0.2">
      <c r="A90" s="41"/>
      <c r="B90" s="41"/>
      <c r="C90" s="41"/>
      <c r="D90" s="41"/>
      <c r="E90" s="41"/>
      <c r="F90" s="41"/>
      <c r="G90" s="41"/>
    </row>
    <row r="91" spans="1:7" x14ac:dyDescent="0.2">
      <c r="A91" s="41"/>
      <c r="B91" s="41"/>
      <c r="C91" s="41"/>
      <c r="D91" s="41"/>
      <c r="E91" s="41"/>
      <c r="F91" s="41"/>
      <c r="G91" s="41"/>
    </row>
    <row r="92" spans="1:7" x14ac:dyDescent="0.2">
      <c r="A92" s="41"/>
      <c r="B92" s="41"/>
      <c r="C92" s="41"/>
      <c r="D92" s="41"/>
      <c r="E92" s="41"/>
      <c r="F92" s="41"/>
      <c r="G92" s="41"/>
    </row>
    <row r="93" spans="1:7" x14ac:dyDescent="0.2">
      <c r="A93" s="41"/>
      <c r="B93" s="41"/>
      <c r="C93" s="41"/>
      <c r="D93" s="41"/>
      <c r="E93" s="41"/>
      <c r="F93" s="41"/>
      <c r="G93" s="41"/>
    </row>
    <row r="94" spans="1:7" x14ac:dyDescent="0.2">
      <c r="A94" s="41"/>
      <c r="B94" s="41"/>
      <c r="C94" s="41"/>
      <c r="D94" s="41"/>
      <c r="E94" s="41"/>
      <c r="F94" s="41"/>
      <c r="G94" s="41"/>
    </row>
    <row r="95" spans="1:7" x14ac:dyDescent="0.2">
      <c r="A95" s="41"/>
      <c r="B95" s="41"/>
      <c r="C95" s="41"/>
      <c r="D95" s="41"/>
      <c r="E95" s="41"/>
      <c r="F95" s="41"/>
      <c r="G95" s="41"/>
    </row>
    <row r="96" spans="1:7" x14ac:dyDescent="0.2">
      <c r="A96" s="41"/>
      <c r="B96" s="41"/>
      <c r="C96" s="41"/>
      <c r="D96" s="41"/>
      <c r="E96" s="41"/>
      <c r="F96" s="41"/>
      <c r="G96" s="41"/>
    </row>
    <row r="97" spans="1:7" x14ac:dyDescent="0.2">
      <c r="A97" s="41"/>
      <c r="B97" s="41"/>
      <c r="C97" s="41"/>
      <c r="D97" s="41"/>
      <c r="E97" s="41"/>
      <c r="F97" s="41"/>
      <c r="G97" s="41"/>
    </row>
    <row r="98" spans="1:7" x14ac:dyDescent="0.2">
      <c r="A98" s="41"/>
      <c r="B98" s="41"/>
      <c r="C98" s="41"/>
      <c r="D98" s="41"/>
      <c r="E98" s="41"/>
      <c r="F98" s="41"/>
      <c r="G98" s="41"/>
    </row>
    <row r="99" spans="1:7" x14ac:dyDescent="0.2">
      <c r="A99" s="41"/>
      <c r="B99" s="41"/>
      <c r="C99" s="41"/>
      <c r="D99" s="41"/>
      <c r="E99" s="41"/>
      <c r="F99" s="41"/>
      <c r="G99" s="41"/>
    </row>
    <row r="100" spans="1:7" x14ac:dyDescent="0.2">
      <c r="A100" s="41"/>
      <c r="B100" s="41"/>
      <c r="C100" s="41"/>
      <c r="D100" s="41"/>
      <c r="E100" s="41"/>
      <c r="F100" s="41"/>
      <c r="G100" s="41"/>
    </row>
    <row r="101" spans="1:7" x14ac:dyDescent="0.2">
      <c r="A101" s="41"/>
      <c r="B101" s="41"/>
      <c r="C101" s="41"/>
      <c r="D101" s="41"/>
      <c r="E101" s="41"/>
      <c r="F101" s="41"/>
      <c r="G101" s="41"/>
    </row>
    <row r="102" spans="1:7" x14ac:dyDescent="0.2">
      <c r="A102" s="41"/>
      <c r="B102" s="41"/>
      <c r="C102" s="41"/>
      <c r="D102" s="41"/>
      <c r="E102" s="41"/>
      <c r="F102" s="41"/>
      <c r="G102" s="41"/>
    </row>
    <row r="103" spans="1:7" x14ac:dyDescent="0.2">
      <c r="A103" s="41"/>
      <c r="B103" s="41"/>
      <c r="C103" s="41"/>
      <c r="D103" s="41"/>
      <c r="E103" s="41"/>
      <c r="F103" s="41"/>
      <c r="G103" s="41"/>
    </row>
    <row r="104" spans="1:7" x14ac:dyDescent="0.2">
      <c r="A104" s="41"/>
      <c r="B104" s="41"/>
      <c r="C104" s="41"/>
      <c r="D104" s="41"/>
      <c r="E104" s="41"/>
      <c r="F104" s="41"/>
      <c r="G104" s="41"/>
    </row>
    <row r="105" spans="1:7" x14ac:dyDescent="0.2">
      <c r="A105" s="41"/>
      <c r="B105" s="41"/>
      <c r="C105" s="41"/>
      <c r="D105" s="41"/>
      <c r="E105" s="41"/>
      <c r="F105" s="41"/>
      <c r="G105" s="41"/>
    </row>
    <row r="106" spans="1:7" x14ac:dyDescent="0.2">
      <c r="A106" s="41"/>
      <c r="B106" s="41"/>
      <c r="C106" s="41"/>
      <c r="D106" s="41"/>
      <c r="E106" s="41"/>
      <c r="F106" s="41"/>
      <c r="G106" s="41"/>
    </row>
    <row r="107" spans="1:7" x14ac:dyDescent="0.2">
      <c r="A107" s="41"/>
      <c r="B107" s="41"/>
      <c r="C107" s="41"/>
      <c r="D107" s="41"/>
      <c r="E107" s="41"/>
      <c r="F107" s="41"/>
      <c r="G107" s="41"/>
    </row>
    <row r="108" spans="1:7" x14ac:dyDescent="0.2">
      <c r="A108" s="41"/>
      <c r="B108" s="41"/>
      <c r="C108" s="41"/>
      <c r="D108" s="41"/>
      <c r="E108" s="41"/>
      <c r="F108" s="41"/>
      <c r="G108" s="41"/>
    </row>
    <row r="109" spans="1:7" x14ac:dyDescent="0.2">
      <c r="A109" s="41"/>
      <c r="B109" s="41"/>
      <c r="C109" s="41"/>
      <c r="D109" s="41"/>
      <c r="E109" s="41"/>
      <c r="F109" s="41"/>
      <c r="G109" s="41"/>
    </row>
    <row r="110" spans="1:7" x14ac:dyDescent="0.2">
      <c r="A110" s="41"/>
      <c r="B110" s="41"/>
      <c r="C110" s="41"/>
      <c r="D110" s="41"/>
      <c r="E110" s="41"/>
      <c r="F110" s="41"/>
      <c r="G110" s="41"/>
    </row>
    <row r="111" spans="1:7" x14ac:dyDescent="0.2">
      <c r="A111" s="41"/>
      <c r="B111" s="41"/>
      <c r="C111" s="41"/>
      <c r="D111" s="41"/>
      <c r="E111" s="41"/>
      <c r="F111" s="41"/>
      <c r="G111" s="41"/>
    </row>
    <row r="112" spans="1:7" x14ac:dyDescent="0.2">
      <c r="A112" s="41"/>
      <c r="B112" s="41"/>
      <c r="C112" s="41"/>
      <c r="D112" s="41"/>
      <c r="E112" s="41"/>
      <c r="F112" s="41"/>
      <c r="G112" s="41"/>
    </row>
    <row r="113" spans="1:7" x14ac:dyDescent="0.2">
      <c r="A113" s="41"/>
      <c r="B113" s="41"/>
      <c r="C113" s="41"/>
      <c r="D113" s="41"/>
      <c r="E113" s="41"/>
      <c r="F113" s="41"/>
      <c r="G113" s="41"/>
    </row>
    <row r="114" spans="1:7" x14ac:dyDescent="0.2">
      <c r="A114" s="41"/>
      <c r="B114" s="41"/>
      <c r="C114" s="41"/>
      <c r="D114" s="41"/>
      <c r="E114" s="41"/>
      <c r="F114" s="41"/>
      <c r="G114" s="41"/>
    </row>
    <row r="115" spans="1:7" x14ac:dyDescent="0.2">
      <c r="A115" s="41"/>
      <c r="B115" s="41"/>
      <c r="C115" s="41"/>
      <c r="D115" s="41"/>
      <c r="E115" s="41"/>
      <c r="F115" s="41"/>
      <c r="G115" s="41"/>
    </row>
    <row r="116" spans="1:7" x14ac:dyDescent="0.2">
      <c r="A116" s="41"/>
      <c r="B116" s="41"/>
      <c r="C116" s="41"/>
      <c r="D116" s="41"/>
      <c r="E116" s="41"/>
      <c r="F116" s="41"/>
      <c r="G116" s="41"/>
    </row>
    <row r="117" spans="1:7" x14ac:dyDescent="0.2">
      <c r="A117" s="41"/>
      <c r="B117" s="41"/>
      <c r="C117" s="41"/>
      <c r="D117" s="41"/>
      <c r="E117" s="41"/>
      <c r="F117" s="41"/>
      <c r="G117" s="41"/>
    </row>
    <row r="118" spans="1:7" x14ac:dyDescent="0.2">
      <c r="A118" s="41"/>
      <c r="B118" s="41"/>
      <c r="C118" s="41"/>
      <c r="D118" s="41"/>
      <c r="E118" s="41"/>
      <c r="F118" s="41"/>
      <c r="G118" s="41"/>
    </row>
    <row r="119" spans="1:7" x14ac:dyDescent="0.2">
      <c r="A119" s="41"/>
      <c r="B119" s="41"/>
      <c r="C119" s="41"/>
      <c r="D119" s="41"/>
      <c r="E119" s="41"/>
      <c r="F119" s="41"/>
      <c r="G119" s="41"/>
    </row>
    <row r="120" spans="1:7" x14ac:dyDescent="0.2">
      <c r="A120" s="41"/>
      <c r="B120" s="41"/>
      <c r="C120" s="41"/>
      <c r="D120" s="41"/>
      <c r="E120" s="41"/>
      <c r="F120" s="41"/>
      <c r="G120" s="41"/>
    </row>
    <row r="121" spans="1:7" x14ac:dyDescent="0.2">
      <c r="A121" s="41"/>
      <c r="B121" s="41"/>
      <c r="C121" s="41"/>
      <c r="D121" s="41"/>
      <c r="E121" s="41"/>
      <c r="F121" s="41"/>
      <c r="G121" s="41"/>
    </row>
    <row r="122" spans="1:7" x14ac:dyDescent="0.2">
      <c r="A122" s="41"/>
      <c r="B122" s="41"/>
      <c r="C122" s="41"/>
      <c r="D122" s="41"/>
      <c r="E122" s="41"/>
      <c r="F122" s="41"/>
      <c r="G122" s="41"/>
    </row>
    <row r="123" spans="1:7" x14ac:dyDescent="0.2">
      <c r="A123" s="41"/>
      <c r="B123" s="41"/>
      <c r="C123" s="41"/>
      <c r="D123" s="41"/>
      <c r="E123" s="41"/>
      <c r="F123" s="41"/>
      <c r="G123" s="41"/>
    </row>
    <row r="124" spans="1:7" x14ac:dyDescent="0.2">
      <c r="A124" s="41"/>
      <c r="B124" s="41"/>
      <c r="C124" s="41"/>
      <c r="D124" s="41"/>
      <c r="E124" s="41"/>
      <c r="F124" s="41"/>
      <c r="G124" s="41"/>
    </row>
    <row r="125" spans="1:7" x14ac:dyDescent="0.2">
      <c r="A125" s="41"/>
      <c r="B125" s="41"/>
      <c r="C125" s="41"/>
      <c r="D125" s="41"/>
      <c r="E125" s="41"/>
      <c r="F125" s="41"/>
      <c r="G125" s="41"/>
    </row>
    <row r="126" spans="1:7" x14ac:dyDescent="0.2">
      <c r="A126" s="41"/>
      <c r="B126" s="41"/>
      <c r="C126" s="41"/>
      <c r="D126" s="41"/>
      <c r="E126" s="41"/>
      <c r="F126" s="41"/>
      <c r="G126" s="41"/>
    </row>
    <row r="127" spans="1:7" x14ac:dyDescent="0.2">
      <c r="A127" s="41"/>
      <c r="B127" s="41"/>
      <c r="C127" s="41"/>
      <c r="D127" s="41"/>
      <c r="E127" s="41"/>
      <c r="F127" s="41"/>
      <c r="G127" s="41"/>
    </row>
    <row r="128" spans="1:7" x14ac:dyDescent="0.2">
      <c r="A128" s="41"/>
      <c r="B128" s="41"/>
      <c r="C128" s="41"/>
      <c r="D128" s="41"/>
      <c r="E128" s="41"/>
      <c r="F128" s="41"/>
      <c r="G128" s="41"/>
    </row>
    <row r="129" spans="1:7" x14ac:dyDescent="0.2">
      <c r="A129" s="41"/>
      <c r="B129" s="41"/>
      <c r="C129" s="41"/>
      <c r="D129" s="41"/>
      <c r="E129" s="41"/>
      <c r="F129" s="41"/>
      <c r="G129" s="41"/>
    </row>
    <row r="130" spans="1:7" x14ac:dyDescent="0.2">
      <c r="A130" s="41"/>
      <c r="B130" s="41"/>
      <c r="C130" s="41"/>
      <c r="D130" s="41"/>
      <c r="E130" s="41"/>
      <c r="F130" s="41"/>
      <c r="G130" s="41"/>
    </row>
    <row r="131" spans="1:7" x14ac:dyDescent="0.2">
      <c r="A131" s="41"/>
      <c r="B131" s="41"/>
      <c r="C131" s="41"/>
      <c r="D131" s="41"/>
      <c r="E131" s="41"/>
      <c r="F131" s="41"/>
      <c r="G131" s="41"/>
    </row>
    <row r="132" spans="1:7" x14ac:dyDescent="0.2">
      <c r="A132" s="41"/>
      <c r="B132" s="41"/>
      <c r="C132" s="41"/>
      <c r="D132" s="41"/>
      <c r="E132" s="41"/>
      <c r="F132" s="41"/>
      <c r="G132" s="41"/>
    </row>
    <row r="133" spans="1:7" x14ac:dyDescent="0.2">
      <c r="A133" s="41"/>
      <c r="B133" s="41"/>
      <c r="C133" s="41"/>
      <c r="D133" s="41"/>
      <c r="E133" s="41"/>
      <c r="F133" s="41"/>
      <c r="G133" s="41"/>
    </row>
    <row r="134" spans="1:7" x14ac:dyDescent="0.2">
      <c r="A134" s="41"/>
      <c r="B134" s="41"/>
      <c r="C134" s="41"/>
      <c r="D134" s="41"/>
      <c r="E134" s="41"/>
      <c r="F134" s="41"/>
      <c r="G134" s="41"/>
    </row>
    <row r="135" spans="1:7" x14ac:dyDescent="0.2">
      <c r="A135" s="41"/>
      <c r="B135" s="41"/>
      <c r="C135" s="41"/>
      <c r="D135" s="41"/>
      <c r="E135" s="41"/>
      <c r="F135" s="41"/>
      <c r="G135" s="41"/>
    </row>
    <row r="136" spans="1:7" x14ac:dyDescent="0.2">
      <c r="A136" s="41"/>
      <c r="B136" s="41"/>
      <c r="C136" s="41"/>
      <c r="D136" s="41"/>
      <c r="E136" s="41"/>
      <c r="F136" s="41"/>
      <c r="G136" s="41"/>
    </row>
    <row r="137" spans="1:7" x14ac:dyDescent="0.2">
      <c r="A137" s="41"/>
      <c r="B137" s="41"/>
      <c r="C137" s="41"/>
      <c r="D137" s="41"/>
      <c r="E137" s="41"/>
      <c r="F137" s="41"/>
      <c r="G137" s="41"/>
    </row>
    <row r="138" spans="1:7" x14ac:dyDescent="0.2">
      <c r="A138" s="41"/>
      <c r="B138" s="41"/>
      <c r="C138" s="41"/>
      <c r="D138" s="41"/>
      <c r="E138" s="41"/>
      <c r="F138" s="41"/>
      <c r="G138" s="41"/>
    </row>
    <row r="139" spans="1:7" x14ac:dyDescent="0.2">
      <c r="A139" s="41"/>
      <c r="B139" s="41"/>
      <c r="C139" s="41"/>
      <c r="D139" s="41"/>
      <c r="E139" s="41"/>
      <c r="F139" s="41"/>
      <c r="G139" s="41"/>
    </row>
    <row r="140" spans="1:7" x14ac:dyDescent="0.2">
      <c r="A140" s="41"/>
      <c r="B140" s="41"/>
      <c r="C140" s="41"/>
      <c r="D140" s="41"/>
      <c r="E140" s="41"/>
      <c r="F140" s="41"/>
      <c r="G140" s="41"/>
    </row>
    <row r="141" spans="1:7" x14ac:dyDescent="0.2">
      <c r="A141" s="41"/>
      <c r="B141" s="41"/>
      <c r="C141" s="41"/>
      <c r="D141" s="41"/>
      <c r="E141" s="41"/>
      <c r="F141" s="41"/>
      <c r="G141" s="41"/>
    </row>
    <row r="142" spans="1:7" x14ac:dyDescent="0.2">
      <c r="A142" s="41"/>
      <c r="B142" s="41"/>
      <c r="C142" s="41"/>
      <c r="D142" s="41"/>
      <c r="E142" s="41"/>
      <c r="F142" s="41"/>
      <c r="G142" s="41"/>
    </row>
    <row r="143" spans="1:7" x14ac:dyDescent="0.2">
      <c r="A143" s="41"/>
      <c r="B143" s="41"/>
      <c r="C143" s="41"/>
      <c r="D143" s="41"/>
      <c r="E143" s="41"/>
      <c r="F143" s="41"/>
      <c r="G143" s="41"/>
    </row>
    <row r="144" spans="1:7" x14ac:dyDescent="0.2">
      <c r="A144" s="41"/>
      <c r="B144" s="41"/>
      <c r="C144" s="41"/>
      <c r="D144" s="41"/>
      <c r="E144" s="41"/>
      <c r="F144" s="41"/>
      <c r="G144" s="41"/>
    </row>
    <row r="145" spans="1:7" x14ac:dyDescent="0.2">
      <c r="A145" s="41"/>
      <c r="B145" s="41"/>
      <c r="C145" s="41"/>
      <c r="D145" s="41"/>
      <c r="E145" s="41"/>
      <c r="F145" s="41"/>
      <c r="G145" s="41"/>
    </row>
    <row r="146" spans="1:7" x14ac:dyDescent="0.2">
      <c r="A146" s="41"/>
      <c r="B146" s="41"/>
      <c r="C146" s="41"/>
      <c r="D146" s="41"/>
      <c r="E146" s="41"/>
      <c r="F146" s="41"/>
      <c r="G146" s="41"/>
    </row>
    <row r="147" spans="1:7" x14ac:dyDescent="0.2">
      <c r="A147" s="41"/>
      <c r="B147" s="41"/>
      <c r="C147" s="41"/>
      <c r="D147" s="41"/>
      <c r="E147" s="41"/>
      <c r="F147" s="41"/>
      <c r="G147" s="41"/>
    </row>
    <row r="148" spans="1:7" x14ac:dyDescent="0.2">
      <c r="A148" s="41"/>
      <c r="B148" s="41"/>
      <c r="C148" s="41"/>
      <c r="D148" s="41"/>
      <c r="E148" s="41"/>
      <c r="F148" s="41"/>
      <c r="G148" s="41"/>
    </row>
    <row r="149" spans="1:7" x14ac:dyDescent="0.2">
      <c r="A149" s="41"/>
      <c r="B149" s="41"/>
      <c r="C149" s="41"/>
      <c r="D149" s="41"/>
      <c r="E149" s="41"/>
      <c r="F149" s="41"/>
      <c r="G149" s="41"/>
    </row>
    <row r="150" spans="1:7" x14ac:dyDescent="0.2">
      <c r="A150" s="41"/>
      <c r="B150" s="41"/>
      <c r="C150" s="41"/>
      <c r="D150" s="41"/>
      <c r="E150" s="41"/>
      <c r="F150" s="41"/>
      <c r="G150" s="41"/>
    </row>
    <row r="151" spans="1:7" x14ac:dyDescent="0.2">
      <c r="A151" s="41"/>
      <c r="B151" s="41"/>
      <c r="C151" s="41"/>
      <c r="D151" s="41"/>
      <c r="E151" s="41"/>
      <c r="F151" s="41"/>
      <c r="G151" s="41"/>
    </row>
    <row r="152" spans="1:7" x14ac:dyDescent="0.2">
      <c r="A152" s="41"/>
      <c r="B152" s="41"/>
      <c r="C152" s="41"/>
      <c r="D152" s="41"/>
      <c r="E152" s="41"/>
      <c r="F152" s="41"/>
      <c r="G152" s="41"/>
    </row>
    <row r="153" spans="1:7" x14ac:dyDescent="0.2">
      <c r="A153" s="41"/>
      <c r="B153" s="41"/>
      <c r="C153" s="41"/>
      <c r="D153" s="41"/>
      <c r="E153" s="41"/>
      <c r="F153" s="41"/>
      <c r="G153" s="41"/>
    </row>
    <row r="154" spans="1:7" x14ac:dyDescent="0.2">
      <c r="A154" s="41"/>
      <c r="B154" s="41"/>
      <c r="C154" s="41"/>
      <c r="D154" s="41"/>
      <c r="E154" s="41"/>
      <c r="F154" s="41"/>
      <c r="G154" s="41"/>
    </row>
    <row r="155" spans="1:7" x14ac:dyDescent="0.2">
      <c r="A155" s="41"/>
      <c r="B155" s="41"/>
      <c r="C155" s="41"/>
      <c r="D155" s="41"/>
      <c r="E155" s="41"/>
      <c r="F155" s="41"/>
      <c r="G155" s="41"/>
    </row>
    <row r="156" spans="1:7" x14ac:dyDescent="0.2">
      <c r="A156" s="41"/>
      <c r="B156" s="41"/>
      <c r="C156" s="41"/>
      <c r="D156" s="41"/>
      <c r="E156" s="41"/>
      <c r="F156" s="41"/>
      <c r="G156" s="41"/>
    </row>
    <row r="157" spans="1:7" x14ac:dyDescent="0.2">
      <c r="A157" s="41"/>
      <c r="B157" s="41"/>
      <c r="C157" s="41"/>
      <c r="D157" s="41"/>
      <c r="E157" s="41"/>
      <c r="F157" s="41"/>
      <c r="G157" s="41"/>
    </row>
    <row r="158" spans="1:7" x14ac:dyDescent="0.2">
      <c r="A158" s="41"/>
      <c r="B158" s="41"/>
      <c r="C158" s="41"/>
      <c r="D158" s="41"/>
      <c r="E158" s="41"/>
      <c r="F158" s="41"/>
      <c r="G158" s="41"/>
    </row>
    <row r="159" spans="1:7" x14ac:dyDescent="0.2">
      <c r="A159" s="41"/>
      <c r="B159" s="41"/>
      <c r="C159" s="41"/>
      <c r="D159" s="41"/>
      <c r="E159" s="41"/>
      <c r="F159" s="41"/>
      <c r="G159" s="41"/>
    </row>
    <row r="160" spans="1:7" x14ac:dyDescent="0.2">
      <c r="A160" s="41"/>
      <c r="B160" s="41"/>
      <c r="C160" s="41"/>
      <c r="D160" s="41"/>
      <c r="E160" s="41"/>
      <c r="F160" s="41"/>
      <c r="G160" s="41"/>
    </row>
    <row r="161" spans="1:7" x14ac:dyDescent="0.2">
      <c r="A161" s="41"/>
      <c r="B161" s="41"/>
      <c r="C161" s="41"/>
      <c r="D161" s="41"/>
      <c r="E161" s="41"/>
      <c r="F161" s="41"/>
      <c r="G161" s="41"/>
    </row>
    <row r="162" spans="1:7" x14ac:dyDescent="0.2">
      <c r="A162" s="41"/>
      <c r="B162" s="41"/>
      <c r="C162" s="41"/>
      <c r="D162" s="41"/>
      <c r="E162" s="41"/>
      <c r="F162" s="41"/>
      <c r="G162" s="41"/>
    </row>
    <row r="163" spans="1:7" x14ac:dyDescent="0.2">
      <c r="A163" s="41"/>
      <c r="B163" s="41"/>
      <c r="C163" s="41"/>
      <c r="D163" s="41"/>
      <c r="E163" s="41"/>
      <c r="F163" s="41"/>
      <c r="G163" s="41"/>
    </row>
    <row r="164" spans="1:7" x14ac:dyDescent="0.2">
      <c r="A164" s="41"/>
      <c r="B164" s="41"/>
      <c r="C164" s="41"/>
      <c r="D164" s="41"/>
      <c r="E164" s="41"/>
      <c r="F164" s="41"/>
      <c r="G164" s="41"/>
    </row>
    <row r="165" spans="1:7" x14ac:dyDescent="0.2">
      <c r="A165" s="41"/>
      <c r="B165" s="41"/>
      <c r="C165" s="41"/>
      <c r="D165" s="41"/>
      <c r="E165" s="41"/>
      <c r="F165" s="41"/>
      <c r="G165" s="41"/>
    </row>
    <row r="166" spans="1:7" x14ac:dyDescent="0.2">
      <c r="A166" s="41"/>
      <c r="B166" s="41"/>
      <c r="C166" s="41"/>
      <c r="D166" s="41"/>
      <c r="E166" s="41"/>
      <c r="F166" s="41"/>
      <c r="G166" s="41"/>
    </row>
    <row r="167" spans="1:7" x14ac:dyDescent="0.2">
      <c r="A167" s="41"/>
      <c r="B167" s="41"/>
      <c r="C167" s="41"/>
      <c r="D167" s="41"/>
      <c r="E167" s="41"/>
      <c r="F167" s="41"/>
      <c r="G167" s="41"/>
    </row>
    <row r="168" spans="1:7" x14ac:dyDescent="0.2">
      <c r="A168" s="41"/>
      <c r="B168" s="41"/>
      <c r="C168" s="41"/>
      <c r="D168" s="41"/>
      <c r="E168" s="41"/>
      <c r="F168" s="41"/>
      <c r="G168" s="41"/>
    </row>
    <row r="169" spans="1:7" x14ac:dyDescent="0.2">
      <c r="A169" s="41"/>
      <c r="B169" s="41"/>
      <c r="C169" s="41"/>
      <c r="D169" s="41"/>
      <c r="E169" s="41"/>
      <c r="F169" s="41"/>
      <c r="G169" s="41"/>
    </row>
    <row r="170" spans="1:7" x14ac:dyDescent="0.2">
      <c r="A170" s="41"/>
      <c r="B170" s="41"/>
      <c r="C170" s="41"/>
      <c r="D170" s="41"/>
      <c r="E170" s="41"/>
      <c r="F170" s="41"/>
      <c r="G170" s="41"/>
    </row>
    <row r="171" spans="1:7" x14ac:dyDescent="0.2">
      <c r="A171" s="41"/>
      <c r="B171" s="41"/>
      <c r="C171" s="41"/>
      <c r="D171" s="41"/>
      <c r="E171" s="41"/>
      <c r="F171" s="41"/>
      <c r="G171" s="41"/>
    </row>
    <row r="172" spans="1:7" x14ac:dyDescent="0.2">
      <c r="A172" s="41"/>
      <c r="B172" s="41"/>
      <c r="C172" s="41"/>
      <c r="D172" s="41"/>
      <c r="E172" s="41"/>
      <c r="F172" s="41"/>
      <c r="G172" s="41"/>
    </row>
    <row r="173" spans="1:7" x14ac:dyDescent="0.2">
      <c r="A173" s="41"/>
      <c r="B173" s="41"/>
      <c r="C173" s="41"/>
      <c r="D173" s="41"/>
      <c r="E173" s="41"/>
      <c r="F173" s="41"/>
      <c r="G173" s="41"/>
    </row>
    <row r="174" spans="1:7" x14ac:dyDescent="0.2">
      <c r="A174" s="41"/>
      <c r="B174" s="41"/>
      <c r="C174" s="41"/>
      <c r="D174" s="41"/>
      <c r="E174" s="41"/>
      <c r="F174" s="41"/>
      <c r="G174" s="41"/>
    </row>
    <row r="175" spans="1:7" x14ac:dyDescent="0.2">
      <c r="A175" s="41"/>
      <c r="B175" s="41"/>
      <c r="C175" s="41"/>
      <c r="D175" s="41"/>
      <c r="E175" s="41"/>
      <c r="F175" s="41"/>
      <c r="G175" s="41"/>
    </row>
  </sheetData>
  <mergeCells count="18">
    <mergeCell ref="A2:G2"/>
    <mergeCell ref="A4:G4"/>
    <mergeCell ref="A5:G5"/>
    <mergeCell ref="A8:G8"/>
    <mergeCell ref="A11:G11"/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3" width="7.5" customWidth="1"/>
    <col min="4" max="4" width="8.2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10" t="s">
        <v>154</v>
      </c>
      <c r="B2" s="110"/>
      <c r="C2" s="110"/>
      <c r="D2" s="110"/>
      <c r="E2" s="110"/>
      <c r="F2" s="110"/>
      <c r="G2" s="110"/>
    </row>
    <row r="4" spans="1:7" s="9" customFormat="1" ht="26.25" customHeight="1" x14ac:dyDescent="0.2">
      <c r="A4" s="118" t="s">
        <v>132</v>
      </c>
      <c r="B4" s="77" t="s">
        <v>118</v>
      </c>
      <c r="C4" s="77" t="s">
        <v>119</v>
      </c>
      <c r="D4" s="77" t="s">
        <v>120</v>
      </c>
      <c r="E4" s="113" t="s">
        <v>164</v>
      </c>
      <c r="F4" s="114"/>
      <c r="G4" s="115"/>
    </row>
    <row r="5" spans="1:7" s="9" customFormat="1" ht="18" customHeight="1" x14ac:dyDescent="0.2">
      <c r="A5" s="119"/>
      <c r="B5" s="111" t="s">
        <v>165</v>
      </c>
      <c r="C5" s="112"/>
      <c r="D5" s="112"/>
      <c r="E5" s="32" t="s">
        <v>165</v>
      </c>
      <c r="F5" s="32" t="s">
        <v>166</v>
      </c>
      <c r="G5" s="116" t="s">
        <v>155</v>
      </c>
    </row>
    <row r="6" spans="1:7" s="9" customFormat="1" ht="17.25" customHeight="1" x14ac:dyDescent="0.2">
      <c r="A6" s="120"/>
      <c r="B6" s="111" t="s">
        <v>128</v>
      </c>
      <c r="C6" s="112"/>
      <c r="D6" s="112"/>
      <c r="E6" s="112"/>
      <c r="F6" s="112"/>
      <c r="G6" s="117"/>
    </row>
    <row r="7" spans="1:7" s="9" customFormat="1" ht="18.75" customHeight="1" x14ac:dyDescent="0.2">
      <c r="A7" s="33" t="s">
        <v>22</v>
      </c>
      <c r="B7" s="78">
        <v>165.303303</v>
      </c>
      <c r="C7" s="78">
        <v>197.782971</v>
      </c>
      <c r="D7" s="78">
        <v>212.885593</v>
      </c>
      <c r="E7" s="78">
        <v>1775.339101</v>
      </c>
      <c r="F7" s="78">
        <v>1845.3131699999999</v>
      </c>
      <c r="G7" s="79">
        <f>IF(AND(F7&gt;0,E7&gt;0),(E7/F7%)-100,"x  ")</f>
        <v>-3.7919888145598577</v>
      </c>
    </row>
    <row r="8" spans="1:7" s="9" customFormat="1" ht="12" x14ac:dyDescent="0.2">
      <c r="A8" s="42" t="s">
        <v>23</v>
      </c>
    </row>
    <row r="9" spans="1:7" s="9" customFormat="1" ht="12" x14ac:dyDescent="0.2">
      <c r="A9" s="43" t="s">
        <v>24</v>
      </c>
      <c r="B9" s="78">
        <v>0.114</v>
      </c>
      <c r="C9" s="78">
        <v>0.23930000000000001</v>
      </c>
      <c r="D9" s="78">
        <v>0.26669999999999999</v>
      </c>
      <c r="E9" s="78">
        <v>1.3379000000000001</v>
      </c>
      <c r="F9" s="78">
        <v>0.20908499999999999</v>
      </c>
      <c r="G9" s="79">
        <f>IF(AND(F9&gt;0,E9&gt;0),(E9/F9%)-100,"x  ")</f>
        <v>539.8833010498123</v>
      </c>
    </row>
    <row r="10" spans="1:7" s="9" customFormat="1" ht="12" x14ac:dyDescent="0.2">
      <c r="A10" s="43" t="s">
        <v>25</v>
      </c>
      <c r="B10" s="78">
        <v>28.160879000000001</v>
      </c>
      <c r="C10" s="78">
        <v>30.901792</v>
      </c>
      <c r="D10" s="78">
        <v>28.458538000000001</v>
      </c>
      <c r="E10" s="78">
        <v>236.72179</v>
      </c>
      <c r="F10" s="78">
        <v>200.343659</v>
      </c>
      <c r="G10" s="79">
        <f>IF(AND(F10&gt;0,E10&gt;0),(E10/F10%)-100,"x  ")</f>
        <v>18.157864931477562</v>
      </c>
    </row>
    <row r="11" spans="1:7" s="9" customFormat="1" ht="12" x14ac:dyDescent="0.2">
      <c r="A11" s="43" t="s">
        <v>26</v>
      </c>
      <c r="B11" s="78">
        <v>122.793701</v>
      </c>
      <c r="C11" s="78">
        <v>153.97484900000001</v>
      </c>
      <c r="D11" s="78">
        <v>169.82172700000001</v>
      </c>
      <c r="E11" s="78">
        <v>1424.8835320000001</v>
      </c>
      <c r="F11" s="78">
        <v>1523.3342279999999</v>
      </c>
      <c r="G11" s="79">
        <f>IF(AND(F11&gt;0,E11&gt;0),(E11/F11%)-100,"x  ")</f>
        <v>-6.4628427688686969</v>
      </c>
    </row>
    <row r="12" spans="1:7" s="9" customFormat="1" ht="12" x14ac:dyDescent="0.2">
      <c r="A12" s="35" t="s">
        <v>29</v>
      </c>
    </row>
    <row r="13" spans="1:7" s="9" customFormat="1" ht="12" x14ac:dyDescent="0.2">
      <c r="A13" s="35" t="s">
        <v>30</v>
      </c>
      <c r="B13" s="78">
        <v>19.879943999999998</v>
      </c>
      <c r="C13" s="78">
        <v>42.556027</v>
      </c>
      <c r="D13" s="78">
        <v>33.325313999999999</v>
      </c>
      <c r="E13" s="78">
        <v>297.845709</v>
      </c>
      <c r="F13" s="78">
        <v>534.64294199999995</v>
      </c>
      <c r="G13" s="79">
        <f>IF(AND(F13&gt;0,E13&gt;0),(E13/F13%)-100,"x  ")</f>
        <v>-44.290724593536297</v>
      </c>
    </row>
    <row r="14" spans="1:7" s="9" customFormat="1" ht="12" x14ac:dyDescent="0.2">
      <c r="A14" s="44" t="s">
        <v>28</v>
      </c>
      <c r="B14" s="78">
        <v>38.945703000000002</v>
      </c>
      <c r="C14" s="78">
        <v>37.134655000000002</v>
      </c>
      <c r="D14" s="78">
        <v>37.353565000000003</v>
      </c>
      <c r="E14" s="78">
        <v>298.66863999999998</v>
      </c>
      <c r="F14" s="78">
        <v>268.54833100000002</v>
      </c>
      <c r="G14" s="79">
        <f>IF(AND(F14&gt;0,E14&gt;0),(E14/F14%)-100,"x  ")</f>
        <v>11.215973261811087</v>
      </c>
    </row>
    <row r="15" spans="1:7" s="9" customFormat="1" ht="12" x14ac:dyDescent="0.2">
      <c r="A15" s="45" t="s">
        <v>27</v>
      </c>
      <c r="B15" s="78">
        <v>14.234723000000001</v>
      </c>
      <c r="C15" s="78">
        <v>12.66703</v>
      </c>
      <c r="D15" s="78">
        <v>14.338628</v>
      </c>
      <c r="E15" s="78">
        <v>112.39587899999999</v>
      </c>
      <c r="F15" s="78">
        <v>121.426198</v>
      </c>
      <c r="G15" s="79">
        <f>IF(AND(F15&gt;0,E15&gt;0),(E15/F15%)-100,"x  ")</f>
        <v>-7.4368786544729062</v>
      </c>
    </row>
    <row r="16" spans="1:7" s="9" customFormat="1" ht="12" x14ac:dyDescent="0.2">
      <c r="A16" s="36"/>
    </row>
    <row r="17" spans="1:7" s="9" customFormat="1" ht="12" x14ac:dyDescent="0.2">
      <c r="A17" s="33" t="s">
        <v>31</v>
      </c>
      <c r="B17" s="78">
        <v>4477.9761740000004</v>
      </c>
      <c r="C17" s="78">
        <v>3458.6582699999999</v>
      </c>
      <c r="D17" s="78">
        <v>4490.337888</v>
      </c>
      <c r="E17" s="78">
        <v>33742.177169000002</v>
      </c>
      <c r="F17" s="78">
        <v>32418.844862000002</v>
      </c>
      <c r="G17" s="79">
        <f>IF(AND(F17&gt;0,E17&gt;0),(E17/F17%)-100,"x  ")</f>
        <v>4.0819847611262503</v>
      </c>
    </row>
    <row r="18" spans="1:7" s="9" customFormat="1" ht="12" x14ac:dyDescent="0.2">
      <c r="A18" s="46" t="s">
        <v>23</v>
      </c>
    </row>
    <row r="19" spans="1:7" s="9" customFormat="1" ht="12" x14ac:dyDescent="0.2">
      <c r="A19" s="45" t="s">
        <v>32</v>
      </c>
      <c r="B19" s="78">
        <v>44.973072999999999</v>
      </c>
      <c r="C19" s="78">
        <v>59.016280000000002</v>
      </c>
      <c r="D19" s="78">
        <v>89.380932999999999</v>
      </c>
      <c r="E19" s="78">
        <v>400.46769499999999</v>
      </c>
      <c r="F19" s="78">
        <v>157.315754</v>
      </c>
      <c r="G19" s="79">
        <f>IF(AND(F19&gt;0,E19&gt;0),(E19/F19%)-100,"x  ")</f>
        <v>154.56299500684463</v>
      </c>
    </row>
    <row r="20" spans="1:7" s="9" customFormat="1" ht="12" x14ac:dyDescent="0.2">
      <c r="A20" s="45" t="s">
        <v>33</v>
      </c>
      <c r="B20" s="78">
        <v>538.00044500000001</v>
      </c>
      <c r="C20" s="78">
        <v>534.436645</v>
      </c>
      <c r="D20" s="78">
        <v>584.76729899999998</v>
      </c>
      <c r="E20" s="78">
        <v>4994.2528510000002</v>
      </c>
      <c r="F20" s="78">
        <v>5180.0373810000001</v>
      </c>
      <c r="G20" s="79">
        <f>IF(AND(F20&gt;0,E20&gt;0),(E20/F20%)-100,"x  ")</f>
        <v>-3.5865480562253111</v>
      </c>
    </row>
    <row r="21" spans="1:7" s="9" customFormat="1" ht="12" x14ac:dyDescent="0.2">
      <c r="A21" s="35" t="s">
        <v>34</v>
      </c>
    </row>
    <row r="22" spans="1:7" s="9" customFormat="1" ht="12" x14ac:dyDescent="0.2">
      <c r="A22" s="35" t="s">
        <v>35</v>
      </c>
      <c r="B22" s="78">
        <v>3.029833</v>
      </c>
      <c r="C22" s="78">
        <v>3.379203</v>
      </c>
      <c r="D22" s="78">
        <v>4.4981090000000004</v>
      </c>
      <c r="E22" s="78">
        <v>30.416118000000001</v>
      </c>
      <c r="F22" s="78">
        <v>31.241105000000001</v>
      </c>
      <c r="G22" s="79">
        <f>IF(AND(F22&gt;0,E22&gt;0),(E22/F22%)-100,"x  ")</f>
        <v>-2.6407100517091209</v>
      </c>
    </row>
    <row r="23" spans="1:7" s="9" customFormat="1" ht="12" x14ac:dyDescent="0.2">
      <c r="A23" s="35" t="s">
        <v>36</v>
      </c>
      <c r="B23" s="78">
        <v>61.086523999999997</v>
      </c>
      <c r="C23" s="78">
        <v>58.481842</v>
      </c>
      <c r="D23" s="78">
        <v>48.660639000000003</v>
      </c>
      <c r="E23" s="78">
        <v>437.74975699999999</v>
      </c>
      <c r="F23" s="78">
        <v>634.85848799999997</v>
      </c>
      <c r="G23" s="79">
        <f>IF(AND(F23&gt;0,E23&gt;0),(E23/F23%)-100,"x  ")</f>
        <v>-31.047664121330925</v>
      </c>
    </row>
    <row r="24" spans="1:7" s="9" customFormat="1" ht="12" x14ac:dyDescent="0.2">
      <c r="A24" s="35" t="s">
        <v>38</v>
      </c>
      <c r="B24" s="78">
        <v>21.066116999999998</v>
      </c>
      <c r="C24" s="78">
        <v>20.448656</v>
      </c>
      <c r="D24" s="78">
        <v>24.969237</v>
      </c>
      <c r="E24" s="78">
        <v>208.48079799999999</v>
      </c>
      <c r="F24" s="78">
        <v>220.003962</v>
      </c>
      <c r="G24" s="79">
        <f>IF(AND(F24&gt;0,E24&gt;0),(E24/F24%)-100,"x  ")</f>
        <v>-5.2377074918314435</v>
      </c>
    </row>
    <row r="25" spans="1:7" s="9" customFormat="1" ht="12" x14ac:dyDescent="0.2">
      <c r="A25" s="35" t="s">
        <v>37</v>
      </c>
      <c r="B25" s="78">
        <v>200.11258599999999</v>
      </c>
      <c r="C25" s="78">
        <v>174.83036899999999</v>
      </c>
      <c r="D25" s="78">
        <v>231.19284300000001</v>
      </c>
      <c r="E25" s="78">
        <v>1771.0839169999999</v>
      </c>
      <c r="F25" s="78">
        <v>1657.4121769999999</v>
      </c>
      <c r="G25" s="79">
        <f>IF(AND(F25&gt;0,E25&gt;0),(E25/F25%)-100,"x  ")</f>
        <v>6.8583869225428202</v>
      </c>
    </row>
    <row r="26" spans="1:7" s="9" customFormat="1" ht="12" x14ac:dyDescent="0.2">
      <c r="A26" s="46" t="s">
        <v>39</v>
      </c>
      <c r="B26" s="78">
        <v>3895.0026560000001</v>
      </c>
      <c r="C26" s="78">
        <v>2865.2053449999999</v>
      </c>
      <c r="D26" s="78">
        <v>3816.189656</v>
      </c>
      <c r="E26" s="78">
        <v>28347.456622999998</v>
      </c>
      <c r="F26" s="78">
        <v>27081.491727000001</v>
      </c>
      <c r="G26" s="79">
        <f>IF(AND(F26&gt;0,E26&gt;0),(E26/F26%)-100,"x  ")</f>
        <v>4.6746497894642971</v>
      </c>
    </row>
    <row r="27" spans="1:7" s="9" customFormat="1" ht="12" x14ac:dyDescent="0.2">
      <c r="A27" s="37" t="s">
        <v>23</v>
      </c>
    </row>
    <row r="28" spans="1:7" s="9" customFormat="1" ht="12" x14ac:dyDescent="0.2">
      <c r="A28" s="35" t="s">
        <v>40</v>
      </c>
      <c r="B28" s="78">
        <v>226.96193299999999</v>
      </c>
      <c r="C28" s="78">
        <v>182.90767099999999</v>
      </c>
      <c r="D28" s="78">
        <v>248.693535</v>
      </c>
      <c r="E28" s="78">
        <v>2013.7762</v>
      </c>
      <c r="F28" s="78">
        <v>1746.5621490000001</v>
      </c>
      <c r="G28" s="79">
        <f>IF(AND(F28&gt;0,E28&gt;0),(E28/F28%)-100,"x  ")</f>
        <v>15.29942986300226</v>
      </c>
    </row>
    <row r="29" spans="1:7" s="9" customFormat="1" ht="12" x14ac:dyDescent="0.2">
      <c r="A29" s="47" t="s">
        <v>34</v>
      </c>
    </row>
    <row r="30" spans="1:7" s="9" customFormat="1" ht="12" x14ac:dyDescent="0.2">
      <c r="A30" s="48" t="s">
        <v>41</v>
      </c>
      <c r="B30" s="78">
        <v>27.764364</v>
      </c>
      <c r="C30" s="78">
        <v>21.87208</v>
      </c>
      <c r="D30" s="78">
        <v>26.365579</v>
      </c>
      <c r="E30" s="78">
        <v>231.81944100000001</v>
      </c>
      <c r="F30" s="78">
        <v>211.97733199999999</v>
      </c>
      <c r="G30" s="79">
        <f>IF(AND(F30&gt;0,E30&gt;0),(E30/F30%)-100,"x  ")</f>
        <v>9.3604862429347122</v>
      </c>
    </row>
    <row r="31" spans="1:7" s="9" customFormat="1" ht="12" x14ac:dyDescent="0.2">
      <c r="A31" s="48" t="s">
        <v>43</v>
      </c>
      <c r="B31" s="78">
        <v>40.798029</v>
      </c>
      <c r="C31" s="78">
        <v>32.452528000000001</v>
      </c>
      <c r="D31" s="78">
        <v>39.043733000000003</v>
      </c>
      <c r="E31" s="78">
        <v>341.37369100000001</v>
      </c>
      <c r="F31" s="78">
        <v>307.31504799999999</v>
      </c>
      <c r="G31" s="79">
        <f>IF(AND(F31&gt;0,E31&gt;0),(E31/F31%)-100,"x  ")</f>
        <v>11.082647342410652</v>
      </c>
    </row>
    <row r="32" spans="1:7" s="9" customFormat="1" ht="12" x14ac:dyDescent="0.2">
      <c r="A32" s="48" t="s">
        <v>42</v>
      </c>
      <c r="B32" s="78">
        <v>62.709670000000003</v>
      </c>
      <c r="C32" s="78">
        <v>57.860681</v>
      </c>
      <c r="D32" s="78">
        <v>91.985708000000002</v>
      </c>
      <c r="E32" s="78">
        <v>636.08884</v>
      </c>
      <c r="F32" s="78">
        <v>446.58525200000003</v>
      </c>
      <c r="G32" s="79">
        <f>IF(AND(F32&gt;0,E32&gt;0),(E32/F32%)-100,"x  ")</f>
        <v>42.433910916520801</v>
      </c>
    </row>
    <row r="33" spans="1:7" s="9" customFormat="1" ht="12" x14ac:dyDescent="0.2">
      <c r="A33" s="37" t="s">
        <v>44</v>
      </c>
      <c r="B33" s="78">
        <v>3668.0407230000001</v>
      </c>
      <c r="C33" s="78">
        <v>2682.2976739999999</v>
      </c>
      <c r="D33" s="78">
        <v>3567.4961210000001</v>
      </c>
      <c r="E33" s="78">
        <v>26333.680423000002</v>
      </c>
      <c r="F33" s="78">
        <v>25334.929577999999</v>
      </c>
      <c r="G33" s="79">
        <f>IF(AND(F33&gt;0,E33&gt;0),(E33/F33%)-100,"x  ")</f>
        <v>3.94218915006293</v>
      </c>
    </row>
    <row r="34" spans="1:7" s="9" customFormat="1" ht="12" customHeight="1" x14ac:dyDescent="0.2">
      <c r="A34" s="47" t="s">
        <v>34</v>
      </c>
    </row>
    <row r="35" spans="1:7" s="9" customFormat="1" ht="12" x14ac:dyDescent="0.2">
      <c r="A35" s="48" t="s">
        <v>45</v>
      </c>
      <c r="B35" s="78">
        <v>6.9918069999999997</v>
      </c>
      <c r="C35" s="78">
        <v>5.440531</v>
      </c>
      <c r="D35" s="78">
        <v>8.0091560000000008</v>
      </c>
      <c r="E35" s="78">
        <v>62.320748999999999</v>
      </c>
      <c r="F35" s="78">
        <v>60.542634</v>
      </c>
      <c r="G35" s="79">
        <f>IF(AND(F35&gt;0,E35&gt;0),(E35/F35%)-100,"x  ")</f>
        <v>2.9369633967362603</v>
      </c>
    </row>
    <row r="36" spans="1:7" s="9" customFormat="1" ht="12" x14ac:dyDescent="0.2">
      <c r="A36" s="48" t="s">
        <v>46</v>
      </c>
      <c r="B36" s="78">
        <v>15.216651000000001</v>
      </c>
      <c r="C36" s="78">
        <v>11.090793</v>
      </c>
      <c r="D36" s="78">
        <v>14.074346</v>
      </c>
      <c r="E36" s="78">
        <v>120.01112500000001</v>
      </c>
      <c r="F36" s="78">
        <v>107.766479</v>
      </c>
      <c r="G36" s="79">
        <f>IF(AND(F36&gt;0,E36&gt;0),(E36/F36%)-100,"x  ")</f>
        <v>11.362202897990201</v>
      </c>
    </row>
    <row r="37" spans="1:7" s="9" customFormat="1" ht="12" x14ac:dyDescent="0.2">
      <c r="A37" s="48" t="s">
        <v>47</v>
      </c>
      <c r="B37" s="78">
        <v>17.006260000000001</v>
      </c>
      <c r="C37" s="78">
        <v>16.275660999999999</v>
      </c>
      <c r="D37" s="78">
        <v>16.777080999999999</v>
      </c>
      <c r="E37" s="78">
        <v>154.97832099999999</v>
      </c>
      <c r="F37" s="78">
        <v>141.62352000000001</v>
      </c>
      <c r="G37" s="79">
        <f>IF(AND(F37&gt;0,E37&gt;0),(E37/F37%)-100,"x  ")</f>
        <v>9.4297903342608578</v>
      </c>
    </row>
    <row r="38" spans="1:7" s="9" customFormat="1" ht="12" x14ac:dyDescent="0.2">
      <c r="A38" s="48" t="s">
        <v>48</v>
      </c>
      <c r="B38" s="78">
        <v>204.70449300000001</v>
      </c>
      <c r="C38" s="78">
        <v>210.83548999999999</v>
      </c>
      <c r="D38" s="78">
        <v>240.939888</v>
      </c>
      <c r="E38" s="78">
        <v>1797.9242429999999</v>
      </c>
      <c r="F38" s="78">
        <v>1713.0768949999999</v>
      </c>
      <c r="G38" s="79">
        <f>IF(AND(F38&gt;0,E38&gt;0),(E38/F38%)-100,"x  ")</f>
        <v>4.9529211588601783</v>
      </c>
    </row>
    <row r="39" spans="1:7" s="9" customFormat="1" ht="12" x14ac:dyDescent="0.2">
      <c r="A39" s="48" t="s">
        <v>49</v>
      </c>
      <c r="B39" s="78">
        <v>45.450786999999998</v>
      </c>
      <c r="C39" s="78">
        <v>50.500684999999997</v>
      </c>
      <c r="D39" s="78">
        <v>52.213625999999998</v>
      </c>
      <c r="E39" s="78">
        <v>449.977935</v>
      </c>
      <c r="F39" s="78">
        <v>501.21768600000001</v>
      </c>
      <c r="G39" s="79">
        <f>IF(AND(F39&gt;0,E39&gt;0),(E39/F39%)-100,"x  ")</f>
        <v>-10.22305326233041</v>
      </c>
    </row>
    <row r="40" spans="1:7" s="9" customFormat="1" ht="12" x14ac:dyDescent="0.2">
      <c r="A40" s="48" t="s">
        <v>50</v>
      </c>
    </row>
    <row r="41" spans="1:7" s="9" customFormat="1" ht="12" x14ac:dyDescent="0.2">
      <c r="A41" s="48" t="s">
        <v>51</v>
      </c>
      <c r="B41" s="78">
        <v>33.966450000000002</v>
      </c>
      <c r="C41" s="78">
        <v>31.230428</v>
      </c>
      <c r="D41" s="78">
        <v>39.451621000000003</v>
      </c>
      <c r="E41" s="78">
        <v>276.661182</v>
      </c>
      <c r="F41" s="78">
        <v>271.33693499999998</v>
      </c>
      <c r="G41" s="79">
        <f t="shared" ref="G41:G46" si="0">IF(AND(F41&gt;0,E41&gt;0),(E41/F41%)-100,"x  ")</f>
        <v>1.9622271475868303</v>
      </c>
    </row>
    <row r="42" spans="1:7" s="9" customFormat="1" ht="12" x14ac:dyDescent="0.2">
      <c r="A42" s="48" t="s">
        <v>52</v>
      </c>
      <c r="B42" s="78">
        <v>38.399701999999998</v>
      </c>
      <c r="C42" s="78">
        <v>34.914338000000001</v>
      </c>
      <c r="D42" s="78">
        <v>40.172390999999998</v>
      </c>
      <c r="E42" s="78">
        <v>344.25301200000001</v>
      </c>
      <c r="F42" s="78">
        <v>330.61680799999999</v>
      </c>
      <c r="G42" s="79">
        <f t="shared" si="0"/>
        <v>4.124473913619056</v>
      </c>
    </row>
    <row r="43" spans="1:7" s="9" customFormat="1" ht="12" x14ac:dyDescent="0.2">
      <c r="A43" s="48" t="s">
        <v>53</v>
      </c>
      <c r="B43" s="78">
        <v>16.099747000000001</v>
      </c>
      <c r="C43" s="78">
        <v>10.804449999999999</v>
      </c>
      <c r="D43" s="78">
        <v>17.547726999999998</v>
      </c>
      <c r="E43" s="78">
        <v>130.10277500000001</v>
      </c>
      <c r="F43" s="78">
        <v>119.876929</v>
      </c>
      <c r="G43" s="79">
        <f t="shared" si="0"/>
        <v>8.530286924517398</v>
      </c>
    </row>
    <row r="44" spans="1:7" s="9" customFormat="1" ht="12" x14ac:dyDescent="0.2">
      <c r="A44" s="48" t="s">
        <v>54</v>
      </c>
      <c r="B44" s="78">
        <v>13.122199</v>
      </c>
      <c r="C44" s="78">
        <v>147.88297299999999</v>
      </c>
      <c r="D44" s="78">
        <v>64.955203999999995</v>
      </c>
      <c r="E44" s="78">
        <v>275.16386899999998</v>
      </c>
      <c r="F44" s="78">
        <v>92.598204999999993</v>
      </c>
      <c r="G44" s="79">
        <f t="shared" si="0"/>
        <v>197.15896652640299</v>
      </c>
    </row>
    <row r="45" spans="1:7" s="9" customFormat="1" ht="12" x14ac:dyDescent="0.2">
      <c r="A45" s="48" t="s">
        <v>55</v>
      </c>
      <c r="B45" s="78">
        <v>2914.353012</v>
      </c>
      <c r="C45" s="78">
        <v>1826.048775</v>
      </c>
      <c r="D45" s="78">
        <v>2699.0485760000001</v>
      </c>
      <c r="E45" s="78">
        <v>19650.716920999999</v>
      </c>
      <c r="F45" s="78">
        <v>19058.686963</v>
      </c>
      <c r="G45" s="79">
        <f t="shared" si="0"/>
        <v>3.1063522851776213</v>
      </c>
    </row>
    <row r="46" spans="1:7" s="9" customFormat="1" ht="12" x14ac:dyDescent="0.2">
      <c r="A46" s="48" t="s">
        <v>56</v>
      </c>
      <c r="B46" s="78">
        <v>69.921204000000003</v>
      </c>
      <c r="C46" s="78">
        <v>55.905586999999997</v>
      </c>
      <c r="D46" s="78">
        <v>57.302967000000002</v>
      </c>
      <c r="E46" s="78">
        <v>541.95520599999998</v>
      </c>
      <c r="F46" s="78">
        <v>531.89751100000001</v>
      </c>
      <c r="G46" s="79">
        <f t="shared" si="0"/>
        <v>1.8909084536024352</v>
      </c>
    </row>
    <row r="47" spans="1:7" s="9" customFormat="1" ht="12" x14ac:dyDescent="0.2">
      <c r="A47" s="34"/>
    </row>
    <row r="48" spans="1:7" s="9" customFormat="1" ht="12" x14ac:dyDescent="0.2">
      <c r="A48" s="38" t="s">
        <v>160</v>
      </c>
      <c r="B48" s="78">
        <v>31.165987000000001</v>
      </c>
      <c r="C48" s="78">
        <v>21.979510999999999</v>
      </c>
      <c r="D48" s="78">
        <v>26.546697999999999</v>
      </c>
      <c r="E48" s="78">
        <v>193.763104</v>
      </c>
      <c r="F48" s="78">
        <v>179.60740699999999</v>
      </c>
      <c r="G48" s="79">
        <f>IF(AND(F48&gt;0,E48&gt;0),(E48/F48%)-100,"x  ")</f>
        <v>7.8814661580187533</v>
      </c>
    </row>
    <row r="49" spans="1:7" x14ac:dyDescent="0.2">
      <c r="A49" s="36"/>
      <c r="B49" s="9"/>
      <c r="C49" s="9"/>
      <c r="D49" s="9"/>
      <c r="E49" s="9"/>
      <c r="F49" s="9"/>
      <c r="G49" s="9"/>
    </row>
    <row r="50" spans="1:7" x14ac:dyDescent="0.2">
      <c r="A50" s="39" t="s">
        <v>57</v>
      </c>
      <c r="B50" s="80">
        <v>4674.4454640000004</v>
      </c>
      <c r="C50" s="81">
        <v>3678.420752</v>
      </c>
      <c r="D50" s="81">
        <v>4729.7701790000001</v>
      </c>
      <c r="E50" s="81">
        <v>35711.279373999998</v>
      </c>
      <c r="F50" s="81">
        <v>34443.765439000003</v>
      </c>
      <c r="G50" s="82">
        <f>IF(AND(F50&gt;0,E50&gt;0),(E50/F50%)-100,"x  ")</f>
        <v>3.6799517092426015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31" t="s">
        <v>179</v>
      </c>
      <c r="B53" s="75"/>
      <c r="C53" s="75"/>
      <c r="D53" s="75"/>
      <c r="E53" s="75"/>
      <c r="F53" s="75"/>
      <c r="G53" s="75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21" t="s">
        <v>157</v>
      </c>
      <c r="B2" s="122"/>
      <c r="C2" s="122"/>
      <c r="D2" s="122"/>
      <c r="E2" s="122"/>
      <c r="F2" s="122"/>
      <c r="G2" s="122"/>
    </row>
    <row r="3" spans="1:7" ht="9.75" customHeight="1" x14ac:dyDescent="0.2">
      <c r="A3" s="49"/>
      <c r="B3" s="50"/>
      <c r="C3" s="50"/>
      <c r="D3" s="50"/>
      <c r="E3" s="50"/>
      <c r="F3" s="50"/>
      <c r="G3" s="50"/>
    </row>
    <row r="4" spans="1:7" x14ac:dyDescent="0.2">
      <c r="A4" s="123" t="s">
        <v>58</v>
      </c>
      <c r="B4" s="83" t="s">
        <v>118</v>
      </c>
      <c r="C4" s="83" t="s">
        <v>119</v>
      </c>
      <c r="D4" s="83" t="s">
        <v>120</v>
      </c>
      <c r="E4" s="127" t="s">
        <v>164</v>
      </c>
      <c r="F4" s="127"/>
      <c r="G4" s="128"/>
    </row>
    <row r="5" spans="1:7" ht="24" customHeight="1" x14ac:dyDescent="0.2">
      <c r="A5" s="124"/>
      <c r="B5" s="112" t="s">
        <v>167</v>
      </c>
      <c r="C5" s="112"/>
      <c r="D5" s="112"/>
      <c r="E5" s="74" t="s">
        <v>167</v>
      </c>
      <c r="F5" s="74" t="s">
        <v>168</v>
      </c>
      <c r="G5" s="129" t="s">
        <v>152</v>
      </c>
    </row>
    <row r="6" spans="1:7" ht="17.25" customHeight="1" x14ac:dyDescent="0.2">
      <c r="A6" s="125"/>
      <c r="B6" s="112" t="s">
        <v>128</v>
      </c>
      <c r="C6" s="126"/>
      <c r="D6" s="126"/>
      <c r="E6" s="126"/>
      <c r="F6" s="126"/>
      <c r="G6" s="130"/>
    </row>
    <row r="7" spans="1:7" x14ac:dyDescent="0.2">
      <c r="A7" s="91"/>
    </row>
    <row r="8" spans="1:7" ht="12.75" customHeight="1" x14ac:dyDescent="0.2">
      <c r="A8" s="57" t="s">
        <v>59</v>
      </c>
      <c r="B8" s="78">
        <v>2973.7219420000001</v>
      </c>
      <c r="C8" s="78">
        <v>2077.436557</v>
      </c>
      <c r="D8" s="78">
        <v>2676.6876590000002</v>
      </c>
      <c r="E8" s="78">
        <v>22478.989566</v>
      </c>
      <c r="F8" s="78">
        <v>22530.129486999998</v>
      </c>
      <c r="G8" s="79">
        <f>IF(AND(F8&gt;0,E8&gt;0),(E8/F8%)-100,"x  ")</f>
        <v>-0.22698458537270483</v>
      </c>
    </row>
    <row r="9" spans="1:7" ht="12.75" customHeight="1" x14ac:dyDescent="0.2">
      <c r="A9" s="6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0" t="s">
        <v>60</v>
      </c>
      <c r="B10" s="78">
        <v>2820.7041760000002</v>
      </c>
      <c r="C10" s="78">
        <v>1969.2598829999999</v>
      </c>
      <c r="D10" s="78">
        <v>2514.153667</v>
      </c>
      <c r="E10" s="78">
        <v>20754.982018999999</v>
      </c>
      <c r="F10" s="78">
        <v>20455.191010999999</v>
      </c>
      <c r="G10" s="79">
        <f>IF(AND(F10&gt;0,E10&gt;0),(E10/F10%)-100,"x  ")</f>
        <v>1.4655986729177215</v>
      </c>
    </row>
    <row r="11" spans="1:7" ht="12.75" customHeight="1" x14ac:dyDescent="0.2">
      <c r="A11" s="54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4" t="s">
        <v>61</v>
      </c>
      <c r="B12" s="92">
        <f>SUM(B14:B30)</f>
        <v>2169.9388830000003</v>
      </c>
      <c r="C12" s="92">
        <f>SUM(C14:C30)</f>
        <v>1419.1036440000005</v>
      </c>
      <c r="D12" s="92">
        <f>SUM(D14:D30)</f>
        <v>1817.2195069999996</v>
      </c>
      <c r="E12" s="92">
        <f>SUM(E14:E30)</f>
        <v>15361.542672999994</v>
      </c>
      <c r="F12" s="92">
        <f>SUM(F14:F30)</f>
        <v>15629.532519</v>
      </c>
      <c r="G12" s="93">
        <f>IF(AND(F12&gt;0,E12&gt;0),(E12/F12%)-100,"x  ")</f>
        <v>-1.7146376302312518</v>
      </c>
    </row>
    <row r="13" spans="1:7" ht="12.75" customHeight="1" x14ac:dyDescent="0.2">
      <c r="A13" s="61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2" t="s">
        <v>62</v>
      </c>
      <c r="B14" s="78">
        <v>1634.7908210000001</v>
      </c>
      <c r="C14" s="78">
        <v>758.13131099999998</v>
      </c>
      <c r="D14" s="78">
        <v>1278.0670809999999</v>
      </c>
      <c r="E14" s="78">
        <v>10087.305044999999</v>
      </c>
      <c r="F14" s="78">
        <v>10223.624793999999</v>
      </c>
      <c r="G14" s="79">
        <f t="shared" ref="G14:G31" si="0">IF(AND(F14&gt;0,E14&gt;0),(E14/F14%)-100,"x  ")</f>
        <v>-1.3333798114344262</v>
      </c>
    </row>
    <row r="15" spans="1:7" ht="12.75" customHeight="1" x14ac:dyDescent="0.2">
      <c r="A15" s="62" t="s">
        <v>63</v>
      </c>
      <c r="B15" s="78">
        <v>60.177402999999998</v>
      </c>
      <c r="C15" s="78">
        <v>70.853581000000005</v>
      </c>
      <c r="D15" s="78">
        <v>57.911589999999997</v>
      </c>
      <c r="E15" s="78">
        <v>648.60553300000004</v>
      </c>
      <c r="F15" s="78">
        <v>694.60906999999997</v>
      </c>
      <c r="G15" s="79">
        <f t="shared" si="0"/>
        <v>-6.6229392887138658</v>
      </c>
    </row>
    <row r="16" spans="1:7" ht="12.75" customHeight="1" x14ac:dyDescent="0.2">
      <c r="A16" s="62" t="s">
        <v>64</v>
      </c>
      <c r="B16" s="78">
        <v>9.1776499999999999</v>
      </c>
      <c r="C16" s="78">
        <v>5.5732480000000004</v>
      </c>
      <c r="D16" s="78">
        <v>7.1974710000000002</v>
      </c>
      <c r="E16" s="78">
        <v>58.958604000000001</v>
      </c>
      <c r="F16" s="78">
        <v>56.644083999999999</v>
      </c>
      <c r="G16" s="79">
        <f t="shared" si="0"/>
        <v>4.0860754319904089</v>
      </c>
    </row>
    <row r="17" spans="1:7" ht="12.75" customHeight="1" x14ac:dyDescent="0.2">
      <c r="A17" s="62" t="s">
        <v>65</v>
      </c>
      <c r="B17" s="78">
        <v>182.20482899999999</v>
      </c>
      <c r="C17" s="78">
        <v>310.664715</v>
      </c>
      <c r="D17" s="78">
        <v>177.00060300000001</v>
      </c>
      <c r="E17" s="78">
        <v>1846.1867</v>
      </c>
      <c r="F17" s="78">
        <v>1583.8411390000001</v>
      </c>
      <c r="G17" s="79">
        <f t="shared" si="0"/>
        <v>16.563880968872837</v>
      </c>
    </row>
    <row r="18" spans="1:7" ht="12.75" customHeight="1" x14ac:dyDescent="0.2">
      <c r="A18" s="62" t="s">
        <v>66</v>
      </c>
      <c r="B18" s="78">
        <v>85.722555999999997</v>
      </c>
      <c r="C18" s="78">
        <v>52.996191000000003</v>
      </c>
      <c r="D18" s="78">
        <v>90.623639999999995</v>
      </c>
      <c r="E18" s="78">
        <v>705.57660199999998</v>
      </c>
      <c r="F18" s="78">
        <v>780.93042500000001</v>
      </c>
      <c r="G18" s="79">
        <f t="shared" si="0"/>
        <v>-9.6492364220538605</v>
      </c>
    </row>
    <row r="19" spans="1:7" ht="12.75" customHeight="1" x14ac:dyDescent="0.2">
      <c r="A19" s="62" t="s">
        <v>67</v>
      </c>
      <c r="B19" s="78">
        <v>6.6590999999999996</v>
      </c>
      <c r="C19" s="78">
        <v>6.5973199999999999</v>
      </c>
      <c r="D19" s="78">
        <v>8.6217900000000007</v>
      </c>
      <c r="E19" s="78">
        <v>98.675611000000004</v>
      </c>
      <c r="F19" s="78">
        <v>265.40970700000003</v>
      </c>
      <c r="G19" s="79">
        <f t="shared" si="0"/>
        <v>-62.821400876645406</v>
      </c>
    </row>
    <row r="20" spans="1:7" ht="12.75" customHeight="1" x14ac:dyDescent="0.2">
      <c r="A20" s="62" t="s">
        <v>68</v>
      </c>
      <c r="B20" s="78">
        <v>8.1226699999999994</v>
      </c>
      <c r="C20" s="78">
        <v>4.5394740000000002</v>
      </c>
      <c r="D20" s="78">
        <v>10.184215</v>
      </c>
      <c r="E20" s="78">
        <v>65.292503999999994</v>
      </c>
      <c r="F20" s="78">
        <v>96.998247000000006</v>
      </c>
      <c r="G20" s="79">
        <f t="shared" si="0"/>
        <v>-32.686923713167729</v>
      </c>
    </row>
    <row r="21" spans="1:7" ht="12.75" customHeight="1" x14ac:dyDescent="0.2">
      <c r="A21" s="62" t="s">
        <v>69</v>
      </c>
      <c r="B21" s="78">
        <v>10.018017</v>
      </c>
      <c r="C21" s="78">
        <v>6.7939509999999999</v>
      </c>
      <c r="D21" s="78">
        <v>7.666131</v>
      </c>
      <c r="E21" s="78">
        <v>79.753380000000007</v>
      </c>
      <c r="F21" s="78">
        <v>63.849603999999999</v>
      </c>
      <c r="G21" s="79">
        <f t="shared" si="0"/>
        <v>24.908182672519004</v>
      </c>
    </row>
    <row r="22" spans="1:7" ht="12.75" customHeight="1" x14ac:dyDescent="0.2">
      <c r="A22" s="62" t="s">
        <v>70</v>
      </c>
      <c r="B22" s="78">
        <v>41.820084999999999</v>
      </c>
      <c r="C22" s="78">
        <v>79.371893</v>
      </c>
      <c r="D22" s="78">
        <v>45.716844000000002</v>
      </c>
      <c r="E22" s="78">
        <v>486.63551899999999</v>
      </c>
      <c r="F22" s="78">
        <v>622.66321900000003</v>
      </c>
      <c r="G22" s="79">
        <f t="shared" si="0"/>
        <v>-21.846111324587497</v>
      </c>
    </row>
    <row r="23" spans="1:7" ht="12.75" customHeight="1" x14ac:dyDescent="0.2">
      <c r="A23" s="62" t="s">
        <v>71</v>
      </c>
      <c r="B23" s="78">
        <v>19.772245000000002</v>
      </c>
      <c r="C23" s="78">
        <v>19.543642999999999</v>
      </c>
      <c r="D23" s="78">
        <v>26.676024999999999</v>
      </c>
      <c r="E23" s="78">
        <v>280.58108499999997</v>
      </c>
      <c r="F23" s="78">
        <v>175.62777800000001</v>
      </c>
      <c r="G23" s="79">
        <f t="shared" si="0"/>
        <v>59.758944852106453</v>
      </c>
    </row>
    <row r="24" spans="1:7" ht="12.75" customHeight="1" x14ac:dyDescent="0.2">
      <c r="A24" s="62" t="s">
        <v>72</v>
      </c>
      <c r="B24" s="78">
        <v>74.223061000000001</v>
      </c>
      <c r="C24" s="78">
        <v>59.588616999999999</v>
      </c>
      <c r="D24" s="78">
        <v>67.306816999999995</v>
      </c>
      <c r="E24" s="78">
        <v>661.16308800000002</v>
      </c>
      <c r="F24" s="78">
        <v>867.08536900000001</v>
      </c>
      <c r="G24" s="79">
        <f t="shared" si="0"/>
        <v>-23.748789722687604</v>
      </c>
    </row>
    <row r="25" spans="1:7" ht="12.75" customHeight="1" x14ac:dyDescent="0.2">
      <c r="A25" s="62" t="s">
        <v>73</v>
      </c>
      <c r="B25" s="78">
        <v>0.93338200000000004</v>
      </c>
      <c r="C25" s="78">
        <v>0.87177300000000002</v>
      </c>
      <c r="D25" s="78">
        <v>1.3910769999999999</v>
      </c>
      <c r="E25" s="78">
        <v>13.493104000000001</v>
      </c>
      <c r="F25" s="78">
        <v>22.841728</v>
      </c>
      <c r="G25" s="79">
        <f t="shared" si="0"/>
        <v>-40.92783172971852</v>
      </c>
    </row>
    <row r="26" spans="1:7" ht="12.75" customHeight="1" x14ac:dyDescent="0.2">
      <c r="A26" s="62" t="s">
        <v>74</v>
      </c>
      <c r="B26" s="78">
        <v>0.45081700000000002</v>
      </c>
      <c r="C26" s="78">
        <v>0.497998</v>
      </c>
      <c r="D26" s="78">
        <v>0.51910400000000001</v>
      </c>
      <c r="E26" s="78">
        <v>5.4131479999999996</v>
      </c>
      <c r="F26" s="78">
        <v>20.341723000000002</v>
      </c>
      <c r="G26" s="79">
        <f t="shared" si="0"/>
        <v>-73.388940553364137</v>
      </c>
    </row>
    <row r="27" spans="1:7" ht="12.75" customHeight="1" x14ac:dyDescent="0.2">
      <c r="A27" s="62" t="s">
        <v>83</v>
      </c>
      <c r="B27" s="78">
        <v>1.2676909999999999</v>
      </c>
      <c r="C27" s="78">
        <v>1.3354250000000001</v>
      </c>
      <c r="D27" s="78">
        <v>1.4857560000000001</v>
      </c>
      <c r="E27" s="78">
        <v>12.672089</v>
      </c>
      <c r="F27" s="78">
        <v>16.722031999999999</v>
      </c>
      <c r="G27" s="79">
        <f t="shared" si="0"/>
        <v>-24.21920374270303</v>
      </c>
    </row>
    <row r="28" spans="1:7" ht="12.75" customHeight="1" x14ac:dyDescent="0.2">
      <c r="A28" s="62" t="s">
        <v>75</v>
      </c>
      <c r="B28" s="78">
        <v>3.6054599999999999</v>
      </c>
      <c r="C28" s="78">
        <v>3.1102059999999998</v>
      </c>
      <c r="D28" s="78">
        <v>3.7563620000000002</v>
      </c>
      <c r="E28" s="78">
        <v>29.988541000000001</v>
      </c>
      <c r="F28" s="78">
        <v>27.320022000000002</v>
      </c>
      <c r="G28" s="79">
        <f t="shared" si="0"/>
        <v>9.7676312266512895</v>
      </c>
    </row>
    <row r="29" spans="1:7" ht="12.75" customHeight="1" x14ac:dyDescent="0.2">
      <c r="A29" s="62" t="s">
        <v>76</v>
      </c>
      <c r="B29" s="78">
        <v>18.277549</v>
      </c>
      <c r="C29" s="78">
        <v>28.816642999999999</v>
      </c>
      <c r="D29" s="78">
        <v>24.248885000000001</v>
      </c>
      <c r="E29" s="78">
        <v>154.84567100000001</v>
      </c>
      <c r="F29" s="78">
        <v>89.575695999999994</v>
      </c>
      <c r="G29" s="79">
        <f t="shared" si="0"/>
        <v>72.865719067368474</v>
      </c>
    </row>
    <row r="30" spans="1:7" ht="12.75" customHeight="1" x14ac:dyDescent="0.2">
      <c r="A30" s="62" t="s">
        <v>82</v>
      </c>
      <c r="B30" s="78">
        <v>12.715547000000001</v>
      </c>
      <c r="C30" s="78">
        <v>9.8176550000000002</v>
      </c>
      <c r="D30" s="78">
        <v>8.8461160000000003</v>
      </c>
      <c r="E30" s="78">
        <v>126.396449</v>
      </c>
      <c r="F30" s="78">
        <v>21.447882</v>
      </c>
      <c r="G30" s="79">
        <f t="shared" si="0"/>
        <v>489.31902460112383</v>
      </c>
    </row>
    <row r="31" spans="1:7" ht="12.75" customHeight="1" x14ac:dyDescent="0.2">
      <c r="A31" s="55" t="s">
        <v>77</v>
      </c>
      <c r="B31" s="92">
        <f>B10-B12</f>
        <v>650.76529299999993</v>
      </c>
      <c r="C31" s="92">
        <f>C10-C12</f>
        <v>550.15623899999946</v>
      </c>
      <c r="D31" s="92">
        <f>D10-D12</f>
        <v>696.93416000000047</v>
      </c>
      <c r="E31" s="92">
        <f>E10-E12</f>
        <v>5393.4393460000047</v>
      </c>
      <c r="F31" s="92">
        <f>F10-F12</f>
        <v>4825.6584919999987</v>
      </c>
      <c r="G31" s="93">
        <f t="shared" si="0"/>
        <v>11.765873091543384</v>
      </c>
    </row>
    <row r="32" spans="1:7" ht="12.75" customHeight="1" x14ac:dyDescent="0.2">
      <c r="A32" s="61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62" t="s">
        <v>78</v>
      </c>
      <c r="B33" s="78">
        <v>300.11790500000001</v>
      </c>
      <c r="C33" s="78">
        <v>211.27222800000001</v>
      </c>
      <c r="D33" s="78">
        <v>282.34189500000002</v>
      </c>
      <c r="E33" s="78">
        <v>2359.6595819999998</v>
      </c>
      <c r="F33" s="78">
        <v>2155.7341230000002</v>
      </c>
      <c r="G33" s="79">
        <f t="shared" ref="G33:G43" si="1">IF(AND(F33&gt;0,E33&gt;0),(E33/F33%)-100,"x  ")</f>
        <v>9.4596757932378637</v>
      </c>
    </row>
    <row r="34" spans="1:7" ht="12.75" customHeight="1" x14ac:dyDescent="0.2">
      <c r="A34" s="62" t="s">
        <v>79</v>
      </c>
      <c r="B34" s="78">
        <v>102.778978</v>
      </c>
      <c r="C34" s="78">
        <v>99.596935999999999</v>
      </c>
      <c r="D34" s="78">
        <v>146.791132</v>
      </c>
      <c r="E34" s="78">
        <v>865.37117499999999</v>
      </c>
      <c r="F34" s="78">
        <v>556.72114899999997</v>
      </c>
      <c r="G34" s="79">
        <f t="shared" si="1"/>
        <v>55.440686339005964</v>
      </c>
    </row>
    <row r="35" spans="1:7" ht="12.75" customHeight="1" x14ac:dyDescent="0.2">
      <c r="A35" s="62" t="s">
        <v>80</v>
      </c>
      <c r="B35" s="78">
        <v>102.75314400000001</v>
      </c>
      <c r="C35" s="78">
        <v>98.842376000000002</v>
      </c>
      <c r="D35" s="78">
        <v>100.19271500000001</v>
      </c>
      <c r="E35" s="78">
        <v>892.22709799999996</v>
      </c>
      <c r="F35" s="78">
        <v>814.52264300000002</v>
      </c>
      <c r="G35" s="79">
        <f t="shared" si="1"/>
        <v>9.5398765973900481</v>
      </c>
    </row>
    <row r="36" spans="1:7" ht="12.75" customHeight="1" x14ac:dyDescent="0.2">
      <c r="A36" s="62" t="s">
        <v>81</v>
      </c>
      <c r="B36" s="78">
        <v>41.808073</v>
      </c>
      <c r="C36" s="78">
        <v>42.399352999999998</v>
      </c>
      <c r="D36" s="78">
        <v>46.790877999999999</v>
      </c>
      <c r="E36" s="78">
        <v>385.61386099999999</v>
      </c>
      <c r="F36" s="78">
        <v>381.06586499999997</v>
      </c>
      <c r="G36" s="79">
        <f t="shared" si="1"/>
        <v>1.1934934135336448</v>
      </c>
    </row>
    <row r="37" spans="1:7" ht="12.75" customHeight="1" x14ac:dyDescent="0.2">
      <c r="A37" s="62" t="s">
        <v>84</v>
      </c>
      <c r="B37" s="78">
        <v>2.9720529999999998</v>
      </c>
      <c r="C37" s="78">
        <v>4.993805</v>
      </c>
      <c r="D37" s="78">
        <v>4.4320769999999996</v>
      </c>
      <c r="E37" s="78">
        <v>31.885090000000002</v>
      </c>
      <c r="F37" s="78">
        <v>41.340583000000002</v>
      </c>
      <c r="G37" s="79">
        <f>IF(AND(F37&gt;0,E37&gt;0),(E37/F37%)-100,"x  ")</f>
        <v>-22.872181072047297</v>
      </c>
    </row>
    <row r="38" spans="1:7" ht="12.75" customHeight="1" x14ac:dyDescent="0.2">
      <c r="A38" s="62" t="s">
        <v>85</v>
      </c>
      <c r="B38" s="78">
        <v>50.022267999999997</v>
      </c>
      <c r="C38" s="78">
        <v>42.541652999999997</v>
      </c>
      <c r="D38" s="78">
        <v>60.403426000000003</v>
      </c>
      <c r="E38" s="78">
        <v>382.85490299999998</v>
      </c>
      <c r="F38" s="78">
        <v>393.514005</v>
      </c>
      <c r="G38" s="79">
        <f t="shared" si="1"/>
        <v>-2.708696987798433</v>
      </c>
    </row>
    <row r="39" spans="1:7" ht="12.75" customHeight="1" x14ac:dyDescent="0.2">
      <c r="A39" s="62" t="s">
        <v>151</v>
      </c>
      <c r="B39" s="78">
        <v>4.0317530000000001</v>
      </c>
      <c r="C39" s="78">
        <v>2.6056940000000002</v>
      </c>
      <c r="D39" s="78">
        <v>3.2039029999999999</v>
      </c>
      <c r="E39" s="78">
        <v>40.465870000000002</v>
      </c>
      <c r="F39" s="78">
        <v>52.320498000000001</v>
      </c>
      <c r="G39" s="79">
        <f t="shared" si="1"/>
        <v>-22.657712470550265</v>
      </c>
    </row>
    <row r="40" spans="1:7" ht="12.75" customHeight="1" x14ac:dyDescent="0.2">
      <c r="A40" s="62" t="s">
        <v>86</v>
      </c>
      <c r="B40" s="78">
        <v>23.887688000000001</v>
      </c>
      <c r="C40" s="78">
        <v>25.295248999999998</v>
      </c>
      <c r="D40" s="78">
        <v>24.363388</v>
      </c>
      <c r="E40" s="78">
        <v>208.525689</v>
      </c>
      <c r="F40" s="78">
        <v>175.40618799999999</v>
      </c>
      <c r="G40" s="79">
        <f t="shared" si="1"/>
        <v>18.881603538411099</v>
      </c>
    </row>
    <row r="41" spans="1:7" ht="12.75" customHeight="1" x14ac:dyDescent="0.2">
      <c r="A41" s="62" t="s">
        <v>87</v>
      </c>
      <c r="B41" s="78">
        <v>19.243845</v>
      </c>
      <c r="C41" s="78">
        <v>20.442311</v>
      </c>
      <c r="D41" s="78">
        <v>25.379524</v>
      </c>
      <c r="E41" s="78">
        <v>198.93221</v>
      </c>
      <c r="F41" s="78">
        <v>224.08688900000001</v>
      </c>
      <c r="G41" s="79">
        <f t="shared" si="1"/>
        <v>-11.225413103039699</v>
      </c>
    </row>
    <row r="42" spans="1:7" ht="12.75" customHeight="1" x14ac:dyDescent="0.2">
      <c r="A42" s="62" t="s">
        <v>88</v>
      </c>
      <c r="B42" s="78">
        <v>3.1495860000000002</v>
      </c>
      <c r="C42" s="78">
        <v>2.1666340000000002</v>
      </c>
      <c r="D42" s="78">
        <v>3.0352220000000001</v>
      </c>
      <c r="E42" s="78">
        <v>27.903867999999999</v>
      </c>
      <c r="F42" s="78">
        <v>30.946549000000001</v>
      </c>
      <c r="G42" s="79">
        <f t="shared" si="1"/>
        <v>-9.8320526789594567</v>
      </c>
    </row>
    <row r="43" spans="1:7" ht="12.75" customHeight="1" x14ac:dyDescent="0.2">
      <c r="A43" s="63" t="s">
        <v>89</v>
      </c>
      <c r="B43" s="78">
        <f>B8-B10</f>
        <v>153.01776599999994</v>
      </c>
      <c r="C43" s="78">
        <f>C8-C10</f>
        <v>108.17667400000005</v>
      </c>
      <c r="D43" s="78">
        <f>D8-D10</f>
        <v>162.53399200000013</v>
      </c>
      <c r="E43" s="78">
        <f>E8-E10</f>
        <v>1724.0075470000011</v>
      </c>
      <c r="F43" s="78">
        <f>F8-F10</f>
        <v>2074.9384759999994</v>
      </c>
      <c r="G43" s="79">
        <f t="shared" si="1"/>
        <v>-16.912835395317927</v>
      </c>
    </row>
    <row r="44" spans="1:7" ht="12.75" customHeight="1" x14ac:dyDescent="0.2">
      <c r="A44" s="55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5" t="s">
        <v>90</v>
      </c>
      <c r="B45" s="78">
        <v>21.376528</v>
      </c>
      <c r="C45" s="78">
        <v>14.593514000000001</v>
      </c>
      <c r="D45" s="78">
        <v>41.467137999999998</v>
      </c>
      <c r="E45" s="78">
        <v>194.087715</v>
      </c>
      <c r="F45" s="78">
        <v>130.356414</v>
      </c>
      <c r="G45" s="79">
        <f>IF(AND(F45&gt;0,E45&gt;0),(E45/F45%)-100,"x  ")</f>
        <v>48.890038506275573</v>
      </c>
    </row>
    <row r="46" spans="1:7" ht="12.75" customHeight="1" x14ac:dyDescent="0.2">
      <c r="A46" s="55" t="s">
        <v>91</v>
      </c>
      <c r="B46" s="78">
        <v>72.369596999999999</v>
      </c>
      <c r="C46" s="78">
        <v>20.814222999999998</v>
      </c>
      <c r="D46" s="78">
        <v>29.360619</v>
      </c>
      <c r="E46" s="78">
        <v>661.04214400000001</v>
      </c>
      <c r="F46" s="78">
        <v>652.421922</v>
      </c>
      <c r="G46" s="79">
        <f>IF(AND(F46&gt;0,E46&gt;0),(E46/F46%)-100,"x  ")</f>
        <v>1.3212649221802195</v>
      </c>
    </row>
    <row r="47" spans="1:7" ht="12.75" customHeight="1" x14ac:dyDescent="0.2">
      <c r="A47" s="55" t="s">
        <v>92</v>
      </c>
      <c r="B47" s="78">
        <v>36.434063999999999</v>
      </c>
      <c r="C47" s="78">
        <v>47.757435999999998</v>
      </c>
      <c r="D47" s="78">
        <v>62.419218000000001</v>
      </c>
      <c r="E47" s="78">
        <v>509.098724</v>
      </c>
      <c r="F47" s="78">
        <v>517.77557300000001</v>
      </c>
      <c r="G47" s="79">
        <f>IF(AND(F47&gt;0,E47&gt;0),(E47/F47%)-100,"x  ")</f>
        <v>-1.675793423340977</v>
      </c>
    </row>
    <row r="48" spans="1:7" ht="12.75" customHeight="1" x14ac:dyDescent="0.2">
      <c r="A48" s="55" t="s">
        <v>93</v>
      </c>
      <c r="B48" s="78">
        <v>10.397347</v>
      </c>
      <c r="C48" s="78">
        <v>8.3403209999999994</v>
      </c>
      <c r="D48" s="78">
        <v>13.345966000000001</v>
      </c>
      <c r="E48" s="78">
        <v>241.888665</v>
      </c>
      <c r="F48" s="78">
        <v>667.76083200000005</v>
      </c>
      <c r="G48" s="79">
        <f>IF(AND(F48&gt;0,E48&gt;0),(E48/F48%)-100,"x  ")</f>
        <v>-63.77615256715147</v>
      </c>
    </row>
    <row r="49" spans="1:7" ht="12.75" customHeight="1" x14ac:dyDescent="0.2">
      <c r="A49" s="56" t="s">
        <v>94</v>
      </c>
      <c r="B49" s="78">
        <v>50.269708000000001</v>
      </c>
      <c r="C49" s="78">
        <v>71.655435999999995</v>
      </c>
      <c r="D49" s="78">
        <v>97.218512000000004</v>
      </c>
      <c r="E49" s="78">
        <v>568.93692099999998</v>
      </c>
      <c r="F49" s="78">
        <v>636.85521400000005</v>
      </c>
      <c r="G49" s="79">
        <f>IF(AND(F49&gt;0,E49&gt;0),(E49/F49%)-100,"x  ")</f>
        <v>-10.66463640509663</v>
      </c>
    </row>
    <row r="50" spans="1:7" ht="12.75" customHeight="1" x14ac:dyDescent="0.2">
      <c r="A50" s="63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3" t="s">
        <v>95</v>
      </c>
      <c r="B51" s="78">
        <v>11.210995</v>
      </c>
      <c r="C51" s="78">
        <v>7.9062979999999996</v>
      </c>
      <c r="D51" s="78">
        <v>7.3044799999999999</v>
      </c>
      <c r="E51" s="78">
        <v>68.066828999999998</v>
      </c>
      <c r="F51" s="78">
        <v>69.571101999999996</v>
      </c>
      <c r="G51" s="79">
        <f>IF(AND(F51&gt;0,E51&gt;0),(E51/F51%)-100,"x  ")</f>
        <v>-2.1622095334927991</v>
      </c>
    </row>
    <row r="52" spans="1:7" ht="12.75" customHeight="1" x14ac:dyDescent="0.2">
      <c r="A52" s="63" t="s">
        <v>96</v>
      </c>
      <c r="B52" s="78">
        <v>3.3561969999999999</v>
      </c>
      <c r="C52" s="78">
        <v>3.5701290000000001</v>
      </c>
      <c r="D52" s="78">
        <v>5.2273880000000004</v>
      </c>
      <c r="E52" s="78">
        <v>37.551693999999998</v>
      </c>
      <c r="F52" s="78">
        <v>41.123668000000002</v>
      </c>
      <c r="G52" s="79">
        <f>IF(AND(F52&gt;0,E52&gt;0),(E52/F52%)-100,"x  ")</f>
        <v>-8.6859323929956957</v>
      </c>
    </row>
    <row r="53" spans="1:7" ht="12.75" customHeight="1" x14ac:dyDescent="0.2">
      <c r="A53" s="63" t="s">
        <v>97</v>
      </c>
      <c r="B53" s="78">
        <v>11.841398</v>
      </c>
      <c r="C53" s="78">
        <v>18.698772000000002</v>
      </c>
      <c r="D53" s="78">
        <v>16.011845999999998</v>
      </c>
      <c r="E53" s="78">
        <v>128.49551199999999</v>
      </c>
      <c r="F53" s="78">
        <v>151.355346</v>
      </c>
      <c r="G53" s="79">
        <f>IF(AND(F53&gt;0,E53&gt;0),(E53/F53%)-100,"x  ")</f>
        <v>-15.10342026504965</v>
      </c>
    </row>
    <row r="54" spans="1:7" ht="12.75" customHeight="1" x14ac:dyDescent="0.2">
      <c r="A54" s="57" t="s">
        <v>98</v>
      </c>
      <c r="B54" s="78">
        <v>560.98079600000005</v>
      </c>
      <c r="C54" s="78">
        <v>559.33637399999998</v>
      </c>
      <c r="D54" s="78">
        <v>314.82701100000003</v>
      </c>
      <c r="E54" s="78">
        <v>4122.8542530000004</v>
      </c>
      <c r="F54" s="78">
        <v>3285.126659</v>
      </c>
      <c r="G54" s="79">
        <f>IF(AND(F54&gt;0,E54&gt;0),(E54/F54%)-100,"x  ")</f>
        <v>25.50061781346983</v>
      </c>
    </row>
    <row r="55" spans="1:7" ht="12.75" customHeight="1" x14ac:dyDescent="0.2">
      <c r="A55" s="60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3" t="s">
        <v>99</v>
      </c>
      <c r="B56" s="78">
        <v>315.94826799999998</v>
      </c>
      <c r="C56" s="78">
        <v>457.10679399999998</v>
      </c>
      <c r="D56" s="78">
        <v>276.88946900000002</v>
      </c>
      <c r="E56" s="78">
        <v>2712.7856419999998</v>
      </c>
      <c r="F56" s="78">
        <v>2057.1025030000001</v>
      </c>
      <c r="G56" s="79">
        <f>IF(AND(F56&gt;0,E56&gt;0),(E56/F56%)-100,"x  ")</f>
        <v>31.87411118521203</v>
      </c>
    </row>
    <row r="57" spans="1:7" ht="12.75" customHeight="1" x14ac:dyDescent="0.2">
      <c r="A57" s="54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4" t="s">
        <v>100</v>
      </c>
      <c r="B58" s="78">
        <v>308.25194099999999</v>
      </c>
      <c r="C58" s="78">
        <v>450.57022799999999</v>
      </c>
      <c r="D58" s="78">
        <v>268.60931499999998</v>
      </c>
      <c r="E58" s="78">
        <v>2487.3953459999998</v>
      </c>
      <c r="F58" s="78">
        <v>1670.4194849999999</v>
      </c>
      <c r="G58" s="79">
        <f>IF(AND(F58&gt;0,E58&gt;0),(E58/F58%)-100,"x  ")</f>
        <v>48.908424999604193</v>
      </c>
    </row>
    <row r="59" spans="1:7" ht="12.75" customHeight="1" x14ac:dyDescent="0.2">
      <c r="A59" s="54" t="s">
        <v>101</v>
      </c>
      <c r="B59" s="78">
        <v>3.4525619999999999</v>
      </c>
      <c r="C59" s="78">
        <v>3.1790859999999999</v>
      </c>
      <c r="D59" s="78">
        <v>4.3562060000000002</v>
      </c>
      <c r="E59" s="78">
        <v>29.694486000000001</v>
      </c>
      <c r="F59" s="78">
        <v>55.539102999999997</v>
      </c>
      <c r="G59" s="79">
        <f>IF(AND(F59&gt;0,E59&gt;0),(E59/F59%)-100,"x  ")</f>
        <v>-46.534091485056933</v>
      </c>
    </row>
    <row r="60" spans="1:7" ht="12.75" customHeight="1" x14ac:dyDescent="0.2">
      <c r="A60" s="60" t="s">
        <v>147</v>
      </c>
      <c r="B60" s="94">
        <v>180.54470599999999</v>
      </c>
      <c r="C60" s="78">
        <v>98.753867999999997</v>
      </c>
      <c r="D60" s="78">
        <v>34.997884999999997</v>
      </c>
      <c r="E60" s="78">
        <v>1196.2331380000001</v>
      </c>
      <c r="F60" s="78">
        <v>1125.9923240000001</v>
      </c>
      <c r="G60" s="79">
        <f>IF(AND(F60&gt;0,E60&gt;0),(E60/F60%)-100,"x  ")</f>
        <v>6.2381254741129055</v>
      </c>
    </row>
    <row r="61" spans="1:7" ht="12.75" customHeight="1" x14ac:dyDescent="0.2">
      <c r="A61" s="54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4" t="s">
        <v>102</v>
      </c>
      <c r="B62" s="78">
        <v>41.986257999999999</v>
      </c>
      <c r="C62" s="78">
        <v>26.122294</v>
      </c>
      <c r="D62" s="78">
        <v>24.204926</v>
      </c>
      <c r="E62" s="78">
        <v>648.47430599999996</v>
      </c>
      <c r="F62" s="78">
        <v>528.22782500000005</v>
      </c>
      <c r="G62" s="79">
        <f>IF(AND(F62&gt;0,E62&gt;0),(E62/F62%)-100,"x  ")</f>
        <v>22.764132313552366</v>
      </c>
    </row>
    <row r="63" spans="1:7" ht="12.75" customHeight="1" x14ac:dyDescent="0.2">
      <c r="A63" s="54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103</v>
      </c>
      <c r="B64" s="78">
        <v>1071.732174</v>
      </c>
      <c r="C64" s="78">
        <v>943.52435000000003</v>
      </c>
      <c r="D64" s="78">
        <v>1620.447152</v>
      </c>
      <c r="E64" s="78">
        <v>8352.2924660000008</v>
      </c>
      <c r="F64" s="78">
        <v>7712.8416139999999</v>
      </c>
      <c r="G64" s="79">
        <f>IF(AND(F64&gt;0,E64&gt;0),(E64/F64%)-100,"x  ")</f>
        <v>8.2907297206686934</v>
      </c>
    </row>
    <row r="65" spans="1:7" ht="12.75" customHeight="1" x14ac:dyDescent="0.2">
      <c r="A65" s="60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3" t="s">
        <v>104</v>
      </c>
      <c r="B66" s="78">
        <v>101.656739</v>
      </c>
      <c r="C66" s="78">
        <v>140.939727</v>
      </c>
      <c r="D66" s="78">
        <v>263.554956</v>
      </c>
      <c r="E66" s="78">
        <v>1070.536476</v>
      </c>
      <c r="F66" s="78">
        <v>1553.3159310000001</v>
      </c>
      <c r="G66" s="79">
        <f t="shared" ref="G66:G71" si="2">IF(AND(F66&gt;0,E66&gt;0),(E66/F66%)-100,"x  ")</f>
        <v>-31.080570627328484</v>
      </c>
    </row>
    <row r="67" spans="1:7" ht="12.75" customHeight="1" x14ac:dyDescent="0.2">
      <c r="A67" s="63" t="s">
        <v>180</v>
      </c>
      <c r="B67" s="78">
        <v>541.449119</v>
      </c>
      <c r="C67" s="78">
        <v>388.40568500000001</v>
      </c>
      <c r="D67" s="78">
        <v>344.38525099999998</v>
      </c>
      <c r="E67" s="78">
        <v>3025.856096</v>
      </c>
      <c r="F67" s="78">
        <v>2698.3944320000001</v>
      </c>
      <c r="G67" s="79">
        <f t="shared" si="2"/>
        <v>12.135426167378043</v>
      </c>
    </row>
    <row r="68" spans="1:7" ht="12.75" customHeight="1" x14ac:dyDescent="0.2">
      <c r="A68" s="63" t="s">
        <v>105</v>
      </c>
      <c r="B68" s="78">
        <v>45.904276000000003</v>
      </c>
      <c r="C68" s="78">
        <v>28.777373999999998</v>
      </c>
      <c r="D68" s="78">
        <v>42.832709000000001</v>
      </c>
      <c r="E68" s="78">
        <v>368.29637300000002</v>
      </c>
      <c r="F68" s="78">
        <v>446.36575299999998</v>
      </c>
      <c r="G68" s="79">
        <f t="shared" si="2"/>
        <v>-17.490002195576139</v>
      </c>
    </row>
    <row r="69" spans="1:7" ht="12.75" customHeight="1" x14ac:dyDescent="0.2">
      <c r="A69" s="63" t="s">
        <v>106</v>
      </c>
      <c r="B69" s="78">
        <v>14.081998</v>
      </c>
      <c r="C69" s="78">
        <v>12.872135999999999</v>
      </c>
      <c r="D69" s="78">
        <v>15.782382999999999</v>
      </c>
      <c r="E69" s="78">
        <v>126.045326</v>
      </c>
      <c r="F69" s="78">
        <v>294.90471300000002</v>
      </c>
      <c r="G69" s="79">
        <f t="shared" si="2"/>
        <v>-57.258965203448618</v>
      </c>
    </row>
    <row r="70" spans="1:7" ht="12.75" customHeight="1" x14ac:dyDescent="0.2">
      <c r="A70" s="64" t="s">
        <v>107</v>
      </c>
      <c r="B70" s="78">
        <v>52.011353</v>
      </c>
      <c r="C70" s="78">
        <v>5.0592009999999998</v>
      </c>
      <c r="D70" s="78">
        <v>108.591022</v>
      </c>
      <c r="E70" s="78">
        <v>380.57299</v>
      </c>
      <c r="F70" s="78">
        <v>95.573730999999995</v>
      </c>
      <c r="G70" s="79">
        <f t="shared" si="2"/>
        <v>298.19831874095195</v>
      </c>
    </row>
    <row r="71" spans="1:7" ht="12.75" customHeight="1" x14ac:dyDescent="0.2">
      <c r="A71" s="58" t="s">
        <v>108</v>
      </c>
      <c r="B71" s="78">
        <v>6.8702069999999997</v>
      </c>
      <c r="C71" s="78">
        <v>14.959977</v>
      </c>
      <c r="D71" s="78">
        <v>8.8588430000000002</v>
      </c>
      <c r="E71" s="78">
        <v>101.22892899999999</v>
      </c>
      <c r="F71" s="78">
        <v>201.30317600000001</v>
      </c>
      <c r="G71" s="79">
        <f t="shared" si="2"/>
        <v>-49.713198265684596</v>
      </c>
    </row>
    <row r="72" spans="1:7" ht="12.75" customHeight="1" x14ac:dyDescent="0.2">
      <c r="A72" s="65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5" t="s">
        <v>130</v>
      </c>
      <c r="B73" s="78">
        <v>4.6052379999999999</v>
      </c>
      <c r="C73" s="78">
        <v>4.7006170000000003</v>
      </c>
      <c r="D73" s="78">
        <v>6.1164639999999997</v>
      </c>
      <c r="E73" s="78">
        <v>64.551445999999999</v>
      </c>
      <c r="F73" s="78">
        <v>177.273281</v>
      </c>
      <c r="G73" s="79">
        <f>IF(AND(F73&gt;0,E73&gt;0),(E73/F73%)-100,"x  ")</f>
        <v>-63.586477535777092</v>
      </c>
    </row>
    <row r="74" spans="1:7" ht="24" x14ac:dyDescent="0.2">
      <c r="A74" s="59" t="s">
        <v>124</v>
      </c>
      <c r="B74" s="78">
        <v>10.870637</v>
      </c>
      <c r="C74" s="78">
        <v>11.508058</v>
      </c>
      <c r="D74" s="78">
        <v>11.731002</v>
      </c>
      <c r="E74" s="78">
        <v>86.977238999999997</v>
      </c>
      <c r="F74" s="78">
        <v>77.509288999999995</v>
      </c>
      <c r="G74" s="79">
        <f>IF(AND(F74&gt;0,E74&gt;0),(E74/F74%)-100,"x  ")</f>
        <v>12.21524558172635</v>
      </c>
    </row>
    <row r="75" spans="1:7" x14ac:dyDescent="0.2">
      <c r="A75" s="95" t="s">
        <v>57</v>
      </c>
      <c r="B75" s="96">
        <v>4674.4454640000004</v>
      </c>
      <c r="C75" s="81">
        <v>3678.420752</v>
      </c>
      <c r="D75" s="81">
        <v>4729.7701790000001</v>
      </c>
      <c r="E75" s="81">
        <v>35711.279373999998</v>
      </c>
      <c r="F75" s="81">
        <v>34443.765439000003</v>
      </c>
      <c r="G75" s="82">
        <f>IF(AND(F75&gt;0,E75&gt;0),(E75/F75%)-100,"x  ")</f>
        <v>3.6799517092426015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179</v>
      </c>
      <c r="B78" s="75"/>
      <c r="C78" s="75"/>
      <c r="D78" s="75"/>
      <c r="E78" s="75"/>
      <c r="F78" s="75"/>
      <c r="G78" s="75"/>
    </row>
    <row r="79" spans="1:7" x14ac:dyDescent="0.2">
      <c r="A79" s="31"/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68:G75 B67:G67 A26:G66">
    <cfRule type="expression" dxfId="2" priority="3">
      <formula>MOD(ROW(),2)=0</formula>
    </cfRule>
  </conditionalFormatting>
  <conditionalFormatting sqref="A25:G25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3/14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0" t="s">
        <v>158</v>
      </c>
      <c r="B2" s="110"/>
      <c r="C2" s="110"/>
      <c r="D2" s="110"/>
      <c r="E2" s="110"/>
      <c r="F2" s="110"/>
      <c r="G2" s="110"/>
    </row>
    <row r="3" spans="1:7" x14ac:dyDescent="0.2">
      <c r="A3" s="110" t="s">
        <v>169</v>
      </c>
      <c r="B3" s="110"/>
      <c r="C3" s="110"/>
      <c r="D3" s="110"/>
      <c r="E3" s="110"/>
      <c r="F3" s="110"/>
      <c r="G3" s="110"/>
    </row>
    <row r="29" spans="1:7" x14ac:dyDescent="0.2">
      <c r="A29" s="131" t="s">
        <v>170</v>
      </c>
      <c r="B29" s="131"/>
      <c r="C29" s="131"/>
      <c r="D29" s="131"/>
      <c r="E29" s="131"/>
      <c r="F29" s="131"/>
      <c r="G29" s="131"/>
    </row>
    <row r="30" spans="1:7" x14ac:dyDescent="0.2">
      <c r="A30" s="40"/>
      <c r="B30" s="40"/>
      <c r="C30" s="40"/>
      <c r="D30" s="40"/>
      <c r="E30" s="40"/>
      <c r="F30" s="40"/>
      <c r="G30" s="40"/>
    </row>
    <row r="31" spans="1:7" x14ac:dyDescent="0.2">
      <c r="A31" s="40"/>
      <c r="B31" s="40"/>
      <c r="C31" s="40"/>
      <c r="D31" s="40"/>
      <c r="E31" s="40"/>
      <c r="F31" s="40"/>
      <c r="G31" s="40"/>
    </row>
    <row r="32" spans="1:7" x14ac:dyDescent="0.2">
      <c r="A32" s="40"/>
      <c r="B32" s="40"/>
      <c r="C32" s="40"/>
      <c r="D32" s="40"/>
      <c r="E32" s="40"/>
      <c r="F32" s="40"/>
      <c r="G32" s="40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16" zoomScaleNormal="100" workbookViewId="0">
      <selection activeCell="B31" sqref="B31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2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2" t="s">
        <v>109</v>
      </c>
      <c r="B3" s="135" t="s">
        <v>110</v>
      </c>
      <c r="C3" s="136"/>
      <c r="D3" s="137"/>
      <c r="E3" s="137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3"/>
      <c r="B4" s="138" t="s">
        <v>171</v>
      </c>
      <c r="C4" s="136"/>
      <c r="D4" s="137"/>
      <c r="E4" s="137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3"/>
      <c r="B5" s="135"/>
      <c r="C5" s="139"/>
      <c r="D5" s="137"/>
      <c r="E5" s="13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4"/>
      <c r="B6" s="140"/>
      <c r="C6" s="137"/>
      <c r="D6" s="137"/>
      <c r="E6" s="13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5">
        <v>35624.302134999998</v>
      </c>
      <c r="C8" s="86"/>
      <c r="D8" s="85">
        <v>34443.765439000003</v>
      </c>
      <c r="E8" s="8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2014</v>
      </c>
      <c r="C9" s="21">
        <v>2014</v>
      </c>
      <c r="D9" s="12">
        <v>2013</v>
      </c>
      <c r="E9" s="12">
        <v>2013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172</v>
      </c>
      <c r="B10" s="84">
        <v>10087.305044999999</v>
      </c>
      <c r="C10" s="87">
        <f t="shared" ref="C10:C24" si="0">IF(B$8&gt;0,B10/B$8*100,0)</f>
        <v>28.315796915189168</v>
      </c>
      <c r="D10" s="88">
        <v>10223.624793999999</v>
      </c>
      <c r="E10" s="87">
        <f t="shared" ref="E10:E24" si="1">IF(D$8&gt;0,D10/D$8*100,0)</f>
        <v>29.682076462011871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173</v>
      </c>
      <c r="B11" s="84">
        <v>2892.9256420000002</v>
      </c>
      <c r="C11" s="89">
        <f t="shared" si="0"/>
        <v>8.1206521071967099</v>
      </c>
      <c r="D11" s="88">
        <v>2543.098962</v>
      </c>
      <c r="E11" s="87">
        <f t="shared" si="1"/>
        <v>7.3833360829954398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174</v>
      </c>
      <c r="B12" s="84">
        <v>2487.3953459999998</v>
      </c>
      <c r="C12" s="89">
        <f t="shared" si="0"/>
        <v>6.9822991523423985</v>
      </c>
      <c r="D12" s="88">
        <v>1670.4194849999999</v>
      </c>
      <c r="E12" s="87">
        <f t="shared" si="1"/>
        <v>4.8497005588959698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175</v>
      </c>
      <c r="B13" s="84">
        <v>2359.6595819999998</v>
      </c>
      <c r="C13" s="89">
        <f t="shared" si="0"/>
        <v>6.6237355978454175</v>
      </c>
      <c r="D13" s="88">
        <v>2155.7341230000002</v>
      </c>
      <c r="E13" s="87">
        <f t="shared" si="1"/>
        <v>6.258706316003142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176</v>
      </c>
      <c r="B14" s="84">
        <v>2144.2539350000002</v>
      </c>
      <c r="C14" s="89">
        <f t="shared" si="0"/>
        <v>6.0190763228827535</v>
      </c>
      <c r="D14" s="88">
        <v>1438.9566769999999</v>
      </c>
      <c r="E14" s="87">
        <f t="shared" si="1"/>
        <v>4.177698514259121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84">
        <v>1846.1867</v>
      </c>
      <c r="C15" s="89">
        <f t="shared" si="0"/>
        <v>5.1823799747817851</v>
      </c>
      <c r="D15" s="88">
        <v>1583.8411390000001</v>
      </c>
      <c r="E15" s="87">
        <f t="shared" si="1"/>
        <v>4.5983391154053317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80</v>
      </c>
      <c r="B16" s="84">
        <v>892.22709799999996</v>
      </c>
      <c r="C16" s="89">
        <f t="shared" si="0"/>
        <v>2.5045461792314208</v>
      </c>
      <c r="D16" s="88">
        <v>814.52264300000002</v>
      </c>
      <c r="E16" s="87">
        <f t="shared" si="1"/>
        <v>2.3647897743425341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79</v>
      </c>
      <c r="B17" s="84">
        <v>865.37117499999999</v>
      </c>
      <c r="C17" s="89">
        <f t="shared" si="0"/>
        <v>2.4291596554527146</v>
      </c>
      <c r="D17" s="88">
        <v>556.72114899999997</v>
      </c>
      <c r="E17" s="87">
        <f t="shared" si="1"/>
        <v>1.6163190693710725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66</v>
      </c>
      <c r="B18" s="84">
        <v>705.57660199999998</v>
      </c>
      <c r="C18" s="89">
        <f t="shared" si="0"/>
        <v>1.9806046987985442</v>
      </c>
      <c r="D18" s="88">
        <v>780.93042500000001</v>
      </c>
      <c r="E18" s="87">
        <f t="shared" si="1"/>
        <v>2.2672620575791278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72</v>
      </c>
      <c r="B19" s="84">
        <v>661.16308800000002</v>
      </c>
      <c r="C19" s="89">
        <f t="shared" si="0"/>
        <v>1.8559327435930979</v>
      </c>
      <c r="D19" s="88">
        <v>867.08536900000001</v>
      </c>
      <c r="E19" s="87">
        <f t="shared" si="1"/>
        <v>2.5173942452244673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177</v>
      </c>
      <c r="B20" s="84">
        <v>661.04214400000001</v>
      </c>
      <c r="C20" s="89">
        <f t="shared" si="0"/>
        <v>1.8555932450127699</v>
      </c>
      <c r="D20" s="88">
        <v>652.421922</v>
      </c>
      <c r="E20" s="87">
        <f t="shared" si="1"/>
        <v>1.8941655004457654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63</v>
      </c>
      <c r="B21" s="84">
        <v>648.60553300000004</v>
      </c>
      <c r="C21" s="89">
        <f t="shared" si="0"/>
        <v>1.8206827758816952</v>
      </c>
      <c r="D21" s="88">
        <v>694.60906999999997</v>
      </c>
      <c r="E21" s="87">
        <f t="shared" si="1"/>
        <v>2.0166467316999772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102</v>
      </c>
      <c r="B22" s="84">
        <v>648.47430599999996</v>
      </c>
      <c r="C22" s="89">
        <f t="shared" si="0"/>
        <v>1.8203144121745194</v>
      </c>
      <c r="D22" s="88">
        <v>528.22782500000005</v>
      </c>
      <c r="E22" s="87">
        <f t="shared" si="1"/>
        <v>1.5335948850757706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92</v>
      </c>
      <c r="B23" s="84">
        <v>509.098724</v>
      </c>
      <c r="C23" s="89">
        <f t="shared" si="0"/>
        <v>1.4290770442905689</v>
      </c>
      <c r="D23" s="88">
        <v>517.77557300000001</v>
      </c>
      <c r="E23" s="87">
        <f t="shared" si="1"/>
        <v>1.5032490391243138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70</v>
      </c>
      <c r="B24" s="84">
        <v>486.63551899999999</v>
      </c>
      <c r="C24" s="89">
        <f t="shared" si="0"/>
        <v>1.3660211985511221</v>
      </c>
      <c r="D24" s="88">
        <v>622.66321900000003</v>
      </c>
      <c r="E24" s="87">
        <f t="shared" si="1"/>
        <v>1.8077675627617955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4">
        <f>B8-(SUM(B10:B24))</f>
        <v>7728.3816960000004</v>
      </c>
      <c r="C26" s="89">
        <f>IF(B$8&gt;0,B26/B$8*100,0)</f>
        <v>21.694127976775317</v>
      </c>
      <c r="D26" s="88">
        <f>D8-(SUM(D10:D24))</f>
        <v>8793.1330640000015</v>
      </c>
      <c r="E26" s="87">
        <f>IF(D$8&gt;0,D26/D$8*100,0)</f>
        <v>25.528954084804294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3" t="s">
        <v>178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2014</v>
      </c>
      <c r="C30" s="6">
        <v>2013</v>
      </c>
      <c r="D30" s="6">
        <v>2012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7">
        <v>2936.5091219999999</v>
      </c>
      <c r="C31" s="90">
        <v>3537.0577800000001</v>
      </c>
      <c r="D31" s="90">
        <v>3120.541408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7">
        <v>4106.6131820000001</v>
      </c>
      <c r="C32" s="90">
        <v>4092.625822</v>
      </c>
      <c r="D32" s="90">
        <v>3982.9995239999998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7">
        <v>3931.84951</v>
      </c>
      <c r="C33" s="90">
        <v>4012.9413509999999</v>
      </c>
      <c r="D33" s="90">
        <v>3816.752696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7">
        <v>3568.0342390000001</v>
      </c>
      <c r="C34" s="90">
        <v>3652.9215279999999</v>
      </c>
      <c r="D34" s="90">
        <v>3561.069919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7">
        <v>3883.6913949999998</v>
      </c>
      <c r="C35" s="90">
        <v>3479.4471429999999</v>
      </c>
      <c r="D35" s="90">
        <v>4168.2618849999999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7">
        <v>4149.0779890000003</v>
      </c>
      <c r="C36" s="90">
        <v>4339.1111449999999</v>
      </c>
      <c r="D36" s="90">
        <v>4478.2857119999999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7">
        <v>4663.5748270000004</v>
      </c>
      <c r="C37" s="90">
        <v>3415.4280440000002</v>
      </c>
      <c r="D37" s="90">
        <v>3606.0717030000001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7">
        <v>3666.9126940000001</v>
      </c>
      <c r="C38" s="90">
        <v>3739.547442</v>
      </c>
      <c r="D38" s="90">
        <v>3810.84753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7">
        <v>4718.0391769999997</v>
      </c>
      <c r="C39" s="90">
        <v>4174.6851839999999</v>
      </c>
      <c r="D39" s="90">
        <v>4574.1313819999996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7"/>
      <c r="C40" s="90">
        <v>4428.8270789999997</v>
      </c>
      <c r="D40" s="90">
        <v>4717.5977929999999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7"/>
      <c r="C41" s="90">
        <v>4345.5987619999996</v>
      </c>
      <c r="D41" s="90">
        <v>4920.0823129999999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7"/>
      <c r="C42" s="90">
        <v>4343.7069090000005</v>
      </c>
      <c r="D42" s="90">
        <v>4366.3105759999999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3/14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2019-08-09T13:27:22Z</cp:lastPrinted>
  <dcterms:created xsi:type="dcterms:W3CDTF">2012-03-28T07:56:08Z</dcterms:created>
  <dcterms:modified xsi:type="dcterms:W3CDTF">2019-08-21T11:46:35Z</dcterms:modified>
  <cp:category>LIS-Bericht</cp:category>
</cp:coreProperties>
</file>