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2" i="9" l="1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<sst xmlns="http://schemas.openxmlformats.org/spreadsheetml/2006/main" count="226" uniqueCount="186">
  <si>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</si>
  <si>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</si>
  <si>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</si>
  <si>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</si>
  <si>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</si>
  <si>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</si>
  <si>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</si>
  <si>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</si>
  <si>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</si>
  <si>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</si>
  <si>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</si>
  <si>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</si>
  <si>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</si>
  <si>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</si>
  <si>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</si>
  <si>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</si>
  <si>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</si>
  <si>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</si>
  <si>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</si>
  <si>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</si>
  <si>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</si>
  <si>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</si>
  <si>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</si>
  <si>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</si>
  <si>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</si>
  <si>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</si>
  <si>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</si>
  <si>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</si>
  <si>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</si>
  <si>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</si>
  <si>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</si>
  <si>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</si>
  <si>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</si>
  <si>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</si>
  <si>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</si>
  <si>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</si>
  <si>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</si>
  <si>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</si>
  <si>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</si>
  <si>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</si>
  <si>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</si>
  <si>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</si>
  <si>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</si>
  <si>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</si>
  <si>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</si>
  <si>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</si>
  <si>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</si>
  <si>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</si>
  <si>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</si>
  <si>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</si>
  <si>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</si>
  <si>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</si>
  <si>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</si>
  <si>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</si>
  <si>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</si>
  <si>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</si>
  <si>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</si>
  <si>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</si>
  <si>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</si>
  <si>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</si>
  <si>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</si>
  <si>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</si>
  <si>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</si>
  <si>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</si>
  <si>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</si>
  <si>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</si>
  <si>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</si>
  <si>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</si>
  <si>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</si>
  <si>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</si>
  <si>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</si>
  <si>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</si>
  <si>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</si>
  <si>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</si>
  <si>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</si>
  <si>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</si>
  <si>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</si>
  <si>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</si>
  <si>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</si>
  <si>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</si>
  <si>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</si>
  <si>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</si>
  <si>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</si>
  <si>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</si>
  <si>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</si>
  <si>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</si>
  <si>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</si>
  <si>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</si>
  <si>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</si>
  <si>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</si>
  <si>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</si>
  <si>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</si>
  <si>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</si>
  <si>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</si>
  <si>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</si>
  <si>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</si>
  <si>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</si>
  <si>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</si>
  <si>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</si>
  <si>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</si>
  <si>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</si>
  <si>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</si>
  <si>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</si>
  <si>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</si>
  <si>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</si>
  <si>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</si>
  <si>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</si>
  <si>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</si>
  <si>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</si>
  <si>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</si>
  <si>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</si>
  <si>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</si>
  <si>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</si>
  <si>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</si>
  <si>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</si>
  <si>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</si>
  <si>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</si>
  <si>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</si>
  <si>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</si>
  <si>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</si>
  <si>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</si>
  <si>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</si>
  <si>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</si>
  <si>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</si>
  <si>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</si>
  <si>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</si>
  <si>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</si>
  <si>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</si>
  <si>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</si>
  <si>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</si>
  <si>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</si>
  <si>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</si>
  <si>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</si>
  <si>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</si>
  <si>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</si>
  <si>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</si>
  <si>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</si>
  <si>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</si>
  <si>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</si>
  <si>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</si>
  <si>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</si>
  <si>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</si>
  <si>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</si>
  <si>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</si>
  <si>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</si>
  <si>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</si>
  <si>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</si>
  <si>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</si>
  <si>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</si>
  <si>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</si>
  <si>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</si>
  <si>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</si>
  <si>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</si>
  <si>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</si>
  <si>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</si>
  <si>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</si>
  <si>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</si>
  <si>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</si>
  <si>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</si>
  <si>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</si>
  <si>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</si>
  <si>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</si>
  <si>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</si>
  <si>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</si>
  <si>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</si>
  <si>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</si>
  <si>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2/15 SH</t>
  </si>
  <si>
    <t>2. Quartal 2015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</si>
  <si>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</si>
  <si>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</si>
  <si>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</si>
  <si>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</si>
  <si>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</si>
  <si>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</si>
  <si>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</si>
  <si>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2013 bis 2015 im Monatsvergleich</t>
  </si>
  <si>
    <t>Januar - Juni 2015</t>
  </si>
  <si>
    <t>Verein.Staaten (USA)</t>
  </si>
  <si>
    <t>Frankreich</t>
  </si>
  <si>
    <t>Vereinigt.Königreich</t>
  </si>
  <si>
    <t>China, Volksrepublik</t>
  </si>
  <si>
    <t>Korea, Republik</t>
  </si>
  <si>
    <t>2. Ausfuhr des Landes Schleswig-Holstein in den Jahren 2013 bis 2015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</si>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</sst>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9680"/>
        <c:axId val="67881600"/>
      </c:lineChart>
      <c:catAx>
        <c:axId val="678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81600"/>
        <c:crosses val="autoZero"/>
        <c:auto val="1"/>
        <c:lblAlgn val="ctr"/>
        <c:lblOffset val="100"/>
        <c:noMultiLvlLbl val="0"/>
      </c:catAx>
      <c:valAx>
        <c:axId val="678816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7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Spanien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Norwegen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802.11297000000002</c:v>
                </c:pt>
                <c:pt idx="1">
                  <c:v>668.74361599999997</c:v>
                </c:pt>
                <c:pt idx="2">
                  <c:v>644.40109500000005</c:v>
                </c:pt>
                <c:pt idx="3">
                  <c:v>598.15852099999995</c:v>
                </c:pt>
                <c:pt idx="4">
                  <c:v>554.07578100000001</c:v>
                </c:pt>
                <c:pt idx="5">
                  <c:v>480.91535299999998</c:v>
                </c:pt>
                <c:pt idx="6">
                  <c:v>445.66030599999999</c:v>
                </c:pt>
                <c:pt idx="7">
                  <c:v>425.50680499999999</c:v>
                </c:pt>
                <c:pt idx="8">
                  <c:v>394.666088</c:v>
                </c:pt>
                <c:pt idx="9">
                  <c:v>322.86690700000003</c:v>
                </c:pt>
                <c:pt idx="10">
                  <c:v>269.89054700000003</c:v>
                </c:pt>
                <c:pt idx="11">
                  <c:v>262.173654</c:v>
                </c:pt>
                <c:pt idx="12">
                  <c:v>256.12065999999999</c:v>
                </c:pt>
                <c:pt idx="13">
                  <c:v>244.46423999999999</c:v>
                </c:pt>
                <c:pt idx="14">
                  <c:v>191.79108299999999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Spanien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Norwegen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750.83602800000006</c:v>
                </c:pt>
                <c:pt idx="1">
                  <c:v>705.72986500000002</c:v>
                </c:pt>
                <c:pt idx="2">
                  <c:v>748.07104300000003</c:v>
                </c:pt>
                <c:pt idx="3">
                  <c:v>600.086949</c:v>
                </c:pt>
                <c:pt idx="4">
                  <c:v>593.91522399999997</c:v>
                </c:pt>
                <c:pt idx="5">
                  <c:v>526.44082300000002</c:v>
                </c:pt>
                <c:pt idx="6">
                  <c:v>490.24978599999997</c:v>
                </c:pt>
                <c:pt idx="7">
                  <c:v>420.615543</c:v>
                </c:pt>
                <c:pt idx="8">
                  <c:v>365.42039699999998</c:v>
                </c:pt>
                <c:pt idx="9">
                  <c:v>304.57185900000002</c:v>
                </c:pt>
                <c:pt idx="10">
                  <c:v>279.45743700000003</c:v>
                </c:pt>
                <c:pt idx="11">
                  <c:v>241.42439100000001</c:v>
                </c:pt>
                <c:pt idx="12">
                  <c:v>244.64685</c:v>
                </c:pt>
                <c:pt idx="13">
                  <c:v>235.52105499999999</c:v>
                </c:pt>
                <c:pt idx="14">
                  <c:v>183.392718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41536"/>
        <c:axId val="69044864"/>
      </c:barChart>
      <c:catAx>
        <c:axId val="690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44864"/>
        <c:crosses val="autoZero"/>
        <c:auto val="1"/>
        <c:lblAlgn val="ctr"/>
        <c:lblOffset val="100"/>
        <c:noMultiLvlLbl val="0"/>
      </c:catAx>
      <c:valAx>
        <c:axId val="690448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4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185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102</v>
      </c>
      <c r="C4" s="88" t="s">
        <v>103</v>
      </c>
      <c r="D4" s="88" t="s">
        <v>104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238.184505</v>
      </c>
      <c r="C8" s="89">
        <v>227.34972500000001</v>
      </c>
      <c r="D8" s="89">
        <v>216.97215399999999</v>
      </c>
      <c r="E8" s="89">
        <v>1364.872752</v>
      </c>
      <c r="F8" s="89">
        <v>1243.1597400000001</v>
      </c>
      <c r="G8" s="90">
        <f>IF(AND(F8&gt;0,E8&gt;0),(E8/F8%)-100,"x  ")</f>
        <v>9.7906172540626102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3.2566139999999999</v>
      </c>
      <c r="C10" s="89">
        <v>1.9721439999999999</v>
      </c>
      <c r="D10" s="89">
        <v>1.7134020000000001</v>
      </c>
      <c r="E10" s="89">
        <v>13.684029000000001</v>
      </c>
      <c r="F10" s="89">
        <v>14.068025</v>
      </c>
      <c r="G10" s="90">
        <f>IF(AND(F10&gt;0,E10&gt;0),(E10/F10%)-100,"x  ")</f>
        <v>-2.7295658061455015</v>
      </c>
    </row>
    <row r="11" spans="1:7" s="9" customFormat="1" ht="12" x14ac:dyDescent="0.2">
      <c r="A11" s="38" t="s">
        <v>25</v>
      </c>
      <c r="B11" s="89">
        <v>92.451046000000005</v>
      </c>
      <c r="C11" s="89">
        <v>80.111643999999998</v>
      </c>
      <c r="D11" s="89">
        <v>90.312854000000002</v>
      </c>
      <c r="E11" s="89">
        <v>554.87893599999995</v>
      </c>
      <c r="F11" s="89">
        <v>597.68975899999998</v>
      </c>
      <c r="G11" s="90">
        <f>IF(AND(F11&gt;0,E11&gt;0),(E11/F11%)-100,"x  ")</f>
        <v>-7.162716502224697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23.580517</v>
      </c>
      <c r="C13" s="89">
        <v>21.128264999999999</v>
      </c>
      <c r="D13" s="89">
        <v>24.270408</v>
      </c>
      <c r="E13" s="89">
        <v>145.74696599999999</v>
      </c>
      <c r="F13" s="89">
        <v>166.278235</v>
      </c>
      <c r="G13" s="90">
        <f>IF(AND(F13&gt;0,E13&gt;0),(E13/F13%)-100,"x  ")</f>
        <v>-12.347538449635337</v>
      </c>
    </row>
    <row r="14" spans="1:7" s="9" customFormat="1" ht="12" x14ac:dyDescent="0.2">
      <c r="A14" s="39" t="s">
        <v>118</v>
      </c>
      <c r="B14" s="89">
        <v>31.101682</v>
      </c>
      <c r="C14" s="89">
        <v>32.580413999999998</v>
      </c>
      <c r="D14" s="89">
        <v>32.349038</v>
      </c>
      <c r="E14" s="89">
        <v>196.091341</v>
      </c>
      <c r="F14" s="89">
        <v>205.17937699999999</v>
      </c>
      <c r="G14" s="90">
        <f>IF(AND(F14&gt;0,E14&gt;0),(E14/F14%)-100,"x  ")</f>
        <v>-4.4293126009442858</v>
      </c>
    </row>
    <row r="15" spans="1:7" s="9" customFormat="1" ht="12" x14ac:dyDescent="0.2">
      <c r="A15" s="38" t="s">
        <v>26</v>
      </c>
      <c r="B15" s="89">
        <v>127.94439800000001</v>
      </c>
      <c r="C15" s="89">
        <v>131.61078699999999</v>
      </c>
      <c r="D15" s="89">
        <v>106.189347</v>
      </c>
      <c r="E15" s="89">
        <v>708.87259800000004</v>
      </c>
      <c r="F15" s="89">
        <v>568.05280000000005</v>
      </c>
      <c r="G15" s="90">
        <f>IF(AND(F15&gt;0,E15&gt;0),(E15/F15%)-100,"x  ")</f>
        <v>24.78991354324809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33.650106999999998</v>
      </c>
      <c r="C17" s="89">
        <v>47.961241999999999</v>
      </c>
      <c r="D17" s="89">
        <v>8.0499930000000006</v>
      </c>
      <c r="E17" s="89">
        <v>159.909986</v>
      </c>
      <c r="F17" s="89">
        <v>28.551537</v>
      </c>
      <c r="G17" s="90">
        <f>IF(AND(F17&gt;0,E17&gt;0),(E17/F17%)-100,"x  ")</f>
        <v>460.07487793038956</v>
      </c>
    </row>
    <row r="18" spans="1:7" s="9" customFormat="1" ht="12" x14ac:dyDescent="0.2">
      <c r="A18" s="41" t="s">
        <v>120</v>
      </c>
      <c r="B18" s="89">
        <v>5.3703690000000002</v>
      </c>
      <c r="C18" s="89">
        <v>4.2529450000000004</v>
      </c>
      <c r="D18" s="89">
        <v>5.0747609999999996</v>
      </c>
      <c r="E18" s="89">
        <v>39.672002999999997</v>
      </c>
      <c r="F18" s="89">
        <v>40.397812999999999</v>
      </c>
      <c r="G18" s="90">
        <f>IF(AND(F18&gt;0,E18&gt;0),(E18/F18%)-100,"x  ")</f>
        <v>-1.7966566655477152</v>
      </c>
    </row>
    <row r="19" spans="1:7" s="9" customFormat="1" ht="12" x14ac:dyDescent="0.2">
      <c r="A19" s="41" t="s">
        <v>121</v>
      </c>
      <c r="B19" s="89">
        <v>13.53759</v>
      </c>
      <c r="C19" s="89">
        <v>12.998055000000001</v>
      </c>
      <c r="D19" s="89">
        <v>15.863989</v>
      </c>
      <c r="E19" s="89">
        <v>82.559995000000001</v>
      </c>
      <c r="F19" s="89">
        <v>75.284335999999996</v>
      </c>
      <c r="G19" s="90">
        <f>IF(AND(F19&gt;0,E19&gt;0),(E19/F19%)-100,"x  ")</f>
        <v>9.6642401149689476</v>
      </c>
    </row>
    <row r="20" spans="1:7" s="9" customFormat="1" ht="12" x14ac:dyDescent="0.2">
      <c r="A20" s="42" t="s">
        <v>27</v>
      </c>
      <c r="B20" s="89">
        <v>14.532446999999999</v>
      </c>
      <c r="C20" s="89">
        <v>13.655150000000001</v>
      </c>
      <c r="D20" s="89">
        <v>18.756551000000002</v>
      </c>
      <c r="E20" s="89">
        <v>87.437189000000004</v>
      </c>
      <c r="F20" s="89">
        <v>63.349156000000001</v>
      </c>
      <c r="G20" s="90">
        <f>IF(AND(F20&gt;0,E20&gt;0),(E20/F20%)-100,"x  ")</f>
        <v>38.024236660706265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1305.548663</v>
      </c>
      <c r="C22" s="89">
        <v>1229.3278319999999</v>
      </c>
      <c r="D22" s="89">
        <v>1476.9705289999999</v>
      </c>
      <c r="E22" s="89">
        <v>8001.7280790000004</v>
      </c>
      <c r="F22" s="89">
        <v>8004.3289629999999</v>
      </c>
      <c r="G22" s="90">
        <f>IF(AND(F22&gt;0,E22&gt;0),(E22/F22%)-100,"x  ")</f>
        <v>-3.2493467122890252E-2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8.344875</v>
      </c>
      <c r="C24" s="89">
        <v>7.8833859999999998</v>
      </c>
      <c r="D24" s="89">
        <v>10.727323999999999</v>
      </c>
      <c r="E24" s="89">
        <v>53.635250999999997</v>
      </c>
      <c r="F24" s="89">
        <v>56.254961999999999</v>
      </c>
      <c r="G24" s="90">
        <f>IF(AND(F24&gt;0,E24&gt;0),(E24/F24%)-100,"x  ")</f>
        <v>-4.6568532034560803</v>
      </c>
    </row>
    <row r="25" spans="1:7" s="9" customFormat="1" ht="12" x14ac:dyDescent="0.2">
      <c r="A25" s="42" t="s">
        <v>31</v>
      </c>
      <c r="B25" s="89">
        <v>138.53448900000001</v>
      </c>
      <c r="C25" s="89">
        <v>127.09316200000001</v>
      </c>
      <c r="D25" s="89">
        <v>117.054114</v>
      </c>
      <c r="E25" s="89">
        <v>739.53948200000002</v>
      </c>
      <c r="F25" s="89">
        <v>792.89273000000003</v>
      </c>
      <c r="G25" s="90">
        <f>IF(AND(F25&gt;0,E25&gt;0),(E25/F25%)-100,"x  ")</f>
        <v>-6.728936460295202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1.7615430000000001</v>
      </c>
      <c r="C27" s="89">
        <v>9.0924390000000006</v>
      </c>
      <c r="D27" s="89">
        <v>3.8204340000000001</v>
      </c>
      <c r="E27" s="89">
        <v>26.521456000000001</v>
      </c>
      <c r="F27" s="89">
        <v>18.054791999999999</v>
      </c>
      <c r="G27" s="90">
        <f>IF(AND(F27&gt;0,E27&gt;0),(E27/F27%)-100,"x  ")</f>
        <v>46.894276045938398</v>
      </c>
    </row>
    <row r="28" spans="1:7" s="9" customFormat="1" ht="12" x14ac:dyDescent="0.2">
      <c r="A28" s="40" t="s">
        <v>34</v>
      </c>
      <c r="B28" s="89">
        <v>31.738651999999998</v>
      </c>
      <c r="C28" s="89">
        <v>27.269703</v>
      </c>
      <c r="D28" s="89">
        <v>25.075841</v>
      </c>
      <c r="E28" s="89">
        <v>168.996152</v>
      </c>
      <c r="F28" s="89">
        <v>252.26420400000001</v>
      </c>
      <c r="G28" s="90">
        <f>IF(AND(F28&gt;0,E28&gt;0),(E28/F28%)-100,"x  ")</f>
        <v>-33.008270963406289</v>
      </c>
    </row>
    <row r="29" spans="1:7" s="9" customFormat="1" ht="12" x14ac:dyDescent="0.2">
      <c r="A29" s="40" t="s">
        <v>122</v>
      </c>
      <c r="B29" s="89">
        <v>13.744434</v>
      </c>
      <c r="C29" s="89">
        <v>12.974243</v>
      </c>
      <c r="D29" s="89">
        <v>4.8122809999999996</v>
      </c>
      <c r="E29" s="89">
        <v>66.728471999999996</v>
      </c>
      <c r="F29" s="89">
        <v>54.459088999999999</v>
      </c>
      <c r="G29" s="90">
        <f>IF(AND(F29&gt;0,E29&gt;0),(E29/F29%)-100,"x  ")</f>
        <v>22.529541395743891</v>
      </c>
    </row>
    <row r="30" spans="1:7" s="9" customFormat="1" ht="12" x14ac:dyDescent="0.2">
      <c r="A30" s="40" t="s">
        <v>123</v>
      </c>
      <c r="B30" s="89">
        <v>13.722073999999999</v>
      </c>
      <c r="C30" s="89">
        <v>12.639639000000001</v>
      </c>
      <c r="D30" s="89">
        <v>19.514213999999999</v>
      </c>
      <c r="E30" s="89">
        <v>81.377746000000002</v>
      </c>
      <c r="F30" s="89">
        <v>99.931414000000004</v>
      </c>
      <c r="G30" s="90">
        <f>IF(AND(F30&gt;0,E30&gt;0),(E30/F30%)-100,"x  ")</f>
        <v>-18.566401952443101</v>
      </c>
    </row>
    <row r="31" spans="1:7" s="9" customFormat="1" ht="12" x14ac:dyDescent="0.2">
      <c r="A31" s="44" t="s">
        <v>35</v>
      </c>
      <c r="B31" s="89">
        <v>1158.6692989999999</v>
      </c>
      <c r="C31" s="89">
        <v>1094.3512840000001</v>
      </c>
      <c r="D31" s="89">
        <v>1349.189091</v>
      </c>
      <c r="E31" s="89">
        <v>7208.5533459999997</v>
      </c>
      <c r="F31" s="89">
        <v>7155.1812710000004</v>
      </c>
      <c r="G31" s="90">
        <f>IF(AND(F31&gt;0,E31&gt;0),(E31/F31%)-100,"x  ")</f>
        <v>0.74592205254556632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179.95739</v>
      </c>
      <c r="C33" s="89">
        <v>158.34546499999999</v>
      </c>
      <c r="D33" s="89">
        <v>170.91592199999999</v>
      </c>
      <c r="E33" s="89">
        <v>1014.323875</v>
      </c>
      <c r="F33" s="89">
        <v>1024.7586690000001</v>
      </c>
      <c r="G33" s="90">
        <f>IF(AND(F33&gt;0,E33&gt;0),(E33/F33%)-100,"x  ")</f>
        <v>-1.0182684290129203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18.23732</v>
      </c>
      <c r="C35" s="89">
        <v>19.598336</v>
      </c>
      <c r="D35" s="89">
        <v>18.051828</v>
      </c>
      <c r="E35" s="89">
        <v>108.317044</v>
      </c>
      <c r="F35" s="89">
        <v>120.768271</v>
      </c>
      <c r="G35" s="90">
        <f>IF(AND(F35&gt;0,E35&gt;0),(E35/F35%)-100,"x  ")</f>
        <v>-10.310015119782591</v>
      </c>
    </row>
    <row r="36" spans="1:7" s="9" customFormat="1" ht="12" x14ac:dyDescent="0.2">
      <c r="A36" s="47" t="s">
        <v>37</v>
      </c>
      <c r="B36" s="89">
        <v>56.766356999999999</v>
      </c>
      <c r="C36" s="89">
        <v>53.621080999999997</v>
      </c>
      <c r="D36" s="89">
        <v>55.966251</v>
      </c>
      <c r="E36" s="89">
        <v>330.06069600000001</v>
      </c>
      <c r="F36" s="89">
        <v>374.413206</v>
      </c>
      <c r="G36" s="90">
        <f>IF(AND(F36&gt;0,E36&gt;0),(E36/F36%)-100,"x  ")</f>
        <v>-11.84587223133363</v>
      </c>
    </row>
    <row r="37" spans="1:7" s="9" customFormat="1" ht="12" x14ac:dyDescent="0.2">
      <c r="A37" s="47" t="s">
        <v>38</v>
      </c>
      <c r="B37" s="89">
        <v>35.235908999999999</v>
      </c>
      <c r="C37" s="89">
        <v>22.210663</v>
      </c>
      <c r="D37" s="89">
        <v>24.419720000000002</v>
      </c>
      <c r="E37" s="89">
        <v>155.21804800000001</v>
      </c>
      <c r="F37" s="89">
        <v>131.57742099999999</v>
      </c>
      <c r="G37" s="90">
        <f>IF(AND(F37&gt;0,E37&gt;0),(E37/F37%)-100,"x  ")</f>
        <v>17.967084945372221</v>
      </c>
    </row>
    <row r="38" spans="1:7" s="9" customFormat="1" ht="12" x14ac:dyDescent="0.2">
      <c r="A38" s="45" t="s">
        <v>39</v>
      </c>
      <c r="B38" s="89">
        <v>978.71190899999999</v>
      </c>
      <c r="C38" s="89">
        <v>936.00581899999997</v>
      </c>
      <c r="D38" s="89">
        <v>1178.2731690000001</v>
      </c>
      <c r="E38" s="89">
        <v>6194.2294709999996</v>
      </c>
      <c r="F38" s="89">
        <v>6130.4226019999996</v>
      </c>
      <c r="G38" s="90">
        <f>IF(AND(F38&gt;0,E38&gt;0),(E38/F38%)-100,"x  ")</f>
        <v>1.0408233353958991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28.952774999999999</v>
      </c>
      <c r="C40" s="89">
        <v>25.698606999999999</v>
      </c>
      <c r="D40" s="89">
        <v>28.083213000000001</v>
      </c>
      <c r="E40" s="89">
        <v>182.64858899999999</v>
      </c>
      <c r="F40" s="89">
        <v>169.38376500000001</v>
      </c>
      <c r="G40" s="90">
        <f t="shared" ref="G40:G51" si="0">IF(AND(F40&gt;0,E40&gt;0),(E40/F40%)-100,"x  ")</f>
        <v>7.8312251472270589</v>
      </c>
    </row>
    <row r="41" spans="1:7" s="9" customFormat="1" ht="12" x14ac:dyDescent="0.2">
      <c r="A41" s="47" t="s">
        <v>40</v>
      </c>
      <c r="B41" s="89">
        <v>27.899977</v>
      </c>
      <c r="C41" s="89">
        <v>29.723723</v>
      </c>
      <c r="D41" s="89">
        <v>28.728878999999999</v>
      </c>
      <c r="E41" s="89">
        <v>174.15148400000001</v>
      </c>
      <c r="F41" s="89">
        <v>193.13987900000001</v>
      </c>
      <c r="G41" s="90">
        <f t="shared" si="0"/>
        <v>-9.8314211949982564</v>
      </c>
    </row>
    <row r="42" spans="1:7" s="9" customFormat="1" ht="12" x14ac:dyDescent="0.2">
      <c r="A42" s="47" t="s">
        <v>41</v>
      </c>
      <c r="B42" s="89">
        <v>30.369043999999999</v>
      </c>
      <c r="C42" s="89">
        <v>29.865068000000001</v>
      </c>
      <c r="D42" s="89">
        <v>33.266181000000003</v>
      </c>
      <c r="E42" s="89">
        <v>179.66134600000001</v>
      </c>
      <c r="F42" s="89">
        <v>190.2302</v>
      </c>
      <c r="G42" s="90">
        <f t="shared" si="0"/>
        <v>-5.5558234181533663</v>
      </c>
    </row>
    <row r="43" spans="1:7" s="9" customFormat="1" ht="12" x14ac:dyDescent="0.2">
      <c r="A43" s="47" t="s">
        <v>126</v>
      </c>
      <c r="B43" s="89">
        <v>75.823774</v>
      </c>
      <c r="C43" s="89">
        <v>73.417101000000002</v>
      </c>
      <c r="D43" s="89">
        <v>71.115331999999995</v>
      </c>
      <c r="E43" s="89">
        <v>506.16524500000003</v>
      </c>
      <c r="F43" s="89">
        <v>460.24275699999998</v>
      </c>
      <c r="G43" s="90">
        <f t="shared" si="0"/>
        <v>9.9778839105120483</v>
      </c>
    </row>
    <row r="44" spans="1:7" s="9" customFormat="1" ht="12" x14ac:dyDescent="0.2">
      <c r="A44" s="47" t="s">
        <v>42</v>
      </c>
      <c r="B44" s="89">
        <v>40.71123</v>
      </c>
      <c r="C44" s="89">
        <v>39.715584999999997</v>
      </c>
      <c r="D44" s="89">
        <v>42.836151000000001</v>
      </c>
      <c r="E44" s="89">
        <v>243.68458100000001</v>
      </c>
      <c r="F44" s="89">
        <v>266.04774900000001</v>
      </c>
      <c r="G44" s="90">
        <f t="shared" si="0"/>
        <v>-8.4056971292021672</v>
      </c>
    </row>
    <row r="45" spans="1:7" s="9" customFormat="1" ht="12" x14ac:dyDescent="0.2">
      <c r="A45" s="47" t="s">
        <v>43</v>
      </c>
      <c r="B45" s="89">
        <v>126.90192999999999</v>
      </c>
      <c r="C45" s="89">
        <v>132.74139199999999</v>
      </c>
      <c r="D45" s="89">
        <v>127.94080099999999</v>
      </c>
      <c r="E45" s="89">
        <v>824.24015499999996</v>
      </c>
      <c r="F45" s="89">
        <v>897.07255999999995</v>
      </c>
      <c r="G45" s="90">
        <f t="shared" si="0"/>
        <v>-8.1188978737684323</v>
      </c>
    </row>
    <row r="46" spans="1:7" s="9" customFormat="1" ht="12" x14ac:dyDescent="0.2">
      <c r="A46" s="47" t="s">
        <v>128</v>
      </c>
      <c r="B46" s="89">
        <v>246.13666900000001</v>
      </c>
      <c r="C46" s="89">
        <v>220.85179500000001</v>
      </c>
      <c r="D46" s="89">
        <v>274.30390599999998</v>
      </c>
      <c r="E46" s="89">
        <v>1443.5691139999999</v>
      </c>
      <c r="F46" s="89">
        <v>1523.3435030000001</v>
      </c>
      <c r="G46" s="90">
        <f t="shared" si="0"/>
        <v>-5.2367958272639328</v>
      </c>
    </row>
    <row r="47" spans="1:7" s="9" customFormat="1" ht="12" x14ac:dyDescent="0.2">
      <c r="A47" s="47" t="s">
        <v>129</v>
      </c>
      <c r="B47" s="89">
        <v>10.250491</v>
      </c>
      <c r="C47" s="89">
        <v>8.5098920000000007</v>
      </c>
      <c r="D47" s="89">
        <v>8.7119540000000004</v>
      </c>
      <c r="E47" s="89">
        <v>71.739395000000002</v>
      </c>
      <c r="F47" s="89">
        <v>49.350682999999997</v>
      </c>
      <c r="G47" s="90">
        <f t="shared" si="0"/>
        <v>45.366569698741586</v>
      </c>
    </row>
    <row r="48" spans="1:7" s="9" customFormat="1" ht="12" x14ac:dyDescent="0.2">
      <c r="A48" s="47" t="s">
        <v>130</v>
      </c>
      <c r="B48" s="89">
        <v>72.832973999999993</v>
      </c>
      <c r="C48" s="89">
        <v>74.359668999999997</v>
      </c>
      <c r="D48" s="89">
        <v>75.225329000000002</v>
      </c>
      <c r="E48" s="89">
        <v>432.887114</v>
      </c>
      <c r="F48" s="89">
        <v>444.673607</v>
      </c>
      <c r="G48" s="90">
        <f t="shared" si="0"/>
        <v>-2.6505942368646203</v>
      </c>
    </row>
    <row r="49" spans="1:7" s="9" customFormat="1" ht="12" x14ac:dyDescent="0.2">
      <c r="A49" s="47" t="s">
        <v>127</v>
      </c>
      <c r="B49" s="89">
        <v>48.304631000000001</v>
      </c>
      <c r="C49" s="89">
        <v>51.078239000000004</v>
      </c>
      <c r="D49" s="89">
        <v>52.111704000000003</v>
      </c>
      <c r="E49" s="89">
        <v>288.56329899999997</v>
      </c>
      <c r="F49" s="89">
        <v>254.17720800000001</v>
      </c>
      <c r="G49" s="90">
        <f t="shared" si="0"/>
        <v>13.528392758173652</v>
      </c>
    </row>
    <row r="50" spans="1:7" s="9" customFormat="1" ht="12" x14ac:dyDescent="0.2">
      <c r="A50" s="47" t="s">
        <v>45</v>
      </c>
      <c r="B50" s="89">
        <v>71.158472000000003</v>
      </c>
      <c r="C50" s="89">
        <v>70.201570000000004</v>
      </c>
      <c r="D50" s="89">
        <v>71.040948999999998</v>
      </c>
      <c r="E50" s="89">
        <v>407.88673299999999</v>
      </c>
      <c r="F50" s="89">
        <v>364.20915300000001</v>
      </c>
      <c r="G50" s="90">
        <f t="shared" si="0"/>
        <v>11.992444352435044</v>
      </c>
    </row>
    <row r="51" spans="1:7" s="9" customFormat="1" ht="12" x14ac:dyDescent="0.2">
      <c r="A51" s="47" t="s">
        <v>44</v>
      </c>
      <c r="B51" s="89">
        <v>0.21470600000000001</v>
      </c>
      <c r="C51" s="89">
        <v>0.25373499999999999</v>
      </c>
      <c r="D51" s="89">
        <v>162.527681</v>
      </c>
      <c r="E51" s="89">
        <v>270.824141</v>
      </c>
      <c r="F51" s="89">
        <v>168.72499999999999</v>
      </c>
      <c r="G51" s="90">
        <f t="shared" si="0"/>
        <v>60.512159431026816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32.559866999999997</v>
      </c>
      <c r="C53" s="89">
        <v>41.446218000000002</v>
      </c>
      <c r="D53" s="89">
        <v>47.326096</v>
      </c>
      <c r="E53" s="89">
        <v>209.90247099999999</v>
      </c>
      <c r="F53" s="89">
        <v>157.904338</v>
      </c>
      <c r="G53" s="90">
        <f>IF(AND(F53&gt;0,E53&gt;0),(E53/F53%)-100,"x  ")</f>
        <v>32.930148505483118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1576.2930349999999</v>
      </c>
      <c r="C55" s="92">
        <v>1498.123775</v>
      </c>
      <c r="D55" s="92">
        <v>1741.268779</v>
      </c>
      <c r="E55" s="92">
        <v>9576.5033019999992</v>
      </c>
      <c r="F55" s="92">
        <v>9405.3930409999994</v>
      </c>
      <c r="G55" s="93">
        <f>IF(AND(F55&gt;0,E55&gt;0),(E55/F55%)-100,"x  ")</f>
        <v>1.8192781551403101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view="pageLayout" zoomScaleNormal="100" workbookViewId="0"/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102</v>
      </c>
      <c r="C4" s="94" t="s">
        <v>103</v>
      </c>
      <c r="D4" s="94" t="s">
        <v>104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1049.7721019999999</v>
      </c>
      <c r="C8" s="89">
        <v>999.72818400000006</v>
      </c>
      <c r="D8" s="89">
        <v>1088.8134419999999</v>
      </c>
      <c r="E8" s="89">
        <v>6408.8921689999997</v>
      </c>
      <c r="F8" s="89">
        <v>6495.8883219999998</v>
      </c>
      <c r="G8" s="90">
        <f>IF(AND(F8&gt;0,E8&gt;0),(E8/F8%)-100,"x  ")</f>
        <v>-1.3392495173503249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917.28245400000003</v>
      </c>
      <c r="C10" s="89">
        <v>881.98242400000004</v>
      </c>
      <c r="D10" s="89">
        <v>968.76410399999997</v>
      </c>
      <c r="E10" s="89">
        <v>5609.0507870000001</v>
      </c>
      <c r="F10" s="89">
        <v>5670.8949659999998</v>
      </c>
      <c r="G10" s="90">
        <f>IF(AND(F10&gt;0,E10&gt;0),(E10/F10%)-100,"x  ")</f>
        <v>-1.0905541254209226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515.21971900000005</v>
      </c>
      <c r="C12" s="104">
        <f>SUM(C14:C31)</f>
        <v>491.48306299999996</v>
      </c>
      <c r="D12" s="104">
        <f>SUM(D14:D31)</f>
        <v>557.70597300000009</v>
      </c>
      <c r="E12" s="104">
        <f>SUM(E14:E31)</f>
        <v>3185.2288370000001</v>
      </c>
      <c r="F12" s="104">
        <f>SUM(F14:F31)</f>
        <v>3290.9852029999997</v>
      </c>
      <c r="G12" s="105">
        <f>IF(AND(F12&gt;0,E12&gt;0),(E12/F12%)-100,"x  ")</f>
        <v>-3.2135169098783507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97.826460999999995</v>
      </c>
      <c r="C14" s="89">
        <v>95.122747000000004</v>
      </c>
      <c r="D14" s="89">
        <v>103.082792</v>
      </c>
      <c r="E14" s="89">
        <v>598.15852099999995</v>
      </c>
      <c r="F14" s="89">
        <v>600.086949</v>
      </c>
      <c r="G14" s="90">
        <f t="shared" ref="G14:G32" si="0">IF(AND(F14&gt;0,E14&gt;0),(E14/F14%)-100,"x  ")</f>
        <v>-0.32135809705805229</v>
      </c>
    </row>
    <row r="15" spans="1:7" ht="12.75" customHeight="1" x14ac:dyDescent="0.2">
      <c r="A15" s="55" t="s">
        <v>52</v>
      </c>
      <c r="B15" s="89">
        <v>73.397471999999993</v>
      </c>
      <c r="C15" s="89">
        <v>69.327808000000005</v>
      </c>
      <c r="D15" s="89">
        <v>86.403156999999993</v>
      </c>
      <c r="E15" s="89">
        <v>480.91535299999998</v>
      </c>
      <c r="F15" s="89">
        <v>526.44082300000002</v>
      </c>
      <c r="G15" s="90">
        <f t="shared" si="0"/>
        <v>-8.6477849002223053</v>
      </c>
    </row>
    <row r="16" spans="1:7" ht="12.75" customHeight="1" x14ac:dyDescent="0.2">
      <c r="A16" s="55" t="s">
        <v>53</v>
      </c>
      <c r="B16" s="89">
        <v>4.403009</v>
      </c>
      <c r="C16" s="89">
        <v>5.7171289999999999</v>
      </c>
      <c r="D16" s="89">
        <v>5.9226390000000002</v>
      </c>
      <c r="E16" s="89">
        <v>33.478560000000002</v>
      </c>
      <c r="F16" s="89">
        <v>31.609884999999998</v>
      </c>
      <c r="G16" s="90">
        <f t="shared" si="0"/>
        <v>5.9116792104748299</v>
      </c>
    </row>
    <row r="17" spans="1:7" ht="12.75" customHeight="1" x14ac:dyDescent="0.2">
      <c r="A17" s="55" t="s">
        <v>54</v>
      </c>
      <c r="B17" s="89">
        <v>108.862251</v>
      </c>
      <c r="C17" s="89">
        <v>107.738879</v>
      </c>
      <c r="D17" s="89">
        <v>107.374458</v>
      </c>
      <c r="E17" s="89">
        <v>644.40109500000005</v>
      </c>
      <c r="F17" s="89">
        <v>748.07104300000003</v>
      </c>
      <c r="G17" s="90">
        <f t="shared" si="0"/>
        <v>-13.858302492802139</v>
      </c>
    </row>
    <row r="18" spans="1:7" ht="12.75" customHeight="1" x14ac:dyDescent="0.2">
      <c r="A18" s="55" t="s">
        <v>55</v>
      </c>
      <c r="B18" s="89">
        <v>65.386422999999994</v>
      </c>
      <c r="C18" s="89">
        <v>63.641598999999999</v>
      </c>
      <c r="D18" s="89">
        <v>82.371007000000006</v>
      </c>
      <c r="E18" s="89">
        <v>425.50680499999999</v>
      </c>
      <c r="F18" s="89">
        <v>420.615543</v>
      </c>
      <c r="G18" s="90">
        <f t="shared" si="0"/>
        <v>1.1628818956887699</v>
      </c>
    </row>
    <row r="19" spans="1:7" ht="12.75" customHeight="1" x14ac:dyDescent="0.2">
      <c r="A19" s="55" t="s">
        <v>56</v>
      </c>
      <c r="B19" s="89">
        <v>4.5626410000000002</v>
      </c>
      <c r="C19" s="89">
        <v>6.2156840000000004</v>
      </c>
      <c r="D19" s="89">
        <v>7.3392010000000001</v>
      </c>
      <c r="E19" s="89">
        <v>37.953014000000003</v>
      </c>
      <c r="F19" s="89">
        <v>37.569152000000003</v>
      </c>
      <c r="G19" s="90">
        <f t="shared" si="0"/>
        <v>1.0217478424852402</v>
      </c>
    </row>
    <row r="20" spans="1:7" ht="12.75" customHeight="1" x14ac:dyDescent="0.2">
      <c r="A20" s="55" t="s">
        <v>57</v>
      </c>
      <c r="B20" s="89">
        <v>11.117402999999999</v>
      </c>
      <c r="C20" s="89">
        <v>8.793704</v>
      </c>
      <c r="D20" s="89">
        <v>10.470701999999999</v>
      </c>
      <c r="E20" s="89">
        <v>63.908746999999998</v>
      </c>
      <c r="F20" s="89">
        <v>61.051639000000002</v>
      </c>
      <c r="G20" s="90">
        <f t="shared" si="0"/>
        <v>4.6798219454845338</v>
      </c>
    </row>
    <row r="21" spans="1:7" ht="12.75" customHeight="1" x14ac:dyDescent="0.2">
      <c r="A21" s="55" t="s">
        <v>58</v>
      </c>
      <c r="B21" s="89">
        <v>9.4736449999999994</v>
      </c>
      <c r="C21" s="89">
        <v>9.5540000000000003</v>
      </c>
      <c r="D21" s="89">
        <v>10.620663</v>
      </c>
      <c r="E21" s="89">
        <v>68.470502999999994</v>
      </c>
      <c r="F21" s="89">
        <v>58.560910999999997</v>
      </c>
      <c r="G21" s="90">
        <f t="shared" si="0"/>
        <v>16.921854238230694</v>
      </c>
    </row>
    <row r="22" spans="1:7" ht="12.75" customHeight="1" x14ac:dyDescent="0.2">
      <c r="A22" s="55" t="s">
        <v>59</v>
      </c>
      <c r="B22" s="89">
        <v>41.916083</v>
      </c>
      <c r="C22" s="89">
        <v>40.234695000000002</v>
      </c>
      <c r="D22" s="89">
        <v>44.159562000000001</v>
      </c>
      <c r="E22" s="89">
        <v>262.173654</v>
      </c>
      <c r="F22" s="89">
        <v>241.42439100000001</v>
      </c>
      <c r="G22" s="90">
        <f t="shared" si="0"/>
        <v>8.5945181073274313</v>
      </c>
    </row>
    <row r="23" spans="1:7" ht="12.75" customHeight="1" x14ac:dyDescent="0.2">
      <c r="A23" s="55" t="s">
        <v>60</v>
      </c>
      <c r="B23" s="89">
        <v>21.049444999999999</v>
      </c>
      <c r="C23" s="89">
        <v>16.418583999999999</v>
      </c>
      <c r="D23" s="89">
        <v>16.588705000000001</v>
      </c>
      <c r="E23" s="89">
        <v>105.76537500000001</v>
      </c>
      <c r="F23" s="89">
        <v>109.091897</v>
      </c>
      <c r="G23" s="90">
        <f t="shared" si="0"/>
        <v>-3.049284219523642</v>
      </c>
    </row>
    <row r="24" spans="1:7" ht="12.75" customHeight="1" x14ac:dyDescent="0.2">
      <c r="A24" s="55" t="s">
        <v>61</v>
      </c>
      <c r="B24" s="89">
        <v>54.38626</v>
      </c>
      <c r="C24" s="89">
        <v>48.027642</v>
      </c>
      <c r="D24" s="89">
        <v>55.076656</v>
      </c>
      <c r="E24" s="89">
        <v>322.86690700000003</v>
      </c>
      <c r="F24" s="89">
        <v>304.57185900000002</v>
      </c>
      <c r="G24" s="90">
        <f t="shared" si="0"/>
        <v>6.0068083965695536</v>
      </c>
    </row>
    <row r="25" spans="1:7" ht="12.75" customHeight="1" x14ac:dyDescent="0.2">
      <c r="A25" s="55" t="s">
        <v>71</v>
      </c>
      <c r="B25" s="89">
        <v>3.1579959999999998</v>
      </c>
      <c r="C25" s="89">
        <v>3.0412279999999998</v>
      </c>
      <c r="D25" s="89">
        <v>6.8030660000000003</v>
      </c>
      <c r="E25" s="89">
        <v>25.572161000000001</v>
      </c>
      <c r="F25" s="89">
        <v>32.695979999999999</v>
      </c>
      <c r="G25" s="90">
        <f t="shared" si="0"/>
        <v>-21.788057736761516</v>
      </c>
    </row>
    <row r="26" spans="1:7" ht="12.75" customHeight="1" x14ac:dyDescent="0.2">
      <c r="A26" s="55" t="s">
        <v>72</v>
      </c>
      <c r="B26" s="89">
        <v>2.734146</v>
      </c>
      <c r="C26" s="89">
        <v>1.865564</v>
      </c>
      <c r="D26" s="89">
        <v>2.958475</v>
      </c>
      <c r="E26" s="89">
        <v>14.482672000000001</v>
      </c>
      <c r="F26" s="89">
        <v>12.80894</v>
      </c>
      <c r="G26" s="90">
        <f t="shared" si="0"/>
        <v>13.066904833655258</v>
      </c>
    </row>
    <row r="27" spans="1:7" ht="12.75" customHeight="1" x14ac:dyDescent="0.2">
      <c r="A27" s="55" t="s">
        <v>73</v>
      </c>
      <c r="B27" s="89">
        <v>4.4764780000000002</v>
      </c>
      <c r="C27" s="89">
        <v>4.3201669999999996</v>
      </c>
      <c r="D27" s="89">
        <v>4.9419919999999999</v>
      </c>
      <c r="E27" s="89">
        <v>25.333618999999999</v>
      </c>
      <c r="F27" s="89">
        <v>33.791662000000002</v>
      </c>
      <c r="G27" s="90">
        <f t="shared" si="0"/>
        <v>-25.029970411044005</v>
      </c>
    </row>
    <row r="28" spans="1:7" ht="12.75" customHeight="1" x14ac:dyDescent="0.2">
      <c r="A28" s="55" t="s">
        <v>64</v>
      </c>
      <c r="B28" s="89">
        <v>4.4507430000000001</v>
      </c>
      <c r="C28" s="89">
        <v>4.6547280000000004</v>
      </c>
      <c r="D28" s="89">
        <v>4.4511710000000004</v>
      </c>
      <c r="E28" s="89">
        <v>28.061226000000001</v>
      </c>
      <c r="F28" s="89">
        <v>26.005673000000002</v>
      </c>
      <c r="G28" s="90">
        <f t="shared" si="0"/>
        <v>7.9042484307174021</v>
      </c>
    </row>
    <row r="29" spans="1:7" ht="12.75" customHeight="1" x14ac:dyDescent="0.2">
      <c r="A29" s="55" t="s">
        <v>65</v>
      </c>
      <c r="B29" s="89">
        <v>5.9541190000000004</v>
      </c>
      <c r="C29" s="89">
        <v>5.6840669999999998</v>
      </c>
      <c r="D29" s="89">
        <v>6.8586349999999996</v>
      </c>
      <c r="E29" s="89">
        <v>37.472723000000002</v>
      </c>
      <c r="F29" s="89">
        <v>36.362046999999997</v>
      </c>
      <c r="G29" s="90">
        <f t="shared" si="0"/>
        <v>3.0544925042311348</v>
      </c>
    </row>
    <row r="30" spans="1:7" ht="12.75" customHeight="1" x14ac:dyDescent="0.2">
      <c r="A30" s="55" t="s">
        <v>62</v>
      </c>
      <c r="B30" s="89">
        <v>0.88203200000000004</v>
      </c>
      <c r="C30" s="89">
        <v>0.38979900000000001</v>
      </c>
      <c r="D30" s="89">
        <v>0.74842900000000001</v>
      </c>
      <c r="E30" s="89">
        <v>3.225813</v>
      </c>
      <c r="F30" s="89">
        <v>2.3944719999999999</v>
      </c>
      <c r="G30" s="90">
        <f t="shared" si="0"/>
        <v>34.719178173726817</v>
      </c>
    </row>
    <row r="31" spans="1:7" ht="12.75" customHeight="1" x14ac:dyDescent="0.2">
      <c r="A31" s="55" t="s">
        <v>63</v>
      </c>
      <c r="B31" s="89">
        <v>1.1831119999999999</v>
      </c>
      <c r="C31" s="89">
        <v>0.735039</v>
      </c>
      <c r="D31" s="89">
        <v>1.5346630000000001</v>
      </c>
      <c r="E31" s="89">
        <v>7.4820890000000002</v>
      </c>
      <c r="F31" s="89">
        <v>7.8323369999999999</v>
      </c>
      <c r="G31" s="90">
        <f t="shared" si="0"/>
        <v>-4.4718198412555523</v>
      </c>
    </row>
    <row r="32" spans="1:7" ht="12.75" customHeight="1" x14ac:dyDescent="0.2">
      <c r="A32" s="56" t="s">
        <v>66</v>
      </c>
      <c r="B32" s="104">
        <f>B10-B12</f>
        <v>402.06273499999998</v>
      </c>
      <c r="C32" s="104">
        <f>C10-C12</f>
        <v>390.49936100000008</v>
      </c>
      <c r="D32" s="104">
        <f>D10-D12</f>
        <v>411.05813099999989</v>
      </c>
      <c r="E32" s="104">
        <f>E10-E12</f>
        <v>2423.82195</v>
      </c>
      <c r="F32" s="104">
        <f>F10-F12</f>
        <v>2379.9097630000001</v>
      </c>
      <c r="G32" s="105">
        <f t="shared" si="0"/>
        <v>1.8451198311252881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87.183904999999996</v>
      </c>
      <c r="C34" s="89">
        <v>88.198476999999997</v>
      </c>
      <c r="D34" s="89">
        <v>92.030646000000004</v>
      </c>
      <c r="E34" s="89">
        <v>554.07578100000001</v>
      </c>
      <c r="F34" s="89">
        <v>593.91522399999997</v>
      </c>
      <c r="G34" s="90">
        <f t="shared" ref="G34:G43" si="1">IF(AND(F34&gt;0,E34&gt;0),(E34/F34%)-100,"x  ")</f>
        <v>-6.7079342960233532</v>
      </c>
    </row>
    <row r="35" spans="1:7" ht="12.75" customHeight="1" x14ac:dyDescent="0.2">
      <c r="A35" s="55" t="s">
        <v>68</v>
      </c>
      <c r="B35" s="89">
        <v>133.63023999999999</v>
      </c>
      <c r="C35" s="89">
        <v>132.72163</v>
      </c>
      <c r="D35" s="89">
        <v>126.529884</v>
      </c>
      <c r="E35" s="89">
        <v>802.11297000000002</v>
      </c>
      <c r="F35" s="89">
        <v>750.83602800000006</v>
      </c>
      <c r="G35" s="90">
        <f t="shared" si="1"/>
        <v>6.8293129375512507</v>
      </c>
    </row>
    <row r="36" spans="1:7" ht="12.75" customHeight="1" x14ac:dyDescent="0.2">
      <c r="A36" s="55" t="s">
        <v>69</v>
      </c>
      <c r="B36" s="89">
        <v>69.905488000000005</v>
      </c>
      <c r="C36" s="89">
        <v>59.571513000000003</v>
      </c>
      <c r="D36" s="89">
        <v>74.102318999999994</v>
      </c>
      <c r="E36" s="89">
        <v>394.666088</v>
      </c>
      <c r="F36" s="89">
        <v>365.42039699999998</v>
      </c>
      <c r="G36" s="90">
        <f t="shared" si="1"/>
        <v>8.003300100404644</v>
      </c>
    </row>
    <row r="37" spans="1:7" ht="12.75" customHeight="1" x14ac:dyDescent="0.2">
      <c r="A37" s="55" t="s">
        <v>70</v>
      </c>
      <c r="B37" s="89">
        <v>47.880530999999998</v>
      </c>
      <c r="C37" s="89">
        <v>48.339941000000003</v>
      </c>
      <c r="D37" s="89">
        <v>47.933450000000001</v>
      </c>
      <c r="E37" s="89">
        <v>269.89054700000003</v>
      </c>
      <c r="F37" s="89">
        <v>279.45743700000003</v>
      </c>
      <c r="G37" s="90">
        <f t="shared" si="1"/>
        <v>-3.4233799975772286</v>
      </c>
    </row>
    <row r="38" spans="1:7" ht="12.75" customHeight="1" x14ac:dyDescent="0.2">
      <c r="A38" s="55" t="s">
        <v>74</v>
      </c>
      <c r="B38" s="89">
        <v>25.600204000000002</v>
      </c>
      <c r="C38" s="89">
        <v>29.931788000000001</v>
      </c>
      <c r="D38" s="89">
        <v>31.427403000000002</v>
      </c>
      <c r="E38" s="89">
        <v>171.67146299999999</v>
      </c>
      <c r="F38" s="89">
        <v>161.41876300000001</v>
      </c>
      <c r="G38" s="90">
        <f t="shared" si="1"/>
        <v>6.3516160138087372</v>
      </c>
    </row>
    <row r="39" spans="1:7" ht="12.75" customHeight="1" x14ac:dyDescent="0.2">
      <c r="A39" s="55" t="s">
        <v>156</v>
      </c>
      <c r="B39" s="89">
        <v>3.621067</v>
      </c>
      <c r="C39" s="89">
        <v>3.2088540000000001</v>
      </c>
      <c r="D39" s="89">
        <v>4.0357849999999997</v>
      </c>
      <c r="E39" s="89">
        <v>21.781389000000001</v>
      </c>
      <c r="F39" s="89">
        <v>22.278803</v>
      </c>
      <c r="G39" s="90">
        <f t="shared" si="1"/>
        <v>-2.2326782996375414</v>
      </c>
    </row>
    <row r="40" spans="1:7" ht="12.75" customHeight="1" x14ac:dyDescent="0.2">
      <c r="A40" s="55" t="s">
        <v>75</v>
      </c>
      <c r="B40" s="89">
        <v>21.140713000000002</v>
      </c>
      <c r="C40" s="89">
        <v>16.879704</v>
      </c>
      <c r="D40" s="89">
        <v>21.780384000000002</v>
      </c>
      <c r="E40" s="89">
        <v>130.38346300000001</v>
      </c>
      <c r="F40" s="89">
        <v>125.301265</v>
      </c>
      <c r="G40" s="90">
        <f t="shared" si="1"/>
        <v>4.055982994265861</v>
      </c>
    </row>
    <row r="41" spans="1:7" ht="12.75" customHeight="1" x14ac:dyDescent="0.2">
      <c r="A41" s="55" t="s">
        <v>76</v>
      </c>
      <c r="B41" s="89">
        <v>9.0913920000000008</v>
      </c>
      <c r="C41" s="89">
        <v>7.7306790000000003</v>
      </c>
      <c r="D41" s="89">
        <v>8.1375539999999997</v>
      </c>
      <c r="E41" s="89">
        <v>53.859872000000003</v>
      </c>
      <c r="F41" s="89">
        <v>54.362968000000002</v>
      </c>
      <c r="G41" s="90">
        <f t="shared" si="1"/>
        <v>-0.92543880238473264</v>
      </c>
    </row>
    <row r="42" spans="1:7" ht="12.75" customHeight="1" x14ac:dyDescent="0.2">
      <c r="A42" s="55" t="s">
        <v>77</v>
      </c>
      <c r="B42" s="89">
        <v>4.0091950000000001</v>
      </c>
      <c r="C42" s="89">
        <v>3.9167749999999999</v>
      </c>
      <c r="D42" s="89">
        <v>5.0807060000000002</v>
      </c>
      <c r="E42" s="89">
        <v>25.380376999999999</v>
      </c>
      <c r="F42" s="89">
        <v>26.918877999999999</v>
      </c>
      <c r="G42" s="90">
        <f t="shared" si="1"/>
        <v>-5.7153236475903668</v>
      </c>
    </row>
    <row r="43" spans="1:7" ht="12.75" customHeight="1" x14ac:dyDescent="0.2">
      <c r="A43" s="58" t="s">
        <v>78</v>
      </c>
      <c r="B43" s="89">
        <f>B8-B10</f>
        <v>132.48964799999987</v>
      </c>
      <c r="C43" s="89">
        <f>C8-C10</f>
        <v>117.74576000000002</v>
      </c>
      <c r="D43" s="89">
        <f>D8-D10</f>
        <v>120.04933799999992</v>
      </c>
      <c r="E43" s="89">
        <f>E8-E10</f>
        <v>799.84138199999961</v>
      </c>
      <c r="F43" s="89">
        <f>F8-F10</f>
        <v>824.99335599999995</v>
      </c>
      <c r="G43" s="90">
        <f t="shared" si="1"/>
        <v>-3.0487486738014695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25.493807</v>
      </c>
      <c r="C45" s="89">
        <v>19.625889999999998</v>
      </c>
      <c r="D45" s="89">
        <v>18.223507000000001</v>
      </c>
      <c r="E45" s="89">
        <v>191.79108299999999</v>
      </c>
      <c r="F45" s="89">
        <v>183.392718</v>
      </c>
      <c r="G45" s="90">
        <f>IF(AND(F45&gt;0,E45&gt;0),(E45/F45%)-100,"x  ")</f>
        <v>4.579443007110001</v>
      </c>
    </row>
    <row r="46" spans="1:7" ht="12.75" customHeight="1" x14ac:dyDescent="0.2">
      <c r="A46" s="56" t="s">
        <v>80</v>
      </c>
      <c r="B46" s="89">
        <v>28.743997</v>
      </c>
      <c r="C46" s="89">
        <v>25.961307999999999</v>
      </c>
      <c r="D46" s="89">
        <v>28.061288000000001</v>
      </c>
      <c r="E46" s="89">
        <v>155.02511999999999</v>
      </c>
      <c r="F46" s="89">
        <v>211.21770100000001</v>
      </c>
      <c r="G46" s="90">
        <f>IF(AND(F46&gt;0,E46&gt;0),(E46/F46%)-100,"x  ")</f>
        <v>-26.604105969319306</v>
      </c>
    </row>
    <row r="47" spans="1:7" ht="12.75" customHeight="1" x14ac:dyDescent="0.2">
      <c r="A47" s="56" t="s">
        <v>81</v>
      </c>
      <c r="B47" s="89">
        <v>44.516911999999998</v>
      </c>
      <c r="C47" s="89">
        <v>37.601945000000001</v>
      </c>
      <c r="D47" s="89">
        <v>42.577060000000003</v>
      </c>
      <c r="E47" s="89">
        <v>256.12065999999999</v>
      </c>
      <c r="F47" s="89">
        <v>244.64685</v>
      </c>
      <c r="G47" s="90">
        <f>IF(AND(F47&gt;0,E47&gt;0),(E47/F47%)-100,"x  ")</f>
        <v>4.6899479801191006</v>
      </c>
    </row>
    <row r="48" spans="1:7" ht="12.75" customHeight="1" x14ac:dyDescent="0.2">
      <c r="A48" s="56" t="s">
        <v>82</v>
      </c>
      <c r="B48" s="89">
        <v>22.439193</v>
      </c>
      <c r="C48" s="89">
        <v>23.267925000000002</v>
      </c>
      <c r="D48" s="89">
        <v>17.415334999999999</v>
      </c>
      <c r="E48" s="89">
        <v>128.74627000000001</v>
      </c>
      <c r="F48" s="89">
        <v>108.95710699999999</v>
      </c>
      <c r="G48" s="90">
        <f>IF(AND(F48&gt;0,E48&gt;0),(E48/F48%)-100,"x  ")</f>
        <v>18.16234254457585</v>
      </c>
    </row>
    <row r="49" spans="1:7" ht="12.75" customHeight="1" x14ac:dyDescent="0.2">
      <c r="A49" s="57" t="s">
        <v>83</v>
      </c>
      <c r="B49" s="89">
        <v>52.051262999999999</v>
      </c>
      <c r="C49" s="89">
        <v>44.656421999999999</v>
      </c>
      <c r="D49" s="89">
        <v>31.423210999999998</v>
      </c>
      <c r="E49" s="89">
        <v>253.799206</v>
      </c>
      <c r="F49" s="89">
        <v>178.24602300000001</v>
      </c>
      <c r="G49" s="90">
        <f>IF(AND(F49&gt;0,E49&gt;0),(E49/F49%)-100,"x  ")</f>
        <v>42.387023131506282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6.589931</v>
      </c>
      <c r="C51" s="89">
        <v>4.4984359999999999</v>
      </c>
      <c r="D51" s="89">
        <v>9.1161340000000006</v>
      </c>
      <c r="E51" s="89">
        <v>33.739972999999999</v>
      </c>
      <c r="F51" s="89">
        <v>29.425564999999999</v>
      </c>
      <c r="G51" s="90">
        <f>IF(AND(F51&gt;0,E51&gt;0),(E51/F51%)-100,"x  ")</f>
        <v>14.662107592496525</v>
      </c>
    </row>
    <row r="52" spans="1:7" ht="12.75" customHeight="1" x14ac:dyDescent="0.2">
      <c r="A52" s="58" t="s">
        <v>131</v>
      </c>
      <c r="B52" s="89">
        <v>8.1099779999999999</v>
      </c>
      <c r="C52" s="89">
        <v>1.4837070000000001</v>
      </c>
      <c r="D52" s="89">
        <v>2.1739440000000001</v>
      </c>
      <c r="E52" s="89">
        <v>34.471297</v>
      </c>
      <c r="F52" s="89">
        <v>19.299911000000002</v>
      </c>
      <c r="G52" s="90">
        <f>IF(AND(F52&gt;0,E52&gt;0),(E52/F52%)-100,"x  ")</f>
        <v>78.608580112105159</v>
      </c>
    </row>
    <row r="53" spans="1:7" ht="12.75" customHeight="1" x14ac:dyDescent="0.2">
      <c r="A53" s="58" t="s">
        <v>85</v>
      </c>
      <c r="B53" s="89">
        <v>8.0320879999999999</v>
      </c>
      <c r="C53" s="89">
        <v>18.041702999999998</v>
      </c>
      <c r="D53" s="89">
        <v>7.3990710000000002</v>
      </c>
      <c r="E53" s="89">
        <v>65.698632000000003</v>
      </c>
      <c r="F53" s="89">
        <v>52.508865</v>
      </c>
      <c r="G53" s="90">
        <f>IF(AND(F53&gt;0,E53&gt;0),(E53/F53%)-100,"x  ")</f>
        <v>25.11912417074717</v>
      </c>
    </row>
    <row r="54" spans="1:7" ht="12.75" customHeight="1" x14ac:dyDescent="0.2">
      <c r="A54" s="59" t="s">
        <v>86</v>
      </c>
      <c r="B54" s="89">
        <v>184.46634900000001</v>
      </c>
      <c r="C54" s="89">
        <v>191.56066200000001</v>
      </c>
      <c r="D54" s="89">
        <v>358.55042800000001</v>
      </c>
      <c r="E54" s="89">
        <v>1251.1410760000001</v>
      </c>
      <c r="F54" s="89">
        <v>1136.216737</v>
      </c>
      <c r="G54" s="90">
        <f>IF(AND(F54&gt;0,E54&gt;0),(E54/F54%)-100,"x  ")</f>
        <v>10.11464936728882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150.67197999999999</v>
      </c>
      <c r="C56" s="89">
        <v>163.57869500000001</v>
      </c>
      <c r="D56" s="89">
        <v>156.39782299999999</v>
      </c>
      <c r="E56" s="89">
        <v>891.15779999999995</v>
      </c>
      <c r="F56" s="89">
        <v>910.40528200000006</v>
      </c>
      <c r="G56" s="90">
        <f>IF(AND(F56&gt;0,E56&gt;0),(E56/F56%)-100,"x  ")</f>
        <v>-2.1141663367458392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114.959306</v>
      </c>
      <c r="C58" s="89">
        <v>109.644385</v>
      </c>
      <c r="D58" s="89">
        <v>110.306226</v>
      </c>
      <c r="E58" s="89">
        <v>668.74361599999997</v>
      </c>
      <c r="F58" s="89">
        <v>705.72986500000002</v>
      </c>
      <c r="G58" s="90">
        <f>IF(AND(F58&gt;0,E58&gt;0),(E58/F58%)-100,"x  ")</f>
        <v>-5.2408507609352739</v>
      </c>
    </row>
    <row r="59" spans="1:7" ht="12.75" customHeight="1" x14ac:dyDescent="0.2">
      <c r="A59" s="53" t="s">
        <v>89</v>
      </c>
      <c r="B59" s="89">
        <v>25.712821999999999</v>
      </c>
      <c r="C59" s="89">
        <v>43.564362000000003</v>
      </c>
      <c r="D59" s="89">
        <v>37.859751000000003</v>
      </c>
      <c r="E59" s="89">
        <v>167.980446</v>
      </c>
      <c r="F59" s="89">
        <v>163.82757100000001</v>
      </c>
      <c r="G59" s="90">
        <f>IF(AND(F59&gt;0,E59&gt;0),(E59/F59%)-100,"x  ")</f>
        <v>2.5349060445997793</v>
      </c>
    </row>
    <row r="60" spans="1:7" ht="12.75" customHeight="1" x14ac:dyDescent="0.2">
      <c r="A60" s="52" t="s">
        <v>132</v>
      </c>
      <c r="B60" s="95">
        <v>30.368839000000001</v>
      </c>
      <c r="C60" s="89">
        <v>25.108879999999999</v>
      </c>
      <c r="D60" s="89">
        <v>31.584242</v>
      </c>
      <c r="E60" s="89">
        <v>171.29849400000001</v>
      </c>
      <c r="F60" s="89">
        <v>188.49866</v>
      </c>
      <c r="G60" s="90">
        <f>IF(AND(F60&gt;0,E60&gt;0),(E60/F60%)-100,"x  ")</f>
        <v>-9.1248213647778726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14.575407999999999</v>
      </c>
      <c r="C62" s="89">
        <v>15.373578999999999</v>
      </c>
      <c r="D62" s="89">
        <v>13.785218</v>
      </c>
      <c r="E62" s="89">
        <v>88.677868000000004</v>
      </c>
      <c r="F62" s="89">
        <v>105.202225</v>
      </c>
      <c r="G62" s="90">
        <f>IF(AND(F62&gt;0,E62&gt;0),(E62/F62%)-100,"x  ")</f>
        <v>-15.707231477281013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276.15762999999998</v>
      </c>
      <c r="C64" s="89">
        <v>246.84105400000001</v>
      </c>
      <c r="D64" s="89">
        <v>244.45236800000001</v>
      </c>
      <c r="E64" s="89">
        <v>1540.753678</v>
      </c>
      <c r="F64" s="89">
        <v>1478.507681</v>
      </c>
      <c r="G64" s="90">
        <f>IF(AND(F64&gt;0,E64&gt;0),(E64/F64%)-100,"x  ")</f>
        <v>4.2100557068394409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40.134881999999998</v>
      </c>
      <c r="C66" s="89">
        <v>39.418883999999998</v>
      </c>
      <c r="D66" s="89">
        <v>37.154435999999997</v>
      </c>
      <c r="E66" s="89">
        <v>221.13208299999999</v>
      </c>
      <c r="F66" s="89">
        <v>193.778232</v>
      </c>
      <c r="G66" s="90">
        <f t="shared" ref="G66:G71" si="2">IF(AND(F66&gt;0,E66&gt;0),(E66/F66%)-100,"x  ")</f>
        <v>14.116059744006748</v>
      </c>
    </row>
    <row r="67" spans="1:7" ht="12.75" customHeight="1" x14ac:dyDescent="0.2">
      <c r="A67" s="58" t="s">
        <v>184</v>
      </c>
      <c r="B67" s="89">
        <v>91.231352000000001</v>
      </c>
      <c r="C67" s="89">
        <v>80.000653</v>
      </c>
      <c r="D67" s="89">
        <v>88.573437999999996</v>
      </c>
      <c r="E67" s="89">
        <v>483.603024</v>
      </c>
      <c r="F67" s="89">
        <v>525.53524300000004</v>
      </c>
      <c r="G67" s="90">
        <f t="shared" si="2"/>
        <v>-7.9789547054221117</v>
      </c>
    </row>
    <row r="68" spans="1:7" ht="12.75" customHeight="1" x14ac:dyDescent="0.2">
      <c r="A68" s="58" t="s">
        <v>93</v>
      </c>
      <c r="B68" s="89">
        <v>53.090584</v>
      </c>
      <c r="C68" s="89">
        <v>26.547067999999999</v>
      </c>
      <c r="D68" s="89">
        <v>26.312729000000001</v>
      </c>
      <c r="E68" s="89">
        <v>244.46423999999999</v>
      </c>
      <c r="F68" s="89">
        <v>235.52105499999999</v>
      </c>
      <c r="G68" s="90">
        <f t="shared" si="2"/>
        <v>3.7971912956996619</v>
      </c>
    </row>
    <row r="69" spans="1:7" ht="12.75" customHeight="1" x14ac:dyDescent="0.2">
      <c r="A69" s="58" t="s">
        <v>94</v>
      </c>
      <c r="B69" s="89">
        <v>16.804842000000001</v>
      </c>
      <c r="C69" s="89">
        <v>15.899975</v>
      </c>
      <c r="D69" s="89">
        <v>15.41737</v>
      </c>
      <c r="E69" s="89">
        <v>113.23262</v>
      </c>
      <c r="F69" s="89">
        <v>116.47432999999999</v>
      </c>
      <c r="G69" s="90">
        <f t="shared" si="2"/>
        <v>-2.7831969499202103</v>
      </c>
    </row>
    <row r="70" spans="1:7" ht="12.75" customHeight="1" x14ac:dyDescent="0.2">
      <c r="A70" s="60" t="s">
        <v>133</v>
      </c>
      <c r="B70" s="89">
        <v>12.643171000000001</v>
      </c>
      <c r="C70" s="89">
        <v>9.7399100000000001</v>
      </c>
      <c r="D70" s="89">
        <v>11.20895</v>
      </c>
      <c r="E70" s="89">
        <v>80.205461999999997</v>
      </c>
      <c r="F70" s="89">
        <v>79.910422999999994</v>
      </c>
      <c r="G70" s="90">
        <f t="shared" si="2"/>
        <v>0.36921216147234759</v>
      </c>
    </row>
    <row r="71" spans="1:7" ht="12.75" customHeight="1" x14ac:dyDescent="0.2">
      <c r="A71" s="61" t="s">
        <v>95</v>
      </c>
      <c r="B71" s="89">
        <v>11.697499000000001</v>
      </c>
      <c r="C71" s="89">
        <v>11.655328000000001</v>
      </c>
      <c r="D71" s="89">
        <v>14.281466</v>
      </c>
      <c r="E71" s="89">
        <v>105.88994599999999</v>
      </c>
      <c r="F71" s="89">
        <v>104.029439</v>
      </c>
      <c r="G71" s="90">
        <f t="shared" si="2"/>
        <v>1.788442788776365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10.383088000000001</v>
      </c>
      <c r="C73" s="89">
        <v>9.7594630000000002</v>
      </c>
      <c r="D73" s="89">
        <v>11.919508</v>
      </c>
      <c r="E73" s="89">
        <v>60.324756999999998</v>
      </c>
      <c r="F73" s="89">
        <v>75.967124999999996</v>
      </c>
      <c r="G73" s="90">
        <f>IF(AND(F73&gt;0,E73&gt;0),(E73/F73%)-100,"x  ")</f>
        <v>-20.590970107135149</v>
      </c>
    </row>
    <row r="74" spans="1:7" ht="24" x14ac:dyDescent="0.2">
      <c r="A74" s="63" t="s">
        <v>111</v>
      </c>
      <c r="B74" s="89">
        <v>2.1481919999999999</v>
      </c>
      <c r="C74" s="89">
        <v>3.6821250000000001</v>
      </c>
      <c r="D74" s="89">
        <v>3.7478639999999999</v>
      </c>
      <c r="E74" s="89">
        <v>16.027227</v>
      </c>
      <c r="F74" s="89">
        <v>12.504839</v>
      </c>
      <c r="G74" s="90">
        <f>IF(AND(F74&gt;0,E74&gt;0),(E74/F74%)-100,"x  ")</f>
        <v>28.168199526599238</v>
      </c>
    </row>
    <row r="75" spans="1:7" x14ac:dyDescent="0.2">
      <c r="A75" s="64" t="s">
        <v>46</v>
      </c>
      <c r="B75" s="96">
        <v>1576.2930349999999</v>
      </c>
      <c r="C75" s="92">
        <v>1498.123775</v>
      </c>
      <c r="D75" s="92">
        <v>1741.268779</v>
      </c>
      <c r="E75" s="92">
        <v>9576.5033019999992</v>
      </c>
      <c r="F75" s="92">
        <v>9405.3930409999994</v>
      </c>
      <c r="G75" s="93">
        <f>IF(AND(F75&gt;0,E75&gt;0),(E75/F75%)-100,"x  ")</f>
        <v>1.8192781551403101</v>
      </c>
    </row>
    <row r="77" spans="1:7" x14ac:dyDescent="0.2">
      <c r="A77" s="34" t="s">
        <v>157</v>
      </c>
    </row>
    <row r="78" spans="1:7" x14ac:dyDescent="0.2">
      <c r="A78" s="34" t="s">
        <v>183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9560.4772090000006</v>
      </c>
      <c r="C9" s="98"/>
      <c r="D9" s="97">
        <v>9405.3930409999994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2015</v>
      </c>
      <c r="C10" s="20">
        <v>2015</v>
      </c>
      <c r="D10" s="12">
        <v>2014</v>
      </c>
      <c r="E10" s="12">
        <v>2014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802.11297000000002</v>
      </c>
      <c r="C11" s="82">
        <f t="shared" ref="C11:C25" si="0">IF(B$8&gt;0,B11/B$8*100,0)</f>
        <v>0</v>
      </c>
      <c r="D11" s="83">
        <v>750.83602800000006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668.74361599999997</v>
      </c>
      <c r="C12" s="84">
        <f t="shared" si="0"/>
        <v>0</v>
      </c>
      <c r="D12" s="83">
        <v>705.72986500000002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1">
        <v>644.40109500000005</v>
      </c>
      <c r="C13" s="84">
        <f t="shared" si="0"/>
        <v>0</v>
      </c>
      <c r="D13" s="83">
        <v>748.07104300000003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598.15852099999995</v>
      </c>
      <c r="C14" s="84">
        <f t="shared" si="0"/>
        <v>0</v>
      </c>
      <c r="D14" s="83">
        <v>600.086949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554.07578100000001</v>
      </c>
      <c r="C15" s="84">
        <f t="shared" si="0"/>
        <v>0</v>
      </c>
      <c r="D15" s="83">
        <v>593.91522399999997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480.91535299999998</v>
      </c>
      <c r="C16" s="84">
        <f t="shared" si="0"/>
        <v>0</v>
      </c>
      <c r="D16" s="83">
        <v>526.44082300000002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445.66030599999999</v>
      </c>
      <c r="C17" s="84">
        <f t="shared" si="0"/>
        <v>0</v>
      </c>
      <c r="D17" s="83">
        <v>490.24978599999997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425.50680499999999</v>
      </c>
      <c r="C18" s="84">
        <f t="shared" si="0"/>
        <v>0</v>
      </c>
      <c r="D18" s="83">
        <v>420.615543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394.666088</v>
      </c>
      <c r="C19" s="84">
        <f t="shared" si="0"/>
        <v>0</v>
      </c>
      <c r="D19" s="83">
        <v>365.42039699999998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322.86690700000003</v>
      </c>
      <c r="C20" s="84">
        <f t="shared" si="0"/>
        <v>0</v>
      </c>
      <c r="D20" s="83">
        <v>304.57185900000002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1">
        <v>269.89054700000003</v>
      </c>
      <c r="C21" s="84">
        <f t="shared" si="0"/>
        <v>0</v>
      </c>
      <c r="D21" s="83">
        <v>279.45743700000003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262.173654</v>
      </c>
      <c r="C22" s="84">
        <f t="shared" si="0"/>
        <v>0</v>
      </c>
      <c r="D22" s="83">
        <v>241.42439100000001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1">
        <v>256.12065999999999</v>
      </c>
      <c r="C23" s="84">
        <f t="shared" si="0"/>
        <v>0</v>
      </c>
      <c r="D23" s="83">
        <v>244.64685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181</v>
      </c>
      <c r="B24" s="81">
        <v>244.46423999999999</v>
      </c>
      <c r="C24" s="84">
        <f t="shared" si="0"/>
        <v>0</v>
      </c>
      <c r="D24" s="83">
        <v>235.52105499999999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79</v>
      </c>
      <c r="B25" s="81">
        <v>191.79108299999999</v>
      </c>
      <c r="C25" s="84">
        <f t="shared" si="0"/>
        <v>0</v>
      </c>
      <c r="D25" s="83">
        <v>183.392718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2998.929583000001</v>
      </c>
      <c r="C27" s="84">
        <f>IF(B$8&gt;0,B27/B$8*100,0)</f>
        <v>0</v>
      </c>
      <c r="D27" s="83">
        <f>D9-(SUM(D11:D25))</f>
        <v>2715.0130729999992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2015</v>
      </c>
      <c r="C36" s="6">
        <v>2014</v>
      </c>
      <c r="D36" s="6">
        <v>2013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2" si="2">IF(F37=0,"",F37)</f>
        <v>1483.328685</v>
      </c>
      <c r="C37" s="100">
        <v>1528.4109800000001</v>
      </c>
      <c r="D37" s="100">
        <v>1543.948502</v>
      </c>
      <c r="E37" s="28"/>
      <c r="F37" s="101">
        <v>1483.328685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1477.459638</v>
      </c>
      <c r="C38" s="100">
        <v>1522.5267980000001</v>
      </c>
      <c r="D38" s="100">
        <v>1603.963321</v>
      </c>
      <c r="E38" s="12"/>
      <c r="F38" s="101">
        <v>1477.459638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1800.0293899999999</v>
      </c>
      <c r="C39" s="100">
        <v>1626.6605959999999</v>
      </c>
      <c r="D39" s="100">
        <v>1571.4496670000001</v>
      </c>
      <c r="E39" s="12"/>
      <c r="F39" s="101">
        <v>1800.0293899999999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1576.2930349999999</v>
      </c>
      <c r="C40" s="100">
        <v>1589.917418</v>
      </c>
      <c r="D40" s="100">
        <v>1652.2487100000001</v>
      </c>
      <c r="E40" s="12"/>
      <c r="F40" s="101">
        <v>1576.2930349999999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1498.123775</v>
      </c>
      <c r="C41" s="100">
        <v>1478.314128</v>
      </c>
      <c r="D41" s="100">
        <v>1581.874536</v>
      </c>
      <c r="E41" s="12"/>
      <c r="F41" s="101">
        <v>1498.123775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1741.268779</v>
      </c>
      <c r="C42" s="100">
        <v>1659.5631209999999</v>
      </c>
      <c r="D42" s="100">
        <v>1461.4522219999999</v>
      </c>
      <c r="E42" s="20"/>
      <c r="F42" s="101">
        <v>1741.268779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2160.5523800000001</v>
      </c>
      <c r="D43" s="100">
        <v>1659.1775729999999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1512.039082</v>
      </c>
      <c r="D44" s="100">
        <v>1548.1533380000001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1676.1393720000001</v>
      </c>
      <c r="D45" s="100">
        <v>1590.4518599999999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1842.81546</v>
      </c>
      <c r="D46" s="100">
        <v>1744.210169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1561.9615960000001</v>
      </c>
      <c r="D47" s="100">
        <v>1523.2251650000001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1473.4593600000001</v>
      </c>
      <c r="D48" s="100">
        <v>1493.689922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2019-08-02T13:34:49Z</cp:lastPrinted>
  <dcterms:created xsi:type="dcterms:W3CDTF">2012-03-28T07:56:08Z</dcterms:created>
  <dcterms:modified xsi:type="dcterms:W3CDTF">2019-08-19T09:48:38Z</dcterms:modified>
  <cp:category>LIS-Bericht</cp:category>
</cp:coreProperties>
</file>