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AMO_UniqueIdentifier" hidden="1">"'ed1b0344-fa63-4b60-a71e-2c18c25c9afa'"</definedName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B48" i="9" l="1"/>
  <c r="B47" i="9"/>
  <c r="B46" i="9"/>
  <c r="B45" i="9"/>
  <c r="B44" i="9"/>
  <c r="B43" i="9"/>
  <c r="B42" i="9"/>
  <c r="B41" i="9"/>
  <c r="B40" i="9"/>
  <c r="B39" i="9"/>
  <c r="B38" i="9"/>
  <c r="B37" i="9"/>
  <c r="E27" i="9"/>
  <c r="D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5" i="5"/>
  <c r="G53" i="5"/>
  <c r="G51" i="5"/>
  <c r="G50" i="5"/>
  <c r="G49" i="5"/>
  <c r="G48" i="5"/>
  <c r="G47" i="5"/>
  <c r="G46" i="5"/>
  <c r="G45" i="5"/>
  <c r="G44" i="5"/>
  <c r="G43" i="5"/>
  <c r="G42" i="5"/>
  <c r="G41" i="5"/>
  <c r="G40" i="5"/>
  <c r="G38" i="5"/>
  <c r="G37" i="5"/>
  <c r="G36" i="5"/>
  <c r="G35" i="5"/>
  <c r="G33" i="5"/>
  <c r="G31" i="5"/>
  <c r="G30" i="5"/>
  <c r="G29" i="5"/>
  <c r="G28" i="5"/>
  <c r="G27" i="5"/>
  <c r="G25" i="5"/>
  <c r="G24" i="5"/>
  <c r="G22" i="5"/>
  <c r="G20" i="5"/>
  <c r="G19" i="5"/>
  <c r="G18" i="5"/>
  <c r="G17" i="5"/>
  <c r="G15" i="5"/>
  <c r="G14" i="5"/>
  <c r="G13" i="5"/>
  <c r="G11" i="5"/>
  <c r="G10" i="5"/>
  <c r="G8" i="5"/>
  <c r="G43" i="10" l="1"/>
  <c r="G32" i="10"/>
  <c r="G12" i="10"/>
</calcChain>
</file>

<file path=xl/sharedStrings.xml><?xml version="1.0" encoding="utf-8"?>
<sst xmlns="http://schemas.openxmlformats.org/spreadsheetml/2006/main" count="226" uniqueCount="187">
  <si>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</si>
  <si>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</si>
  <si>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</si>
  <si>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</si>
  <si>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</si>
  <si>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</si>
  <si>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</si>
  <si>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</si>
  <si>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</si>
  <si>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</si>
  <si>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</si>
  <si>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</si>
  <si>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</si>
  <si>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</si>
  <si>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</si>
  <si>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</si>
  <si>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</si>
  <si>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</si>
  <si>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</si>
  <si>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</si>
  <si>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</si>
  <si>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</si>
  <si>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</si>
  <si>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</si>
  <si>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</si>
  <si>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</si>
  <si>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</si>
  <si>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</si>
  <si>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</si>
  <si>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</si>
  <si>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</si>
  <si>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</si>
  <si>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</si>
  <si>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</si>
  <si>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</si>
  <si>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</si>
  <si>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</si>
  <si>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</si>
  <si>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</si>
  <si>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</si>
  <si>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</si>
  <si>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</si>
  <si>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</si>
  <si>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</si>
  <si>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</si>
  <si>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</si>
  <si>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</si>
  <si>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</si>
  <si>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</si>
  <si>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</si>
  <si>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</si>
  <si>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</si>
  <si>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</si>
  <si>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</si>
  <si>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</si>
  <si>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</si>
  <si>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</si>
  <si>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</si>
  <si>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</si>
  <si>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</si>
  <si>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</si>
  <si>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</si>
  <si>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</si>
  <si>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</si>
  <si>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</si>
  <si>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</si>
  <si>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</si>
  <si>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</si>
  <si>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</si>
  <si>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</si>
  <si>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</si>
  <si>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</si>
  <si>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</si>
  <si>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</si>
  <si>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</si>
  <si>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</si>
  <si>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</si>
  <si>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</si>
  <si>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</si>
  <si>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</si>
  <si>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</si>
  <si>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</si>
  <si>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</si>
  <si>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</si>
  <si>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</si>
  <si>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</si>
  <si>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</si>
  <si>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</si>
  <si>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</si>
  <si>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</si>
  <si>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</si>
  <si>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</si>
  <si>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</si>
  <si>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</si>
  <si>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</si>
  <si>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</si>
  <si>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</si>
  <si>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</si>
  <si>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</si>
  <si>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</si>
  <si>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</si>
  <si>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</si>
  <si>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</si>
  <si>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</si>
  <si>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</si>
  <si>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</si>
  <si>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</si>
  <si>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</si>
  <si>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</si>
  <si>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</si>
  <si>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</si>
  <si>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</si>
  <si>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</si>
  <si>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</si>
  <si>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</si>
  <si>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</si>
  <si>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</si>
  <si>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</si>
  <si>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</si>
  <si>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</si>
  <si>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</si>
  <si>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</si>
  <si>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</si>
  <si>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</si>
  <si>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</si>
  <si>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</si>
  <si>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</si>
  <si>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</si>
  <si>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</si>
  <si>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</si>
  <si>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</si>
  <si>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</si>
  <si>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</si>
  <si>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</si>
  <si>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</si>
  <si>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</si>
  <si>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</si>
  <si>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</si>
  <si>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</si>
  <si>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</si>
  <si>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</si>
  <si>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</si>
  <si>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</si>
  <si>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</si>
  <si>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</si>
  <si>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</si>
  <si>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</si>
  <si>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</si>
  <si>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</si>
  <si>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</si>
  <si>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</si>
  <si>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</si>
  <si>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</si>
  <si>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</si>
  <si>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</si>
  <si>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</si>
  <si>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</si>
  <si>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</si>
  <si>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</si>
  <si>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</si>
  <si>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</si>
  <si>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</si>
  <si>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</si>
  <si>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</si>
  <si>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</si>
  <si>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</si>
  <si>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Kennziffer: G III 1 - vj 4/15 SH</t>
  </si>
  <si>
    <t>4. Quartal 2015</t>
  </si>
  <si>
    <t xml:space="preserve">© Statistisches Amt für Hamburg und Schleswig-Holstein, Hamburg 2019  
Auszugsweise Vervielfältigung und Verbreitung mit Quellenangabe gestattet.        </t>
  </si>
  <si>
    <t>Januar - Dezember</t>
  </si>
  <si>
    <r>
      <t>2015</t>
    </r>
    <r>
      <rPr>
        <vertAlign val="superscript"/>
        <sz val="9"/>
        <rFont val="Arial"/>
        <family val="2"/>
      </rPr>
      <t>a</t>
    </r>
  </si>
  <si>
    <r>
      <t>2014</t>
    </r>
    <r>
      <rPr>
        <vertAlign val="superscript"/>
        <sz val="9"/>
        <rFont val="Arial"/>
        <family val="2"/>
      </rPr>
      <t>a</t>
    </r>
  </si>
  <si>
    <r>
      <t>2015</t>
    </r>
    <r>
      <rPr>
        <vertAlign val="superscript"/>
        <sz val="9"/>
        <color theme="1"/>
        <rFont val="Arial"/>
        <family val="2"/>
      </rPr>
      <t>a</t>
    </r>
  </si>
  <si>
    <r>
      <t>2014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</si>
  <si>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</si>
  <si>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Ausfuhr des Landes Schleswig-Holstein 2013 bis 2015 im Monatsvergleich</t>
  </si>
  <si>
    <t>Januar - Dezember 2015</t>
  </si>
  <si>
    <t>Verein.Staaten (USA)</t>
  </si>
  <si>
    <t>Frankreich</t>
  </si>
  <si>
    <t>Vereinigt.Königreich</t>
  </si>
  <si>
    <t>China, Volksrepublik</t>
  </si>
  <si>
    <t>Korea, Republik</t>
  </si>
  <si>
    <t>Israel</t>
  </si>
  <si>
    <t>2. Ausfuhr des Landes Schleswig-Holstein in den Jahren 2013 bis 2015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</si>
  <si>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</si>
  <si>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</si>
  <si>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20.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</si>
</sst>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\ ###\ ##0\ ;\-###\ ###\ ##0\ ;\-\ "/>
    <numFmt numFmtId="165" formatCode="_-* #,##0.00\ [$€]_-;\-* #,##0.00\ [$€]_-;_-* &quot;-&quot;??\ [$€]_-;_-@_-"/>
    <numFmt numFmtId="166" formatCode="###\ ###\ ##0;0\ \ ;\-###\ ###\ ##0.0\ \ ;\-\ \ "/>
    <numFmt numFmtId="167" formatCode="###\ ##0.0\ \ ;\-\ ###\ ##0.0\ \ ;\-\ \ \ \ \ \ "/>
    <numFmt numFmtId="168" formatCode="###\ ###\ ##0&quot;  &quot;;\-###\ ###\ ##0&quot;  &quot;;&quot;-  &quot;"/>
    <numFmt numFmtId="169" formatCode="###\ ##0.0&quot;  &quot;;\-###\ ##0.0&quot;  &quot;;&quot;-  &quot;"/>
    <numFmt numFmtId="170" formatCode="###\ ###\ ##0.0&quot;  &quot;;\-###\ ###\ ##0&quot;  &quot;"/>
    <numFmt numFmtId="171" formatCode="###\ ###\ ##0.0&quot;  &quot;;\-###\ ###\ ##0&quot;  &quot;;&quot;-  &quot;"/>
    <numFmt numFmtId="172" formatCode="\r\ ###\ ##0&quot;  &quot;;\r\ \-\ ###\ ##0&quot;  &quot;;\r\ &quot;-  &quot;"/>
    <numFmt numFmtId="173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2" fillId="0" borderId="0"/>
    <xf numFmtId="165" fontId="11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5" fillId="0" borderId="0"/>
  </cellStyleXfs>
  <cellXfs count="149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7" xfId="0" quotePrefix="1" applyFont="1" applyFill="1" applyBorder="1" applyAlignment="1">
      <alignment horizontal="center" vertical="center" wrapText="1"/>
    </xf>
    <xf numFmtId="0" fontId="17" fillId="0" borderId="13" xfId="0" applyFont="1" applyBorder="1"/>
    <xf numFmtId="0" fontId="16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vertical="center" indent="2"/>
    </xf>
    <xf numFmtId="0" fontId="17" fillId="0" borderId="13" xfId="0" applyFont="1" applyBorder="1" applyAlignment="1">
      <alignment horizontal="left" indent="1"/>
    </xf>
    <xf numFmtId="0" fontId="16" fillId="0" borderId="13" xfId="0" applyFont="1" applyBorder="1"/>
    <xf numFmtId="0" fontId="16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2"/>
    </xf>
    <xf numFmtId="0" fontId="16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4"/>
    </xf>
    <xf numFmtId="0" fontId="16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indent="1"/>
    </xf>
    <xf numFmtId="0" fontId="17" fillId="0" borderId="6" xfId="0" applyFont="1" applyBorder="1"/>
    <xf numFmtId="0" fontId="16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/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/>
    </xf>
    <xf numFmtId="0" fontId="8" fillId="0" borderId="0" xfId="0" applyFont="1" applyAlignment="1">
      <alignment horizontal="right"/>
    </xf>
    <xf numFmtId="166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Alignment="1">
      <alignment horizontal="right" vertical="center"/>
    </xf>
    <xf numFmtId="0" fontId="16" fillId="2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1" fillId="0" borderId="0" xfId="0" quotePrefix="1" applyFont="1" applyAlignment="1">
      <alignment horizontal="right"/>
    </xf>
    <xf numFmtId="0" fontId="17" fillId="2" borderId="7" xfId="0" quotePrefix="1" applyFont="1" applyFill="1" applyBorder="1" applyAlignment="1">
      <alignment horizontal="centerContinuous" vertical="center" wrapText="1"/>
    </xf>
    <xf numFmtId="168" fontId="16" fillId="0" borderId="0" xfId="0" applyNumberFormat="1" applyFont="1"/>
    <xf numFmtId="169" fontId="16" fillId="0" borderId="0" xfId="0" applyNumberFormat="1" applyFont="1"/>
    <xf numFmtId="168" fontId="25" fillId="0" borderId="15" xfId="0" applyNumberFormat="1" applyFont="1" applyBorder="1"/>
    <xf numFmtId="168" fontId="25" fillId="0" borderId="16" xfId="0" applyNumberFormat="1" applyFont="1" applyBorder="1"/>
    <xf numFmtId="169" fontId="25" fillId="0" borderId="16" xfId="0" applyNumberFormat="1" applyFont="1" applyBorder="1"/>
    <xf numFmtId="0" fontId="16" fillId="2" borderId="17" xfId="0" quotePrefix="1" applyFont="1" applyFill="1" applyBorder="1" applyAlignment="1">
      <alignment horizontal="center" vertical="center"/>
    </xf>
    <xf numFmtId="168" fontId="17" fillId="0" borderId="0" xfId="0" applyNumberFormat="1" applyFont="1"/>
    <xf numFmtId="168" fontId="25" fillId="0" borderId="20" xfId="0" applyNumberFormat="1" applyFont="1" applyBorder="1"/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Border="1" applyAlignment="1" applyProtection="1">
      <alignment horizontal="right" vertical="center"/>
      <protection locked="0"/>
    </xf>
    <xf numFmtId="171" fontId="5" fillId="0" borderId="0" xfId="0" applyNumberFormat="1" applyFont="1"/>
    <xf numFmtId="171" fontId="5" fillId="0" borderId="0" xfId="0" applyNumberFormat="1" applyFont="1" applyBorder="1" applyAlignment="1" applyProtection="1">
      <alignment horizontal="right" vertical="center"/>
      <protection locked="0"/>
    </xf>
    <xf numFmtId="170" fontId="5" fillId="0" borderId="0" xfId="0" applyNumberFormat="1" applyFont="1"/>
    <xf numFmtId="171" fontId="5" fillId="0" borderId="0" xfId="0" applyNumberFormat="1" applyFont="1" applyBorder="1" applyAlignment="1" applyProtection="1">
      <alignment horizontal="right"/>
      <protection locked="0"/>
    </xf>
    <xf numFmtId="172" fontId="16" fillId="0" borderId="0" xfId="0" applyNumberFormat="1" applyFont="1"/>
    <xf numFmtId="173" fontId="16" fillId="0" borderId="0" xfId="0" applyNumberFormat="1" applyFont="1"/>
    <xf numFmtId="0" fontId="9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vertical="center"/>
    </xf>
    <xf numFmtId="17" fontId="17" fillId="2" borderId="7" xfId="0" quotePrefix="1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9" xfId="0" applyFont="1" applyFill="1" applyBorder="1" applyAlignment="1"/>
    <xf numFmtId="0" fontId="17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left" vertical="center" wrapText="1" indent="1"/>
    </xf>
    <xf numFmtId="0" fontId="16" fillId="2" borderId="8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 inden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/>
    <xf numFmtId="0" fontId="16" fillId="2" borderId="2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6">
    <cellStyle name="Euro" xfId="2"/>
    <cellStyle name="Hyperlink" xfId="4" builtinId="8"/>
    <cellStyle name="Standard" xfId="0" builtinId="0"/>
    <cellStyle name="Standard 2" xfId="1"/>
    <cellStyle name="Standard 2 2" xfId="5"/>
    <cellStyle name="Standard 3 2" xfId="3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</c:formatCode>
                <c:ptCount val="12"/>
                <c:pt idx="0">
                  <c:v>1483.328685</c:v>
                </c:pt>
                <c:pt idx="1">
                  <c:v>1477.459638</c:v>
                </c:pt>
                <c:pt idx="2">
                  <c:v>1800.0293899999999</c:v>
                </c:pt>
                <c:pt idx="3">
                  <c:v>1576.2930349999999</c:v>
                </c:pt>
                <c:pt idx="4">
                  <c:v>1498.123775</c:v>
                </c:pt>
                <c:pt idx="5">
                  <c:v>1741.268779</c:v>
                </c:pt>
                <c:pt idx="6">
                  <c:v>1610.2032409999999</c:v>
                </c:pt>
                <c:pt idx="7">
                  <c:v>1488.872269</c:v>
                </c:pt>
                <c:pt idx="8">
                  <c:v>1583.9198730000001</c:v>
                </c:pt>
                <c:pt idx="9">
                  <c:v>1666.6887180000001</c:v>
                </c:pt>
                <c:pt idx="10">
                  <c:v>2159.6155990000002</c:v>
                </c:pt>
                <c:pt idx="11">
                  <c:v>1520.1858360000001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1528.4109800000001</c:v>
                </c:pt>
                <c:pt idx="1">
                  <c:v>1522.5267980000001</c:v>
                </c:pt>
                <c:pt idx="2">
                  <c:v>1626.6605959999999</c:v>
                </c:pt>
                <c:pt idx="3">
                  <c:v>1589.917418</c:v>
                </c:pt>
                <c:pt idx="4">
                  <c:v>1478.314128</c:v>
                </c:pt>
                <c:pt idx="5">
                  <c:v>1659.5631209999999</c:v>
                </c:pt>
                <c:pt idx="6">
                  <c:v>2160.5523800000001</c:v>
                </c:pt>
                <c:pt idx="7">
                  <c:v>1512.039082</c:v>
                </c:pt>
                <c:pt idx="8">
                  <c:v>1676.1393720000001</c:v>
                </c:pt>
                <c:pt idx="9">
                  <c:v>1842.81546</c:v>
                </c:pt>
                <c:pt idx="10">
                  <c:v>1561.9615960000001</c:v>
                </c:pt>
                <c:pt idx="11">
                  <c:v>1473.4593600000001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1543.948502</c:v>
                </c:pt>
                <c:pt idx="1">
                  <c:v>1603.963321</c:v>
                </c:pt>
                <c:pt idx="2">
                  <c:v>1571.4496670000001</c:v>
                </c:pt>
                <c:pt idx="3">
                  <c:v>1652.2487100000001</c:v>
                </c:pt>
                <c:pt idx="4">
                  <c:v>1581.874536</c:v>
                </c:pt>
                <c:pt idx="5">
                  <c:v>1461.4522219999999</c:v>
                </c:pt>
                <c:pt idx="6">
                  <c:v>1659.1775729999999</c:v>
                </c:pt>
                <c:pt idx="7">
                  <c:v>1548.1533380000001</c:v>
                </c:pt>
                <c:pt idx="8">
                  <c:v>1590.4518599999999</c:v>
                </c:pt>
                <c:pt idx="9">
                  <c:v>1744.210169</c:v>
                </c:pt>
                <c:pt idx="10">
                  <c:v>1523.2251650000001</c:v>
                </c:pt>
                <c:pt idx="11">
                  <c:v>1493.689922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14976"/>
        <c:axId val="67781760"/>
      </c:lineChart>
      <c:catAx>
        <c:axId val="6761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781760"/>
        <c:crosses val="autoZero"/>
        <c:auto val="1"/>
        <c:lblAlgn val="ctr"/>
        <c:lblOffset val="100"/>
        <c:noMultiLvlLbl val="0"/>
      </c:catAx>
      <c:valAx>
        <c:axId val="6778176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7614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Verein.Staaten (USA)</c:v>
                </c:pt>
                <c:pt idx="2">
                  <c:v>Niederlande</c:v>
                </c:pt>
                <c:pt idx="3">
                  <c:v>Frankreich</c:v>
                </c:pt>
                <c:pt idx="4">
                  <c:v>Vereinigt.Königreich</c:v>
                </c:pt>
                <c:pt idx="5">
                  <c:v>Belgien</c:v>
                </c:pt>
                <c:pt idx="6">
                  <c:v>China, Volksrepublik</c:v>
                </c:pt>
                <c:pt idx="7">
                  <c:v>Italien</c:v>
                </c:pt>
                <c:pt idx="8">
                  <c:v>Polen</c:v>
                </c:pt>
                <c:pt idx="9">
                  <c:v>Österreich</c:v>
                </c:pt>
                <c:pt idx="10">
                  <c:v>Spanien</c:v>
                </c:pt>
                <c:pt idx="11">
                  <c:v>Korea, Republik</c:v>
                </c:pt>
                <c:pt idx="12">
                  <c:v>Schweden</c:v>
                </c:pt>
                <c:pt idx="13">
                  <c:v>Schweiz</c:v>
                </c:pt>
                <c:pt idx="14">
                  <c:v>Israel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1630.0747980000001</c:v>
                </c:pt>
                <c:pt idx="1">
                  <c:v>1415.9365479999999</c:v>
                </c:pt>
                <c:pt idx="2">
                  <c:v>1248.1078190000001</c:v>
                </c:pt>
                <c:pt idx="3">
                  <c:v>1241.4587409999999</c:v>
                </c:pt>
                <c:pt idx="4">
                  <c:v>1123.2445399999999</c:v>
                </c:pt>
                <c:pt idx="5">
                  <c:v>933.37194599999998</c:v>
                </c:pt>
                <c:pt idx="6">
                  <c:v>882.49162999999999</c:v>
                </c:pt>
                <c:pt idx="7">
                  <c:v>854.48394900000005</c:v>
                </c:pt>
                <c:pt idx="8">
                  <c:v>835.95951600000001</c:v>
                </c:pt>
                <c:pt idx="9">
                  <c:v>656.10743200000002</c:v>
                </c:pt>
                <c:pt idx="10">
                  <c:v>555.189886</c:v>
                </c:pt>
                <c:pt idx="11">
                  <c:v>544.06194500000004</c:v>
                </c:pt>
                <c:pt idx="12">
                  <c:v>528.90871900000002</c:v>
                </c:pt>
                <c:pt idx="13">
                  <c:v>512.73494600000004</c:v>
                </c:pt>
                <c:pt idx="14">
                  <c:v>413.033368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Verein.Staaten (USA)</c:v>
                </c:pt>
                <c:pt idx="2">
                  <c:v>Niederlande</c:v>
                </c:pt>
                <c:pt idx="3">
                  <c:v>Frankreich</c:v>
                </c:pt>
                <c:pt idx="4">
                  <c:v>Vereinigt.Königreich</c:v>
                </c:pt>
                <c:pt idx="5">
                  <c:v>Belgien</c:v>
                </c:pt>
                <c:pt idx="6">
                  <c:v>China, Volksrepublik</c:v>
                </c:pt>
                <c:pt idx="7">
                  <c:v>Italien</c:v>
                </c:pt>
                <c:pt idx="8">
                  <c:v>Polen</c:v>
                </c:pt>
                <c:pt idx="9">
                  <c:v>Österreich</c:v>
                </c:pt>
                <c:pt idx="10">
                  <c:v>Spanien</c:v>
                </c:pt>
                <c:pt idx="11">
                  <c:v>Korea, Republik</c:v>
                </c:pt>
                <c:pt idx="12">
                  <c:v>Schweden</c:v>
                </c:pt>
                <c:pt idx="13">
                  <c:v>Schweiz</c:v>
                </c:pt>
                <c:pt idx="14">
                  <c:v>Israel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1508.334546</c:v>
                </c:pt>
                <c:pt idx="1">
                  <c:v>1336.0751909999999</c:v>
                </c:pt>
                <c:pt idx="2">
                  <c:v>1408.490937</c:v>
                </c:pt>
                <c:pt idx="3">
                  <c:v>1218.6781060000001</c:v>
                </c:pt>
                <c:pt idx="4">
                  <c:v>1210.600508</c:v>
                </c:pt>
                <c:pt idx="5">
                  <c:v>1026.3292080000001</c:v>
                </c:pt>
                <c:pt idx="6">
                  <c:v>957.827494</c:v>
                </c:pt>
                <c:pt idx="7">
                  <c:v>874.71851800000002</c:v>
                </c:pt>
                <c:pt idx="8">
                  <c:v>746.42550200000005</c:v>
                </c:pt>
                <c:pt idx="9">
                  <c:v>617.64510299999995</c:v>
                </c:pt>
                <c:pt idx="10">
                  <c:v>499.95077300000003</c:v>
                </c:pt>
                <c:pt idx="11">
                  <c:v>488.32858199999998</c:v>
                </c:pt>
                <c:pt idx="12">
                  <c:v>567.70599200000004</c:v>
                </c:pt>
                <c:pt idx="13">
                  <c:v>488.40376300000003</c:v>
                </c:pt>
                <c:pt idx="14">
                  <c:v>678.63202899999999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882368"/>
        <c:axId val="68102400"/>
      </c:barChart>
      <c:catAx>
        <c:axId val="6788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8102400"/>
        <c:crosses val="autoZero"/>
        <c:auto val="1"/>
        <c:lblAlgn val="ctr"/>
        <c:lblOffset val="100"/>
        <c:noMultiLvlLbl val="0"/>
      </c:catAx>
      <c:valAx>
        <c:axId val="6810240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7882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</xdr:row>
      <xdr:rowOff>171450</xdr:rowOff>
    </xdr:from>
    <xdr:to>
      <xdr:col>6</xdr:col>
      <xdr:colOff>571500</xdr:colOff>
      <xdr:row>24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2" t="s">
        <v>112</v>
      </c>
    </row>
    <row r="4" spans="1:7" ht="20.25" x14ac:dyDescent="0.3">
      <c r="A4" s="32" t="s">
        <v>113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0" t="s">
        <v>151</v>
      </c>
    </row>
    <row r="16" spans="1:7" ht="15" x14ac:dyDescent="0.2">
      <c r="G16" s="65" t="s">
        <v>166</v>
      </c>
    </row>
    <row r="17" spans="1:7" x14ac:dyDescent="0.2">
      <c r="G17" s="66"/>
    </row>
    <row r="18" spans="1:7" ht="37.5" customHeight="1" x14ac:dyDescent="0.5">
      <c r="G18" s="33" t="s">
        <v>143</v>
      </c>
    </row>
    <row r="19" spans="1:7" ht="37.5" customHeight="1" x14ac:dyDescent="0.5">
      <c r="G19" s="33" t="s">
        <v>142</v>
      </c>
    </row>
    <row r="20" spans="1:7" ht="37.5" x14ac:dyDescent="0.5">
      <c r="G20" s="87" t="s">
        <v>167</v>
      </c>
    </row>
    <row r="21" spans="1:7" ht="16.5" x14ac:dyDescent="0.25">
      <c r="A21" s="31"/>
      <c r="B21" s="31"/>
      <c r="C21" s="31"/>
      <c r="D21" s="31"/>
      <c r="E21" s="31"/>
      <c r="F21" s="31"/>
      <c r="G21" s="66"/>
    </row>
    <row r="22" spans="1:7" ht="15.75" x14ac:dyDescent="0.25">
      <c r="G22" s="80" t="s">
        <v>186</v>
      </c>
    </row>
    <row r="23" spans="1:7" ht="20.25" customHeight="1" x14ac:dyDescent="0.25">
      <c r="A23" s="106"/>
      <c r="B23" s="106"/>
      <c r="C23" s="106"/>
      <c r="D23" s="106"/>
      <c r="E23" s="106"/>
      <c r="F23" s="106"/>
      <c r="G23" s="106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1" customFormat="1" x14ac:dyDescent="0.2"/>
    <row r="2" spans="1:7" s="51" customFormat="1" ht="15.75" x14ac:dyDescent="0.25">
      <c r="A2" s="107" t="s">
        <v>0</v>
      </c>
      <c r="B2" s="107"/>
      <c r="C2" s="107"/>
      <c r="D2" s="107"/>
      <c r="E2" s="107"/>
      <c r="F2" s="107"/>
      <c r="G2" s="107"/>
    </row>
    <row r="3" spans="1:7" s="51" customFormat="1" x14ac:dyDescent="0.2"/>
    <row r="4" spans="1:7" s="51" customFormat="1" ht="15.75" x14ac:dyDescent="0.25">
      <c r="A4" s="108" t="s">
        <v>1</v>
      </c>
      <c r="B4" s="109"/>
      <c r="C4" s="109"/>
      <c r="D4" s="109"/>
      <c r="E4" s="109"/>
      <c r="F4" s="109"/>
      <c r="G4" s="109"/>
    </row>
    <row r="5" spans="1:7" s="51" customFormat="1" x14ac:dyDescent="0.2">
      <c r="A5" s="110"/>
      <c r="B5" s="110"/>
      <c r="C5" s="110"/>
      <c r="D5" s="110"/>
      <c r="E5" s="110"/>
      <c r="F5" s="110"/>
      <c r="G5" s="110"/>
    </row>
    <row r="6" spans="1:7" s="51" customFormat="1" x14ac:dyDescent="0.2">
      <c r="A6" s="73" t="s">
        <v>145</v>
      </c>
      <c r="B6" s="77"/>
      <c r="C6" s="77"/>
      <c r="D6" s="77"/>
      <c r="E6" s="77"/>
      <c r="F6" s="77"/>
      <c r="G6" s="77"/>
    </row>
    <row r="7" spans="1:7" s="51" customFormat="1" ht="5.85" customHeight="1" x14ac:dyDescent="0.2">
      <c r="A7" s="73"/>
      <c r="B7" s="77"/>
      <c r="C7" s="77"/>
      <c r="D7" s="77"/>
      <c r="E7" s="77"/>
      <c r="F7" s="77"/>
      <c r="G7" s="77"/>
    </row>
    <row r="8" spans="1:7" s="51" customFormat="1" x14ac:dyDescent="0.2">
      <c r="A8" s="111" t="s">
        <v>115</v>
      </c>
      <c r="B8" s="112"/>
      <c r="C8" s="112"/>
      <c r="D8" s="112"/>
      <c r="E8" s="112"/>
      <c r="F8" s="112"/>
      <c r="G8" s="112"/>
    </row>
    <row r="9" spans="1:7" s="51" customFormat="1" x14ac:dyDescent="0.2">
      <c r="A9" s="112" t="s">
        <v>4</v>
      </c>
      <c r="B9" s="112"/>
      <c r="C9" s="112"/>
      <c r="D9" s="112"/>
      <c r="E9" s="112"/>
      <c r="F9" s="112"/>
      <c r="G9" s="112"/>
    </row>
    <row r="10" spans="1:7" s="51" customFormat="1" ht="5.85" customHeight="1" x14ac:dyDescent="0.2">
      <c r="A10" s="77"/>
      <c r="B10" s="77"/>
      <c r="C10" s="77"/>
      <c r="D10" s="77"/>
      <c r="E10" s="77"/>
      <c r="F10" s="77"/>
      <c r="G10" s="77"/>
    </row>
    <row r="11" spans="1:7" s="51" customFormat="1" x14ac:dyDescent="0.2">
      <c r="A11" s="116" t="s">
        <v>2</v>
      </c>
      <c r="B11" s="116"/>
      <c r="C11" s="116"/>
      <c r="D11" s="116"/>
      <c r="E11" s="116"/>
      <c r="F11" s="116"/>
      <c r="G11" s="116"/>
    </row>
    <row r="12" spans="1:7" s="51" customFormat="1" x14ac:dyDescent="0.2">
      <c r="A12" s="112" t="s">
        <v>3</v>
      </c>
      <c r="B12" s="112"/>
      <c r="C12" s="112"/>
      <c r="D12" s="112"/>
      <c r="E12" s="112"/>
      <c r="F12" s="112"/>
      <c r="G12" s="112"/>
    </row>
    <row r="13" spans="1:7" s="51" customFormat="1" x14ac:dyDescent="0.2">
      <c r="A13" s="77"/>
      <c r="B13" s="77"/>
      <c r="C13" s="77"/>
      <c r="D13" s="77"/>
      <c r="E13" s="77"/>
      <c r="F13" s="77"/>
      <c r="G13" s="77"/>
    </row>
    <row r="14" spans="1:7" s="51" customFormat="1" x14ac:dyDescent="0.2">
      <c r="A14" s="77"/>
      <c r="B14" s="77"/>
      <c r="C14" s="77"/>
      <c r="D14" s="77"/>
      <c r="E14" s="77"/>
      <c r="F14" s="77"/>
      <c r="G14" s="77"/>
    </row>
    <row r="15" spans="1:7" s="51" customFormat="1" ht="12.75" customHeight="1" x14ac:dyDescent="0.2">
      <c r="A15" s="111" t="s">
        <v>117</v>
      </c>
      <c r="B15" s="112"/>
      <c r="C15" s="112"/>
      <c r="D15" s="74"/>
      <c r="E15" s="74"/>
      <c r="F15" s="74"/>
      <c r="G15" s="74"/>
    </row>
    <row r="16" spans="1:7" s="51" customFormat="1" ht="5.85" customHeight="1" x14ac:dyDescent="0.2">
      <c r="A16" s="74"/>
      <c r="B16" s="78"/>
      <c r="C16" s="78"/>
      <c r="D16" s="74"/>
      <c r="E16" s="74"/>
      <c r="F16" s="74"/>
      <c r="G16" s="74"/>
    </row>
    <row r="17" spans="1:7" s="51" customFormat="1" ht="12.75" customHeight="1" x14ac:dyDescent="0.2">
      <c r="A17" s="114" t="s">
        <v>154</v>
      </c>
      <c r="B17" s="112"/>
      <c r="C17" s="112"/>
      <c r="D17" s="78"/>
      <c r="E17" s="78"/>
      <c r="F17" s="78"/>
      <c r="G17" s="78"/>
    </row>
    <row r="18" spans="1:7" s="51" customFormat="1" ht="12.75" customHeight="1" x14ac:dyDescent="0.2">
      <c r="A18" s="78" t="s">
        <v>135</v>
      </c>
      <c r="B18" s="115" t="s">
        <v>161</v>
      </c>
      <c r="C18" s="112"/>
      <c r="D18" s="78"/>
      <c r="E18" s="78"/>
      <c r="F18" s="78"/>
      <c r="G18" s="78"/>
    </row>
    <row r="19" spans="1:7" s="51" customFormat="1" ht="12.75" customHeight="1" x14ac:dyDescent="0.2">
      <c r="A19" s="78" t="s">
        <v>136</v>
      </c>
      <c r="B19" s="113" t="s">
        <v>155</v>
      </c>
      <c r="C19" s="113"/>
      <c r="D19" s="113"/>
      <c r="E19" s="78"/>
      <c r="F19" s="78"/>
      <c r="G19" s="78"/>
    </row>
    <row r="20" spans="1:7" s="51" customFormat="1" x14ac:dyDescent="0.2">
      <c r="A20" s="78"/>
      <c r="B20" s="78"/>
      <c r="C20" s="78"/>
      <c r="D20" s="78"/>
      <c r="E20" s="78"/>
      <c r="F20" s="78"/>
      <c r="G20" s="78"/>
    </row>
    <row r="21" spans="1:7" s="51" customFormat="1" ht="12.75" customHeight="1" x14ac:dyDescent="0.2">
      <c r="A21" s="111" t="s">
        <v>146</v>
      </c>
      <c r="B21" s="112"/>
      <c r="C21" s="74"/>
      <c r="D21" s="74"/>
      <c r="E21" s="74"/>
      <c r="F21" s="74"/>
      <c r="G21" s="74"/>
    </row>
    <row r="22" spans="1:7" s="51" customFormat="1" ht="5.85" customHeight="1" x14ac:dyDescent="0.2">
      <c r="A22" s="74"/>
      <c r="B22" s="78"/>
      <c r="C22" s="74"/>
      <c r="D22" s="74"/>
      <c r="E22" s="74"/>
      <c r="F22" s="74"/>
      <c r="G22" s="74"/>
    </row>
    <row r="23" spans="1:7" s="51" customFormat="1" ht="12.75" customHeight="1" x14ac:dyDescent="0.2">
      <c r="A23" s="78" t="s">
        <v>137</v>
      </c>
      <c r="B23" s="112" t="s">
        <v>138</v>
      </c>
      <c r="C23" s="112"/>
      <c r="D23" s="78"/>
      <c r="E23" s="78"/>
      <c r="F23" s="78"/>
      <c r="G23" s="78"/>
    </row>
    <row r="24" spans="1:7" s="51" customFormat="1" ht="12.75" customHeight="1" x14ac:dyDescent="0.2">
      <c r="A24" s="78" t="s">
        <v>139</v>
      </c>
      <c r="B24" s="112" t="s">
        <v>140</v>
      </c>
      <c r="C24" s="112"/>
      <c r="D24" s="78"/>
      <c r="E24" s="78"/>
      <c r="F24" s="78"/>
      <c r="G24" s="78"/>
    </row>
    <row r="25" spans="1:7" s="51" customFormat="1" ht="12.75" customHeight="1" x14ac:dyDescent="0.2">
      <c r="A25" s="78"/>
      <c r="B25" s="112"/>
      <c r="C25" s="112"/>
      <c r="D25" s="78"/>
      <c r="E25" s="78"/>
      <c r="F25" s="78"/>
      <c r="G25" s="78"/>
    </row>
    <row r="26" spans="1:7" s="51" customFormat="1" x14ac:dyDescent="0.2">
      <c r="A26" s="77"/>
      <c r="B26" s="77"/>
      <c r="C26" s="77"/>
      <c r="D26" s="77"/>
      <c r="E26" s="77"/>
      <c r="F26" s="77"/>
      <c r="G26" s="77"/>
    </row>
    <row r="27" spans="1:7" s="51" customFormat="1" x14ac:dyDescent="0.2">
      <c r="A27" s="77" t="s">
        <v>147</v>
      </c>
      <c r="B27" s="79" t="s">
        <v>148</v>
      </c>
      <c r="C27" s="77"/>
      <c r="D27" s="77"/>
      <c r="E27" s="77"/>
      <c r="F27" s="77"/>
      <c r="G27" s="77"/>
    </row>
    <row r="28" spans="1:7" s="51" customFormat="1" x14ac:dyDescent="0.2">
      <c r="A28" s="77"/>
      <c r="B28" s="77"/>
      <c r="C28" s="77"/>
      <c r="D28" s="77"/>
      <c r="E28" s="77"/>
      <c r="F28" s="77"/>
      <c r="G28" s="77"/>
    </row>
    <row r="29" spans="1:7" s="51" customFormat="1" ht="27.75" customHeight="1" x14ac:dyDescent="0.2">
      <c r="A29" s="117" t="s">
        <v>168</v>
      </c>
      <c r="B29" s="112"/>
      <c r="C29" s="112"/>
      <c r="D29" s="112"/>
      <c r="E29" s="112"/>
      <c r="F29" s="112"/>
      <c r="G29" s="112"/>
    </row>
    <row r="30" spans="1:7" s="51" customFormat="1" ht="41.85" customHeight="1" x14ac:dyDescent="0.2">
      <c r="A30" s="112" t="s">
        <v>153</v>
      </c>
      <c r="B30" s="112"/>
      <c r="C30" s="112"/>
      <c r="D30" s="112"/>
      <c r="E30" s="112"/>
      <c r="F30" s="112"/>
      <c r="G30" s="112"/>
    </row>
    <row r="31" spans="1:7" s="51" customFormat="1" x14ac:dyDescent="0.2">
      <c r="A31" s="77"/>
      <c r="B31" s="77"/>
      <c r="C31" s="77"/>
      <c r="D31" s="77"/>
      <c r="E31" s="77"/>
      <c r="F31" s="77"/>
      <c r="G31" s="77"/>
    </row>
    <row r="32" spans="1:7" s="51" customFormat="1" x14ac:dyDescent="0.2">
      <c r="A32" s="77"/>
      <c r="B32" s="77"/>
      <c r="C32" s="77"/>
      <c r="D32" s="77"/>
      <c r="E32" s="77"/>
      <c r="F32" s="77"/>
      <c r="G32" s="77"/>
    </row>
    <row r="33" spans="1:7" s="51" customFormat="1" x14ac:dyDescent="0.2">
      <c r="A33" s="77"/>
      <c r="B33" s="77"/>
      <c r="C33" s="77"/>
      <c r="D33" s="77"/>
      <c r="E33" s="77"/>
      <c r="F33" s="77"/>
      <c r="G33" s="77"/>
    </row>
    <row r="34" spans="1:7" s="51" customFormat="1" x14ac:dyDescent="0.2">
      <c r="A34" s="77"/>
      <c r="B34" s="77"/>
      <c r="C34" s="77"/>
      <c r="D34" s="77"/>
      <c r="E34" s="77"/>
      <c r="F34" s="77"/>
      <c r="G34" s="77"/>
    </row>
    <row r="35" spans="1:7" s="51" customFormat="1" x14ac:dyDescent="0.2">
      <c r="A35" s="77"/>
      <c r="B35" s="77"/>
      <c r="C35" s="77"/>
      <c r="D35" s="77"/>
      <c r="E35" s="77"/>
      <c r="F35" s="77"/>
      <c r="G35" s="77"/>
    </row>
    <row r="36" spans="1:7" s="51" customFormat="1" x14ac:dyDescent="0.2">
      <c r="A36" s="77"/>
      <c r="B36" s="77"/>
      <c r="C36" s="77"/>
      <c r="D36" s="77"/>
      <c r="E36" s="77"/>
      <c r="F36" s="77"/>
      <c r="G36" s="77"/>
    </row>
    <row r="37" spans="1:7" s="51" customFormat="1" x14ac:dyDescent="0.2">
      <c r="A37" s="77"/>
      <c r="B37" s="77"/>
      <c r="C37" s="77"/>
      <c r="D37" s="77"/>
      <c r="E37" s="77"/>
      <c r="F37" s="77"/>
      <c r="G37" s="77"/>
    </row>
    <row r="38" spans="1:7" s="51" customFormat="1" x14ac:dyDescent="0.2">
      <c r="A38" s="77"/>
      <c r="B38" s="77"/>
      <c r="C38" s="77"/>
      <c r="D38" s="77"/>
      <c r="E38" s="77"/>
      <c r="F38" s="77"/>
      <c r="G38" s="77"/>
    </row>
    <row r="39" spans="1:7" s="51" customFormat="1" x14ac:dyDescent="0.2">
      <c r="A39" s="77"/>
      <c r="B39" s="77"/>
      <c r="C39" s="77"/>
      <c r="D39" s="77"/>
      <c r="E39" s="77"/>
      <c r="F39" s="77"/>
      <c r="G39" s="77"/>
    </row>
    <row r="40" spans="1:7" s="51" customFormat="1" x14ac:dyDescent="0.2">
      <c r="A40" s="77"/>
      <c r="B40" s="77"/>
      <c r="C40" s="77"/>
      <c r="D40" s="77"/>
      <c r="E40" s="77"/>
      <c r="F40" s="77"/>
      <c r="G40" s="77"/>
    </row>
    <row r="41" spans="1:7" s="51" customFormat="1" x14ac:dyDescent="0.2">
      <c r="A41" s="110" t="s">
        <v>149</v>
      </c>
      <c r="B41" s="110"/>
      <c r="C41" s="77"/>
      <c r="D41" s="77"/>
      <c r="E41" s="77"/>
      <c r="F41" s="77"/>
      <c r="G41" s="77"/>
    </row>
    <row r="42" spans="1:7" s="51" customFormat="1" x14ac:dyDescent="0.2">
      <c r="A42" s="77"/>
      <c r="B42" s="77"/>
      <c r="C42" s="77"/>
      <c r="D42" s="77"/>
      <c r="E42" s="77"/>
      <c r="F42" s="77"/>
      <c r="G42" s="77"/>
    </row>
    <row r="43" spans="1:7" s="51" customFormat="1" x14ac:dyDescent="0.2">
      <c r="A43" s="7">
        <v>0</v>
      </c>
      <c r="B43" s="8" t="s">
        <v>5</v>
      </c>
      <c r="C43" s="77"/>
      <c r="D43" s="77"/>
      <c r="E43" s="77"/>
      <c r="F43" s="77"/>
      <c r="G43" s="77"/>
    </row>
    <row r="44" spans="1:7" s="51" customFormat="1" x14ac:dyDescent="0.2">
      <c r="A44" s="8" t="s">
        <v>19</v>
      </c>
      <c r="B44" s="8" t="s">
        <v>6</v>
      </c>
      <c r="C44" s="77"/>
      <c r="D44" s="77"/>
      <c r="E44" s="77"/>
      <c r="F44" s="77"/>
      <c r="G44" s="77"/>
    </row>
    <row r="45" spans="1:7" s="51" customFormat="1" x14ac:dyDescent="0.2">
      <c r="A45" s="8" t="s">
        <v>20</v>
      </c>
      <c r="B45" s="8" t="s">
        <v>7</v>
      </c>
      <c r="C45" s="77"/>
      <c r="D45" s="77"/>
      <c r="E45" s="77"/>
      <c r="F45" s="77"/>
      <c r="G45" s="77"/>
    </row>
    <row r="46" spans="1:7" s="51" customFormat="1" x14ac:dyDescent="0.2">
      <c r="A46" s="8" t="s">
        <v>21</v>
      </c>
      <c r="B46" s="8" t="s">
        <v>8</v>
      </c>
      <c r="C46" s="77"/>
      <c r="D46" s="77"/>
      <c r="E46" s="77"/>
      <c r="F46" s="77"/>
      <c r="G46" s="77"/>
    </row>
    <row r="47" spans="1:7" s="51" customFormat="1" x14ac:dyDescent="0.2">
      <c r="A47" s="8" t="s">
        <v>15</v>
      </c>
      <c r="B47" s="8" t="s">
        <v>9</v>
      </c>
      <c r="C47" s="77"/>
      <c r="D47" s="77"/>
      <c r="E47" s="77"/>
      <c r="F47" s="77"/>
      <c r="G47" s="77"/>
    </row>
    <row r="48" spans="1:7" s="51" customFormat="1" x14ac:dyDescent="0.2">
      <c r="A48" s="8" t="s">
        <v>16</v>
      </c>
      <c r="B48" s="8" t="s">
        <v>10</v>
      </c>
      <c r="C48" s="77"/>
      <c r="D48" s="77"/>
      <c r="E48" s="77"/>
      <c r="F48" s="77"/>
      <c r="G48" s="77"/>
    </row>
    <row r="49" spans="1:7" s="51" customFormat="1" x14ac:dyDescent="0.2">
      <c r="A49" s="8" t="s">
        <v>17</v>
      </c>
      <c r="B49" s="8" t="s">
        <v>11</v>
      </c>
      <c r="C49" s="77"/>
      <c r="D49" s="77"/>
      <c r="E49" s="77"/>
      <c r="F49" s="77"/>
      <c r="G49" s="77"/>
    </row>
    <row r="50" spans="1:7" s="51" customFormat="1" x14ac:dyDescent="0.2">
      <c r="A50" s="8" t="s">
        <v>18</v>
      </c>
      <c r="B50" s="8" t="s">
        <v>12</v>
      </c>
      <c r="C50" s="77"/>
      <c r="D50" s="77"/>
      <c r="E50" s="77"/>
      <c r="F50" s="77"/>
      <c r="G50" s="77"/>
    </row>
    <row r="51" spans="1:7" s="51" customFormat="1" x14ac:dyDescent="0.2">
      <c r="A51" s="8" t="s">
        <v>150</v>
      </c>
      <c r="B51" s="8" t="s">
        <v>13</v>
      </c>
      <c r="C51" s="77"/>
      <c r="D51" s="77"/>
      <c r="E51" s="77"/>
      <c r="F51" s="77"/>
      <c r="G51" s="77"/>
    </row>
    <row r="52" spans="1:7" s="51" customFormat="1" x14ac:dyDescent="0.2">
      <c r="A52" s="8" t="s">
        <v>141</v>
      </c>
      <c r="B52" s="8" t="s">
        <v>14</v>
      </c>
      <c r="C52" s="77"/>
      <c r="D52" s="77"/>
      <c r="E52" s="77"/>
      <c r="F52" s="77"/>
      <c r="G52" s="77"/>
    </row>
    <row r="53" spans="1:7" s="51" customFormat="1" x14ac:dyDescent="0.2"/>
    <row r="54" spans="1:7" x14ac:dyDescent="0.2">
      <c r="A54" s="75"/>
      <c r="B54" s="75"/>
      <c r="C54" s="75"/>
      <c r="D54" s="75"/>
      <c r="E54" s="75"/>
      <c r="F54" s="75"/>
      <c r="G54" s="75"/>
    </row>
    <row r="55" spans="1:7" x14ac:dyDescent="0.2">
      <c r="A55" s="75"/>
      <c r="B55" s="75"/>
      <c r="C55" s="75"/>
      <c r="D55" s="75"/>
      <c r="E55" s="75"/>
      <c r="F55" s="75"/>
      <c r="G55" s="75"/>
    </row>
    <row r="56" spans="1:7" x14ac:dyDescent="0.2">
      <c r="A56" s="75"/>
      <c r="B56" s="75"/>
      <c r="C56" s="75"/>
      <c r="D56" s="75"/>
      <c r="E56" s="75"/>
      <c r="F56" s="75"/>
      <c r="G56" s="75"/>
    </row>
    <row r="57" spans="1:7" x14ac:dyDescent="0.2">
      <c r="A57" s="75"/>
      <c r="B57" s="75"/>
      <c r="C57" s="75"/>
      <c r="D57" s="75"/>
      <c r="E57" s="75"/>
      <c r="F57" s="75"/>
      <c r="G57" s="75"/>
    </row>
    <row r="58" spans="1:7" x14ac:dyDescent="0.2">
      <c r="A58" s="75"/>
      <c r="B58" s="75"/>
      <c r="C58" s="75"/>
      <c r="D58" s="75"/>
      <c r="E58" s="75"/>
      <c r="F58" s="75"/>
      <c r="G58" s="75"/>
    </row>
    <row r="59" spans="1:7" x14ac:dyDescent="0.2">
      <c r="A59" s="75"/>
      <c r="B59" s="75"/>
      <c r="C59" s="75"/>
      <c r="D59" s="75"/>
      <c r="E59" s="75"/>
      <c r="F59" s="75"/>
      <c r="G59" s="75"/>
    </row>
    <row r="60" spans="1:7" x14ac:dyDescent="0.2">
      <c r="A60" s="75"/>
      <c r="B60" s="75"/>
      <c r="C60" s="75"/>
      <c r="D60" s="75"/>
      <c r="E60" s="75"/>
      <c r="F60" s="75"/>
      <c r="G60" s="75"/>
    </row>
    <row r="61" spans="1:7" x14ac:dyDescent="0.2">
      <c r="A61" s="75"/>
      <c r="B61" s="75"/>
      <c r="C61" s="75"/>
      <c r="D61" s="75"/>
      <c r="E61" s="75"/>
      <c r="F61" s="75"/>
      <c r="G61" s="75"/>
    </row>
    <row r="62" spans="1:7" x14ac:dyDescent="0.2">
      <c r="A62" s="75"/>
      <c r="B62" s="75"/>
      <c r="C62" s="75"/>
      <c r="D62" s="75"/>
      <c r="E62" s="75"/>
      <c r="F62" s="75"/>
      <c r="G62" s="75"/>
    </row>
    <row r="63" spans="1:7" x14ac:dyDescent="0.2">
      <c r="A63" s="75"/>
      <c r="B63" s="75"/>
      <c r="C63" s="75"/>
      <c r="D63" s="75"/>
      <c r="E63" s="75"/>
      <c r="F63" s="75"/>
      <c r="G63" s="75"/>
    </row>
    <row r="64" spans="1:7" x14ac:dyDescent="0.2">
      <c r="A64" s="75"/>
      <c r="B64" s="75"/>
      <c r="C64" s="75"/>
      <c r="D64" s="75"/>
      <c r="E64" s="75"/>
      <c r="F64" s="75"/>
      <c r="G64" s="75"/>
    </row>
    <row r="65" spans="1:7" x14ac:dyDescent="0.2">
      <c r="A65" s="75"/>
      <c r="B65" s="75"/>
      <c r="C65" s="75"/>
      <c r="D65" s="75"/>
      <c r="E65" s="75"/>
      <c r="F65" s="75"/>
      <c r="G65" s="75"/>
    </row>
    <row r="66" spans="1:7" x14ac:dyDescent="0.2">
      <c r="A66" s="75"/>
      <c r="B66" s="75"/>
      <c r="C66" s="75"/>
      <c r="D66" s="75"/>
      <c r="E66" s="75"/>
      <c r="F66" s="75"/>
      <c r="G66" s="75"/>
    </row>
    <row r="67" spans="1:7" x14ac:dyDescent="0.2">
      <c r="A67" s="75"/>
      <c r="B67" s="75"/>
      <c r="C67" s="75"/>
      <c r="D67" s="75"/>
      <c r="E67" s="75"/>
      <c r="F67" s="75"/>
      <c r="G67" s="75"/>
    </row>
    <row r="68" spans="1:7" x14ac:dyDescent="0.2">
      <c r="A68" s="75"/>
      <c r="B68" s="75"/>
      <c r="C68" s="75"/>
      <c r="D68" s="75"/>
      <c r="E68" s="75"/>
      <c r="F68" s="75"/>
      <c r="G68" s="75"/>
    </row>
    <row r="69" spans="1:7" x14ac:dyDescent="0.2">
      <c r="A69" s="75"/>
      <c r="B69" s="75"/>
      <c r="C69" s="75"/>
      <c r="D69" s="75"/>
      <c r="E69" s="75"/>
      <c r="F69" s="75"/>
      <c r="G69" s="75"/>
    </row>
    <row r="70" spans="1:7" x14ac:dyDescent="0.2">
      <c r="A70" s="75"/>
      <c r="B70" s="75"/>
      <c r="C70" s="75"/>
      <c r="D70" s="75"/>
      <c r="E70" s="75"/>
      <c r="F70" s="75"/>
      <c r="G70" s="75"/>
    </row>
    <row r="71" spans="1:7" x14ac:dyDescent="0.2">
      <c r="A71" s="75"/>
      <c r="B71" s="75"/>
      <c r="C71" s="75"/>
      <c r="D71" s="75"/>
      <c r="E71" s="75"/>
      <c r="F71" s="75"/>
      <c r="G71" s="75"/>
    </row>
    <row r="72" spans="1:7" x14ac:dyDescent="0.2">
      <c r="A72" s="75"/>
      <c r="B72" s="75"/>
      <c r="C72" s="75"/>
      <c r="D72" s="75"/>
      <c r="E72" s="75"/>
      <c r="F72" s="75"/>
      <c r="G72" s="75"/>
    </row>
    <row r="73" spans="1:7" x14ac:dyDescent="0.2">
      <c r="A73" s="75"/>
      <c r="B73" s="75"/>
      <c r="C73" s="75"/>
      <c r="D73" s="75"/>
      <c r="E73" s="75"/>
      <c r="F73" s="75"/>
      <c r="G73" s="75"/>
    </row>
    <row r="74" spans="1:7" x14ac:dyDescent="0.2">
      <c r="A74" s="75"/>
      <c r="B74" s="75"/>
      <c r="C74" s="75"/>
      <c r="D74" s="75"/>
      <c r="E74" s="75"/>
      <c r="F74" s="75"/>
      <c r="G74" s="75"/>
    </row>
    <row r="75" spans="1:7" x14ac:dyDescent="0.2">
      <c r="A75" s="75"/>
      <c r="B75" s="75"/>
      <c r="C75" s="75"/>
      <c r="D75" s="75"/>
      <c r="E75" s="75"/>
      <c r="F75" s="75"/>
      <c r="G75" s="75"/>
    </row>
    <row r="76" spans="1:7" x14ac:dyDescent="0.2">
      <c r="A76" s="75"/>
      <c r="B76" s="75"/>
      <c r="C76" s="75"/>
      <c r="D76" s="75"/>
      <c r="E76" s="75"/>
      <c r="F76" s="75"/>
      <c r="G76" s="75"/>
    </row>
    <row r="77" spans="1:7" x14ac:dyDescent="0.2">
      <c r="A77" s="75"/>
      <c r="B77" s="75"/>
      <c r="C77" s="75"/>
      <c r="D77" s="75"/>
      <c r="E77" s="75"/>
      <c r="F77" s="75"/>
      <c r="G77" s="75"/>
    </row>
    <row r="78" spans="1:7" x14ac:dyDescent="0.2">
      <c r="A78" s="75"/>
      <c r="B78" s="75"/>
      <c r="C78" s="75"/>
      <c r="D78" s="75"/>
      <c r="E78" s="75"/>
      <c r="F78" s="75"/>
      <c r="G78" s="75"/>
    </row>
    <row r="79" spans="1:7" x14ac:dyDescent="0.2">
      <c r="A79" s="75"/>
      <c r="B79" s="75"/>
      <c r="C79" s="75"/>
      <c r="D79" s="75"/>
      <c r="E79" s="75"/>
      <c r="F79" s="75"/>
      <c r="G79" s="75"/>
    </row>
    <row r="80" spans="1:7" x14ac:dyDescent="0.2">
      <c r="A80" s="75"/>
      <c r="B80" s="75"/>
      <c r="C80" s="75"/>
      <c r="D80" s="75"/>
      <c r="E80" s="75"/>
      <c r="F80" s="75"/>
      <c r="G80" s="75"/>
    </row>
    <row r="81" spans="1:7" x14ac:dyDescent="0.2">
      <c r="A81" s="75"/>
      <c r="B81" s="75"/>
      <c r="C81" s="75"/>
      <c r="D81" s="75"/>
      <c r="E81" s="75"/>
      <c r="F81" s="75"/>
      <c r="G81" s="75"/>
    </row>
    <row r="82" spans="1:7" x14ac:dyDescent="0.2">
      <c r="A82" s="75"/>
      <c r="B82" s="75"/>
      <c r="C82" s="75"/>
      <c r="D82" s="75"/>
      <c r="E82" s="75"/>
      <c r="F82" s="75"/>
      <c r="G82" s="75"/>
    </row>
    <row r="83" spans="1:7" x14ac:dyDescent="0.2">
      <c r="A83" s="75"/>
      <c r="B83" s="75"/>
      <c r="C83" s="75"/>
      <c r="D83" s="75"/>
      <c r="E83" s="75"/>
      <c r="F83" s="75"/>
      <c r="G83" s="75"/>
    </row>
    <row r="84" spans="1:7" x14ac:dyDescent="0.2">
      <c r="A84" s="75"/>
      <c r="B84" s="75"/>
      <c r="C84" s="75"/>
      <c r="D84" s="75"/>
      <c r="E84" s="75"/>
      <c r="F84" s="75"/>
      <c r="G84" s="75"/>
    </row>
    <row r="85" spans="1:7" x14ac:dyDescent="0.2">
      <c r="A85" s="75"/>
      <c r="B85" s="75"/>
      <c r="C85" s="75"/>
      <c r="D85" s="75"/>
      <c r="E85" s="75"/>
      <c r="F85" s="75"/>
      <c r="G85" s="75"/>
    </row>
    <row r="86" spans="1:7" x14ac:dyDescent="0.2">
      <c r="A86" s="75"/>
      <c r="B86" s="75"/>
      <c r="C86" s="75"/>
      <c r="D86" s="75"/>
      <c r="E86" s="75"/>
      <c r="F86" s="75"/>
      <c r="G86" s="75"/>
    </row>
    <row r="87" spans="1:7" x14ac:dyDescent="0.2">
      <c r="A87" s="75"/>
      <c r="B87" s="75"/>
      <c r="C87" s="75"/>
      <c r="D87" s="75"/>
      <c r="E87" s="75"/>
      <c r="F87" s="75"/>
      <c r="G87" s="75"/>
    </row>
    <row r="88" spans="1:7" x14ac:dyDescent="0.2">
      <c r="A88" s="75"/>
      <c r="B88" s="75"/>
      <c r="C88" s="75"/>
      <c r="D88" s="75"/>
      <c r="E88" s="75"/>
      <c r="F88" s="75"/>
      <c r="G88" s="75"/>
    </row>
    <row r="89" spans="1:7" x14ac:dyDescent="0.2">
      <c r="A89" s="75"/>
      <c r="B89" s="75"/>
      <c r="C89" s="75"/>
      <c r="D89" s="75"/>
      <c r="E89" s="75"/>
      <c r="F89" s="75"/>
      <c r="G89" s="75"/>
    </row>
    <row r="90" spans="1:7" x14ac:dyDescent="0.2">
      <c r="A90" s="75"/>
      <c r="B90" s="75"/>
      <c r="C90" s="75"/>
      <c r="D90" s="75"/>
      <c r="E90" s="75"/>
      <c r="F90" s="75"/>
      <c r="G90" s="75"/>
    </row>
    <row r="91" spans="1:7" x14ac:dyDescent="0.2">
      <c r="A91" s="75"/>
      <c r="B91" s="75"/>
      <c r="C91" s="75"/>
      <c r="D91" s="75"/>
      <c r="E91" s="75"/>
      <c r="F91" s="75"/>
      <c r="G91" s="75"/>
    </row>
    <row r="92" spans="1:7" x14ac:dyDescent="0.2">
      <c r="A92" s="75"/>
      <c r="B92" s="75"/>
      <c r="C92" s="75"/>
      <c r="D92" s="75"/>
      <c r="E92" s="75"/>
      <c r="F92" s="75"/>
      <c r="G92" s="75"/>
    </row>
    <row r="93" spans="1:7" x14ac:dyDescent="0.2">
      <c r="A93" s="75"/>
      <c r="B93" s="75"/>
      <c r="C93" s="75"/>
      <c r="D93" s="75"/>
      <c r="E93" s="75"/>
      <c r="F93" s="75"/>
      <c r="G93" s="75"/>
    </row>
    <row r="94" spans="1:7" x14ac:dyDescent="0.2">
      <c r="A94" s="75"/>
      <c r="B94" s="75"/>
      <c r="C94" s="75"/>
      <c r="D94" s="75"/>
      <c r="E94" s="75"/>
      <c r="F94" s="75"/>
      <c r="G94" s="75"/>
    </row>
    <row r="95" spans="1:7" x14ac:dyDescent="0.2">
      <c r="A95" s="75"/>
      <c r="B95" s="75"/>
      <c r="C95" s="75"/>
      <c r="D95" s="75"/>
      <c r="E95" s="75"/>
      <c r="F95" s="75"/>
      <c r="G95" s="75"/>
    </row>
    <row r="96" spans="1:7" x14ac:dyDescent="0.2">
      <c r="A96" s="75"/>
      <c r="B96" s="75"/>
      <c r="C96" s="75"/>
      <c r="D96" s="75"/>
      <c r="E96" s="75"/>
      <c r="F96" s="75"/>
      <c r="G96" s="75"/>
    </row>
    <row r="97" spans="1:7" x14ac:dyDescent="0.2">
      <c r="A97" s="75"/>
      <c r="B97" s="75"/>
      <c r="C97" s="75"/>
      <c r="D97" s="75"/>
      <c r="E97" s="75"/>
      <c r="F97" s="75"/>
      <c r="G97" s="75"/>
    </row>
    <row r="98" spans="1:7" x14ac:dyDescent="0.2">
      <c r="A98" s="75"/>
      <c r="B98" s="75"/>
      <c r="C98" s="75"/>
      <c r="D98" s="75"/>
      <c r="E98" s="75"/>
      <c r="F98" s="75"/>
      <c r="G98" s="75"/>
    </row>
    <row r="99" spans="1:7" x14ac:dyDescent="0.2">
      <c r="A99" s="75"/>
      <c r="B99" s="75"/>
      <c r="C99" s="75"/>
      <c r="D99" s="75"/>
      <c r="E99" s="75"/>
      <c r="F99" s="75"/>
      <c r="G99" s="75"/>
    </row>
    <row r="100" spans="1:7" x14ac:dyDescent="0.2">
      <c r="A100" s="75"/>
      <c r="B100" s="75"/>
      <c r="C100" s="75"/>
      <c r="D100" s="75"/>
      <c r="E100" s="75"/>
      <c r="F100" s="75"/>
      <c r="G100" s="75"/>
    </row>
    <row r="101" spans="1:7" x14ac:dyDescent="0.2">
      <c r="A101" s="75"/>
      <c r="B101" s="75"/>
      <c r="C101" s="75"/>
      <c r="D101" s="75"/>
      <c r="E101" s="75"/>
      <c r="F101" s="75"/>
      <c r="G101" s="75"/>
    </row>
    <row r="102" spans="1:7" x14ac:dyDescent="0.2">
      <c r="A102" s="75"/>
      <c r="B102" s="75"/>
      <c r="C102" s="75"/>
      <c r="D102" s="75"/>
      <c r="E102" s="75"/>
      <c r="F102" s="75"/>
      <c r="G102" s="75"/>
    </row>
    <row r="103" spans="1:7" x14ac:dyDescent="0.2">
      <c r="A103" s="75"/>
      <c r="B103" s="75"/>
      <c r="C103" s="75"/>
      <c r="D103" s="75"/>
      <c r="E103" s="75"/>
      <c r="F103" s="75"/>
      <c r="G103" s="75"/>
    </row>
    <row r="104" spans="1:7" x14ac:dyDescent="0.2">
      <c r="A104" s="75"/>
      <c r="B104" s="75"/>
      <c r="C104" s="75"/>
      <c r="D104" s="75"/>
      <c r="E104" s="75"/>
      <c r="F104" s="75"/>
      <c r="G104" s="75"/>
    </row>
    <row r="105" spans="1:7" x14ac:dyDescent="0.2">
      <c r="A105" s="75"/>
      <c r="B105" s="75"/>
      <c r="C105" s="75"/>
      <c r="D105" s="75"/>
      <c r="E105" s="75"/>
      <c r="F105" s="75"/>
      <c r="G105" s="75"/>
    </row>
    <row r="106" spans="1:7" x14ac:dyDescent="0.2">
      <c r="A106" s="75"/>
      <c r="B106" s="75"/>
      <c r="C106" s="75"/>
      <c r="D106" s="75"/>
      <c r="E106" s="75"/>
      <c r="F106" s="75"/>
      <c r="G106" s="75"/>
    </row>
    <row r="107" spans="1:7" x14ac:dyDescent="0.2">
      <c r="A107" s="75"/>
      <c r="B107" s="75"/>
      <c r="C107" s="75"/>
      <c r="D107" s="75"/>
      <c r="E107" s="75"/>
      <c r="F107" s="75"/>
      <c r="G107" s="75"/>
    </row>
    <row r="108" spans="1:7" x14ac:dyDescent="0.2">
      <c r="A108" s="75"/>
      <c r="B108" s="75"/>
      <c r="C108" s="75"/>
      <c r="D108" s="75"/>
      <c r="E108" s="75"/>
      <c r="F108" s="75"/>
      <c r="G108" s="75"/>
    </row>
    <row r="109" spans="1:7" x14ac:dyDescent="0.2">
      <c r="A109" s="75"/>
      <c r="B109" s="75"/>
      <c r="C109" s="75"/>
      <c r="D109" s="75"/>
      <c r="E109" s="75"/>
      <c r="F109" s="75"/>
      <c r="G109" s="75"/>
    </row>
    <row r="110" spans="1:7" x14ac:dyDescent="0.2">
      <c r="A110" s="75"/>
      <c r="B110" s="75"/>
      <c r="C110" s="75"/>
      <c r="D110" s="75"/>
      <c r="E110" s="75"/>
      <c r="F110" s="75"/>
      <c r="G110" s="75"/>
    </row>
    <row r="111" spans="1:7" x14ac:dyDescent="0.2">
      <c r="A111" s="75"/>
      <c r="B111" s="75"/>
      <c r="C111" s="75"/>
      <c r="D111" s="75"/>
      <c r="E111" s="75"/>
      <c r="F111" s="75"/>
      <c r="G111" s="75"/>
    </row>
    <row r="112" spans="1:7" x14ac:dyDescent="0.2">
      <c r="A112" s="75"/>
      <c r="B112" s="75"/>
      <c r="C112" s="75"/>
      <c r="D112" s="75"/>
      <c r="E112" s="75"/>
      <c r="F112" s="75"/>
      <c r="G112" s="75"/>
    </row>
    <row r="113" spans="1:7" x14ac:dyDescent="0.2">
      <c r="A113" s="75"/>
      <c r="B113" s="75"/>
      <c r="C113" s="75"/>
      <c r="D113" s="75"/>
      <c r="E113" s="75"/>
      <c r="F113" s="75"/>
      <c r="G113" s="75"/>
    </row>
    <row r="114" spans="1:7" x14ac:dyDescent="0.2">
      <c r="A114" s="75"/>
      <c r="B114" s="75"/>
      <c r="C114" s="75"/>
      <c r="D114" s="75"/>
      <c r="E114" s="75"/>
      <c r="F114" s="75"/>
      <c r="G114" s="75"/>
    </row>
    <row r="115" spans="1:7" x14ac:dyDescent="0.2">
      <c r="A115" s="75"/>
      <c r="B115" s="75"/>
      <c r="C115" s="75"/>
      <c r="D115" s="75"/>
      <c r="E115" s="75"/>
      <c r="F115" s="75"/>
      <c r="G115" s="75"/>
    </row>
    <row r="116" spans="1:7" x14ac:dyDescent="0.2">
      <c r="A116" s="75"/>
      <c r="B116" s="75"/>
      <c r="C116" s="75"/>
      <c r="D116" s="75"/>
      <c r="E116" s="75"/>
      <c r="F116" s="75"/>
      <c r="G116" s="75"/>
    </row>
    <row r="117" spans="1:7" x14ac:dyDescent="0.2">
      <c r="A117" s="75"/>
      <c r="B117" s="75"/>
      <c r="C117" s="75"/>
      <c r="D117" s="75"/>
      <c r="E117" s="75"/>
      <c r="F117" s="75"/>
      <c r="G117" s="75"/>
    </row>
    <row r="118" spans="1:7" x14ac:dyDescent="0.2">
      <c r="A118" s="75"/>
      <c r="B118" s="75"/>
      <c r="C118" s="75"/>
      <c r="D118" s="75"/>
      <c r="E118" s="75"/>
      <c r="F118" s="75"/>
      <c r="G118" s="75"/>
    </row>
    <row r="119" spans="1:7" x14ac:dyDescent="0.2">
      <c r="A119" s="75"/>
      <c r="B119" s="75"/>
      <c r="C119" s="75"/>
      <c r="D119" s="75"/>
      <c r="E119" s="75"/>
      <c r="F119" s="75"/>
      <c r="G119" s="75"/>
    </row>
    <row r="120" spans="1:7" x14ac:dyDescent="0.2">
      <c r="A120" s="75"/>
      <c r="B120" s="75"/>
      <c r="C120" s="75"/>
      <c r="D120" s="75"/>
      <c r="E120" s="75"/>
      <c r="F120" s="75"/>
      <c r="G120" s="75"/>
    </row>
    <row r="121" spans="1:7" x14ac:dyDescent="0.2">
      <c r="A121" s="75"/>
      <c r="B121" s="75"/>
      <c r="C121" s="75"/>
      <c r="D121" s="75"/>
      <c r="E121" s="75"/>
      <c r="F121" s="75"/>
      <c r="G121" s="75"/>
    </row>
    <row r="122" spans="1:7" x14ac:dyDescent="0.2">
      <c r="A122" s="75"/>
      <c r="B122" s="75"/>
      <c r="C122" s="75"/>
      <c r="D122" s="75"/>
      <c r="E122" s="75"/>
      <c r="F122" s="75"/>
      <c r="G122" s="75"/>
    </row>
    <row r="123" spans="1:7" x14ac:dyDescent="0.2">
      <c r="A123" s="75"/>
      <c r="B123" s="75"/>
      <c r="C123" s="75"/>
      <c r="D123" s="75"/>
      <c r="E123" s="75"/>
      <c r="F123" s="75"/>
      <c r="G123" s="75"/>
    </row>
    <row r="124" spans="1:7" x14ac:dyDescent="0.2">
      <c r="A124" s="75"/>
      <c r="B124" s="75"/>
      <c r="C124" s="75"/>
      <c r="D124" s="75"/>
      <c r="E124" s="75"/>
      <c r="F124" s="75"/>
      <c r="G124" s="75"/>
    </row>
    <row r="125" spans="1:7" x14ac:dyDescent="0.2">
      <c r="A125" s="75"/>
      <c r="B125" s="75"/>
      <c r="C125" s="75"/>
      <c r="D125" s="75"/>
      <c r="E125" s="75"/>
      <c r="F125" s="75"/>
      <c r="G125" s="75"/>
    </row>
    <row r="126" spans="1:7" x14ac:dyDescent="0.2">
      <c r="A126" s="75"/>
      <c r="B126" s="75"/>
      <c r="C126" s="75"/>
      <c r="D126" s="75"/>
      <c r="E126" s="75"/>
      <c r="F126" s="75"/>
      <c r="G126" s="75"/>
    </row>
    <row r="127" spans="1:7" x14ac:dyDescent="0.2">
      <c r="A127" s="75"/>
      <c r="B127" s="75"/>
      <c r="C127" s="75"/>
      <c r="D127" s="75"/>
      <c r="E127" s="75"/>
      <c r="F127" s="75"/>
      <c r="G127" s="75"/>
    </row>
    <row r="128" spans="1:7" x14ac:dyDescent="0.2">
      <c r="A128" s="75"/>
      <c r="B128" s="75"/>
      <c r="C128" s="75"/>
      <c r="D128" s="75"/>
      <c r="E128" s="75"/>
      <c r="F128" s="75"/>
      <c r="G128" s="75"/>
    </row>
    <row r="129" spans="1:7" x14ac:dyDescent="0.2">
      <c r="A129" s="75"/>
      <c r="B129" s="75"/>
      <c r="C129" s="75"/>
      <c r="D129" s="75"/>
      <c r="E129" s="75"/>
      <c r="F129" s="75"/>
      <c r="G129" s="75"/>
    </row>
    <row r="130" spans="1:7" x14ac:dyDescent="0.2">
      <c r="A130" s="75"/>
      <c r="B130" s="75"/>
      <c r="C130" s="75"/>
      <c r="D130" s="75"/>
      <c r="E130" s="75"/>
      <c r="F130" s="75"/>
      <c r="G130" s="75"/>
    </row>
    <row r="131" spans="1:7" x14ac:dyDescent="0.2">
      <c r="A131" s="75"/>
      <c r="B131" s="75"/>
      <c r="C131" s="75"/>
      <c r="D131" s="75"/>
      <c r="E131" s="75"/>
      <c r="F131" s="75"/>
      <c r="G131" s="75"/>
    </row>
    <row r="132" spans="1:7" x14ac:dyDescent="0.2">
      <c r="A132" s="75"/>
      <c r="B132" s="75"/>
      <c r="C132" s="75"/>
      <c r="D132" s="75"/>
      <c r="E132" s="75"/>
      <c r="F132" s="75"/>
      <c r="G132" s="75"/>
    </row>
    <row r="133" spans="1:7" x14ac:dyDescent="0.2">
      <c r="A133" s="75"/>
      <c r="B133" s="75"/>
      <c r="C133" s="75"/>
      <c r="D133" s="75"/>
      <c r="E133" s="75"/>
      <c r="F133" s="75"/>
      <c r="G133" s="75"/>
    </row>
    <row r="134" spans="1:7" x14ac:dyDescent="0.2">
      <c r="A134" s="75"/>
      <c r="B134" s="75"/>
      <c r="C134" s="75"/>
      <c r="D134" s="75"/>
      <c r="E134" s="75"/>
      <c r="F134" s="75"/>
      <c r="G134" s="75"/>
    </row>
    <row r="135" spans="1:7" x14ac:dyDescent="0.2">
      <c r="A135" s="75"/>
      <c r="B135" s="75"/>
      <c r="C135" s="75"/>
      <c r="D135" s="75"/>
      <c r="E135" s="75"/>
      <c r="F135" s="75"/>
      <c r="G135" s="75"/>
    </row>
    <row r="136" spans="1:7" x14ac:dyDescent="0.2">
      <c r="A136" s="75"/>
      <c r="B136" s="75"/>
      <c r="C136" s="75"/>
      <c r="D136" s="75"/>
      <c r="E136" s="75"/>
      <c r="F136" s="75"/>
      <c r="G136" s="75"/>
    </row>
    <row r="137" spans="1:7" x14ac:dyDescent="0.2">
      <c r="A137" s="75"/>
      <c r="B137" s="75"/>
      <c r="C137" s="75"/>
      <c r="D137" s="75"/>
      <c r="E137" s="75"/>
      <c r="F137" s="75"/>
      <c r="G137" s="75"/>
    </row>
    <row r="138" spans="1:7" x14ac:dyDescent="0.2">
      <c r="A138" s="75"/>
      <c r="B138" s="75"/>
      <c r="C138" s="75"/>
      <c r="D138" s="75"/>
      <c r="E138" s="75"/>
      <c r="F138" s="75"/>
      <c r="G138" s="75"/>
    </row>
    <row r="139" spans="1:7" x14ac:dyDescent="0.2">
      <c r="A139" s="75"/>
      <c r="B139" s="75"/>
      <c r="C139" s="75"/>
      <c r="D139" s="75"/>
      <c r="E139" s="75"/>
      <c r="F139" s="75"/>
      <c r="G139" s="75"/>
    </row>
    <row r="140" spans="1:7" x14ac:dyDescent="0.2">
      <c r="A140" s="75"/>
      <c r="B140" s="75"/>
      <c r="C140" s="75"/>
      <c r="D140" s="75"/>
      <c r="E140" s="75"/>
      <c r="F140" s="75"/>
      <c r="G140" s="75"/>
    </row>
    <row r="141" spans="1:7" x14ac:dyDescent="0.2">
      <c r="A141" s="75"/>
      <c r="B141" s="75"/>
      <c r="C141" s="75"/>
      <c r="D141" s="75"/>
      <c r="E141" s="75"/>
      <c r="F141" s="75"/>
      <c r="G141" s="75"/>
    </row>
    <row r="142" spans="1:7" x14ac:dyDescent="0.2">
      <c r="A142" s="75"/>
      <c r="B142" s="75"/>
      <c r="C142" s="75"/>
      <c r="D142" s="75"/>
      <c r="E142" s="75"/>
      <c r="F142" s="75"/>
      <c r="G142" s="75"/>
    </row>
    <row r="143" spans="1:7" x14ac:dyDescent="0.2">
      <c r="A143" s="75"/>
      <c r="B143" s="75"/>
      <c r="C143" s="75"/>
      <c r="D143" s="75"/>
      <c r="E143" s="75"/>
      <c r="F143" s="75"/>
      <c r="G143" s="75"/>
    </row>
    <row r="144" spans="1:7" x14ac:dyDescent="0.2">
      <c r="A144" s="75"/>
      <c r="B144" s="75"/>
      <c r="C144" s="75"/>
      <c r="D144" s="75"/>
      <c r="E144" s="75"/>
      <c r="F144" s="75"/>
      <c r="G144" s="75"/>
    </row>
    <row r="145" spans="1:7" x14ac:dyDescent="0.2">
      <c r="A145" s="75"/>
      <c r="B145" s="75"/>
      <c r="C145" s="75"/>
      <c r="D145" s="75"/>
      <c r="E145" s="75"/>
      <c r="F145" s="75"/>
      <c r="G145" s="75"/>
    </row>
    <row r="146" spans="1:7" x14ac:dyDescent="0.2">
      <c r="A146" s="75"/>
      <c r="B146" s="75"/>
      <c r="C146" s="75"/>
      <c r="D146" s="75"/>
      <c r="E146" s="75"/>
      <c r="F146" s="75"/>
      <c r="G146" s="75"/>
    </row>
    <row r="147" spans="1:7" x14ac:dyDescent="0.2">
      <c r="A147" s="75"/>
      <c r="B147" s="75"/>
      <c r="C147" s="75"/>
      <c r="D147" s="75"/>
      <c r="E147" s="75"/>
      <c r="F147" s="75"/>
      <c r="G147" s="75"/>
    </row>
    <row r="148" spans="1:7" x14ac:dyDescent="0.2">
      <c r="A148" s="75"/>
      <c r="B148" s="75"/>
      <c r="C148" s="75"/>
      <c r="D148" s="75"/>
      <c r="E148" s="75"/>
      <c r="F148" s="75"/>
      <c r="G148" s="75"/>
    </row>
    <row r="149" spans="1:7" x14ac:dyDescent="0.2">
      <c r="A149" s="75"/>
      <c r="B149" s="75"/>
      <c r="C149" s="75"/>
      <c r="D149" s="75"/>
      <c r="E149" s="75"/>
      <c r="F149" s="75"/>
      <c r="G149" s="75"/>
    </row>
    <row r="150" spans="1:7" x14ac:dyDescent="0.2">
      <c r="A150" s="75"/>
      <c r="B150" s="75"/>
      <c r="C150" s="75"/>
      <c r="D150" s="75"/>
      <c r="E150" s="75"/>
      <c r="F150" s="75"/>
      <c r="G150" s="75"/>
    </row>
    <row r="151" spans="1:7" x14ac:dyDescent="0.2">
      <c r="A151" s="75"/>
      <c r="B151" s="75"/>
      <c r="C151" s="75"/>
      <c r="D151" s="75"/>
      <c r="E151" s="75"/>
      <c r="F151" s="75"/>
      <c r="G151" s="75"/>
    </row>
    <row r="152" spans="1:7" x14ac:dyDescent="0.2">
      <c r="A152" s="75"/>
      <c r="B152" s="75"/>
      <c r="C152" s="75"/>
      <c r="D152" s="75"/>
      <c r="E152" s="75"/>
      <c r="F152" s="75"/>
      <c r="G152" s="75"/>
    </row>
    <row r="153" spans="1:7" x14ac:dyDescent="0.2">
      <c r="A153" s="75"/>
      <c r="B153" s="75"/>
      <c r="C153" s="75"/>
      <c r="D153" s="75"/>
      <c r="E153" s="75"/>
      <c r="F153" s="75"/>
      <c r="G153" s="75"/>
    </row>
    <row r="154" spans="1:7" x14ac:dyDescent="0.2">
      <c r="A154" s="75"/>
      <c r="B154" s="75"/>
      <c r="C154" s="75"/>
      <c r="D154" s="75"/>
      <c r="E154" s="75"/>
      <c r="F154" s="75"/>
      <c r="G154" s="75"/>
    </row>
    <row r="155" spans="1:7" x14ac:dyDescent="0.2">
      <c r="A155" s="75"/>
      <c r="B155" s="75"/>
      <c r="C155" s="75"/>
      <c r="D155" s="75"/>
      <c r="E155" s="75"/>
      <c r="F155" s="75"/>
      <c r="G155" s="75"/>
    </row>
    <row r="156" spans="1:7" x14ac:dyDescent="0.2">
      <c r="A156" s="75"/>
      <c r="B156" s="75"/>
      <c r="C156" s="75"/>
      <c r="D156" s="75"/>
      <c r="E156" s="75"/>
      <c r="F156" s="75"/>
      <c r="G156" s="75"/>
    </row>
    <row r="157" spans="1:7" x14ac:dyDescent="0.2">
      <c r="A157" s="75"/>
      <c r="B157" s="75"/>
      <c r="C157" s="75"/>
      <c r="D157" s="75"/>
      <c r="E157" s="75"/>
      <c r="F157" s="75"/>
      <c r="G157" s="75"/>
    </row>
    <row r="158" spans="1:7" x14ac:dyDescent="0.2">
      <c r="A158" s="75"/>
      <c r="B158" s="75"/>
      <c r="C158" s="75"/>
      <c r="D158" s="75"/>
      <c r="E158" s="75"/>
      <c r="F158" s="75"/>
      <c r="G158" s="75"/>
    </row>
    <row r="159" spans="1:7" x14ac:dyDescent="0.2">
      <c r="A159" s="75"/>
      <c r="B159" s="75"/>
      <c r="C159" s="75"/>
      <c r="D159" s="75"/>
      <c r="E159" s="75"/>
      <c r="F159" s="75"/>
      <c r="G159" s="75"/>
    </row>
    <row r="160" spans="1:7" x14ac:dyDescent="0.2">
      <c r="A160" s="75"/>
      <c r="B160" s="75"/>
      <c r="C160" s="75"/>
      <c r="D160" s="75"/>
      <c r="E160" s="75"/>
      <c r="F160" s="75"/>
      <c r="G160" s="75"/>
    </row>
    <row r="161" spans="1:7" x14ac:dyDescent="0.2">
      <c r="A161" s="75"/>
      <c r="B161" s="75"/>
      <c r="C161" s="75"/>
      <c r="D161" s="75"/>
      <c r="E161" s="75"/>
      <c r="F161" s="75"/>
      <c r="G161" s="75"/>
    </row>
    <row r="162" spans="1:7" x14ac:dyDescent="0.2">
      <c r="A162" s="75"/>
      <c r="B162" s="75"/>
      <c r="C162" s="75"/>
      <c r="D162" s="75"/>
      <c r="E162" s="75"/>
      <c r="F162" s="75"/>
      <c r="G162" s="75"/>
    </row>
    <row r="163" spans="1:7" x14ac:dyDescent="0.2">
      <c r="A163" s="75"/>
      <c r="B163" s="75"/>
      <c r="C163" s="75"/>
      <c r="D163" s="75"/>
      <c r="E163" s="75"/>
      <c r="F163" s="75"/>
      <c r="G163" s="75"/>
    </row>
    <row r="164" spans="1:7" x14ac:dyDescent="0.2">
      <c r="A164" s="75"/>
      <c r="B164" s="75"/>
      <c r="C164" s="75"/>
      <c r="D164" s="75"/>
      <c r="E164" s="75"/>
      <c r="F164" s="75"/>
      <c r="G164" s="75"/>
    </row>
    <row r="165" spans="1:7" x14ac:dyDescent="0.2">
      <c r="A165" s="75"/>
      <c r="B165" s="75"/>
      <c r="C165" s="75"/>
      <c r="D165" s="75"/>
      <c r="E165" s="75"/>
      <c r="F165" s="75"/>
      <c r="G165" s="75"/>
    </row>
    <row r="166" spans="1:7" x14ac:dyDescent="0.2">
      <c r="A166" s="75"/>
      <c r="B166" s="75"/>
      <c r="C166" s="75"/>
      <c r="D166" s="75"/>
      <c r="E166" s="75"/>
      <c r="F166" s="75"/>
      <c r="G166" s="75"/>
    </row>
    <row r="167" spans="1:7" x14ac:dyDescent="0.2">
      <c r="A167" s="75"/>
      <c r="B167" s="75"/>
      <c r="C167" s="75"/>
      <c r="D167" s="75"/>
      <c r="E167" s="75"/>
      <c r="F167" s="75"/>
      <c r="G167" s="75"/>
    </row>
    <row r="168" spans="1:7" x14ac:dyDescent="0.2">
      <c r="A168" s="75"/>
      <c r="B168" s="75"/>
      <c r="C168" s="75"/>
      <c r="D168" s="75"/>
      <c r="E168" s="75"/>
      <c r="F168" s="75"/>
      <c r="G168" s="75"/>
    </row>
    <row r="169" spans="1:7" x14ac:dyDescent="0.2">
      <c r="A169" s="75"/>
      <c r="B169" s="75"/>
      <c r="C169" s="75"/>
      <c r="D169" s="75"/>
      <c r="E169" s="75"/>
      <c r="F169" s="75"/>
      <c r="G169" s="75"/>
    </row>
    <row r="170" spans="1:7" x14ac:dyDescent="0.2">
      <c r="A170" s="75"/>
      <c r="B170" s="75"/>
      <c r="C170" s="75"/>
      <c r="D170" s="75"/>
      <c r="E170" s="75"/>
      <c r="F170" s="75"/>
      <c r="G170" s="75"/>
    </row>
    <row r="171" spans="1:7" x14ac:dyDescent="0.2">
      <c r="A171" s="75"/>
      <c r="B171" s="75"/>
      <c r="C171" s="75"/>
      <c r="D171" s="75"/>
      <c r="E171" s="75"/>
      <c r="F171" s="75"/>
      <c r="G171" s="75"/>
    </row>
    <row r="172" spans="1:7" x14ac:dyDescent="0.2">
      <c r="A172" s="75"/>
      <c r="B172" s="75"/>
      <c r="C172" s="75"/>
      <c r="D172" s="75"/>
      <c r="E172" s="75"/>
      <c r="F172" s="75"/>
      <c r="G172" s="75"/>
    </row>
    <row r="173" spans="1:7" x14ac:dyDescent="0.2">
      <c r="A173" s="75"/>
      <c r="B173" s="75"/>
      <c r="C173" s="75"/>
      <c r="D173" s="75"/>
      <c r="E173" s="75"/>
      <c r="F173" s="75"/>
      <c r="G173" s="75"/>
    </row>
    <row r="174" spans="1:7" x14ac:dyDescent="0.2">
      <c r="A174" s="75"/>
      <c r="B174" s="75"/>
      <c r="C174" s="75"/>
      <c r="D174" s="75"/>
      <c r="E174" s="75"/>
      <c r="F174" s="75"/>
      <c r="G174" s="75"/>
    </row>
    <row r="175" spans="1:7" x14ac:dyDescent="0.2">
      <c r="A175" s="75"/>
      <c r="B175" s="75"/>
      <c r="C175" s="75"/>
      <c r="D175" s="75"/>
      <c r="E175" s="75"/>
      <c r="F175" s="75"/>
      <c r="G175" s="75"/>
    </row>
  </sheetData>
  <mergeCells count="18">
    <mergeCell ref="A30:G30"/>
    <mergeCell ref="A41:B41"/>
    <mergeCell ref="B23:C23"/>
    <mergeCell ref="B24:C24"/>
    <mergeCell ref="B25:C25"/>
    <mergeCell ref="A29:G29"/>
    <mergeCell ref="A2:G2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4/15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.25" customWidth="1"/>
  </cols>
  <sheetData>
    <row r="2" spans="1:7" x14ac:dyDescent="0.2">
      <c r="A2" s="118" t="s">
        <v>159</v>
      </c>
      <c r="B2" s="118"/>
      <c r="C2" s="118"/>
      <c r="D2" s="118"/>
      <c r="E2" s="118"/>
      <c r="F2" s="118"/>
      <c r="G2" s="118"/>
    </row>
    <row r="4" spans="1:7" s="9" customFormat="1" ht="26.25" customHeight="1" x14ac:dyDescent="0.2">
      <c r="A4" s="126" t="s">
        <v>134</v>
      </c>
      <c r="B4" s="88" t="s">
        <v>108</v>
      </c>
      <c r="C4" s="88" t="s">
        <v>109</v>
      </c>
      <c r="D4" s="88" t="s">
        <v>110</v>
      </c>
      <c r="E4" s="121" t="s">
        <v>169</v>
      </c>
      <c r="F4" s="122"/>
      <c r="G4" s="123"/>
    </row>
    <row r="5" spans="1:7" s="9" customFormat="1" ht="18" customHeight="1" x14ac:dyDescent="0.2">
      <c r="A5" s="127"/>
      <c r="B5" s="119" t="s">
        <v>170</v>
      </c>
      <c r="C5" s="120"/>
      <c r="D5" s="120"/>
      <c r="E5" s="35" t="s">
        <v>170</v>
      </c>
      <c r="F5" s="35" t="s">
        <v>171</v>
      </c>
      <c r="G5" s="124" t="s">
        <v>160</v>
      </c>
    </row>
    <row r="6" spans="1:7" s="9" customFormat="1" ht="17.25" customHeight="1" x14ac:dyDescent="0.2">
      <c r="A6" s="128"/>
      <c r="B6" s="119" t="s">
        <v>114</v>
      </c>
      <c r="C6" s="120"/>
      <c r="D6" s="120"/>
      <c r="E6" s="120"/>
      <c r="F6" s="120"/>
      <c r="G6" s="125"/>
    </row>
    <row r="7" spans="1:7" s="9" customFormat="1" ht="12" customHeight="1" x14ac:dyDescent="0.2">
      <c r="A7" s="72"/>
    </row>
    <row r="8" spans="1:7" s="9" customFormat="1" ht="12" customHeight="1" x14ac:dyDescent="0.2">
      <c r="A8" s="36" t="s">
        <v>22</v>
      </c>
      <c r="B8" s="89">
        <v>209.86133100000001</v>
      </c>
      <c r="C8" s="89">
        <v>225.73610500000001</v>
      </c>
      <c r="D8" s="89">
        <v>231.52738199999999</v>
      </c>
      <c r="E8" s="89">
        <v>2692.9358769999999</v>
      </c>
      <c r="F8" s="89">
        <v>2491.6206440000001</v>
      </c>
      <c r="G8" s="90">
        <f>IF(AND(F8&gt;0,E8&gt;0),(E8/F8%)-100,"x  ")</f>
        <v>8.0796903607610346</v>
      </c>
    </row>
    <row r="9" spans="1:7" s="9" customFormat="1" ht="12" x14ac:dyDescent="0.2">
      <c r="A9" s="37" t="s">
        <v>23</v>
      </c>
    </row>
    <row r="10" spans="1:7" s="9" customFormat="1" ht="12" x14ac:dyDescent="0.2">
      <c r="A10" s="38" t="s">
        <v>24</v>
      </c>
      <c r="B10" s="89">
        <v>2.6096780000000002</v>
      </c>
      <c r="C10" s="89">
        <v>2.3381219999999998</v>
      </c>
      <c r="D10" s="89">
        <v>2.9294370000000001</v>
      </c>
      <c r="E10" s="89">
        <v>26.296486999999999</v>
      </c>
      <c r="F10" s="89">
        <v>28.122712</v>
      </c>
      <c r="G10" s="90">
        <f>IF(AND(F10&gt;0,E10&gt;0),(E10/F10%)-100,"x  ")</f>
        <v>-6.493772720070524</v>
      </c>
    </row>
    <row r="11" spans="1:7" s="9" customFormat="1" ht="12" x14ac:dyDescent="0.2">
      <c r="A11" s="38" t="s">
        <v>25</v>
      </c>
      <c r="B11" s="89">
        <v>93.802975000000004</v>
      </c>
      <c r="C11" s="89">
        <v>103.60959</v>
      </c>
      <c r="D11" s="89">
        <v>94.115568999999994</v>
      </c>
      <c r="E11" s="89">
        <v>1107.5056770000001</v>
      </c>
      <c r="F11" s="89">
        <v>1157.164806</v>
      </c>
      <c r="G11" s="90">
        <f>IF(AND(F11&gt;0,E11&gt;0),(E11/F11%)-100,"x  ")</f>
        <v>-4.2914482658401738</v>
      </c>
    </row>
    <row r="12" spans="1:7" s="9" customFormat="1" ht="12" x14ac:dyDescent="0.2">
      <c r="A12" s="39" t="s">
        <v>32</v>
      </c>
    </row>
    <row r="13" spans="1:7" s="9" customFormat="1" ht="24" x14ac:dyDescent="0.2">
      <c r="A13" s="39" t="s">
        <v>144</v>
      </c>
      <c r="B13" s="89">
        <v>21.998024999999998</v>
      </c>
      <c r="C13" s="89">
        <v>28.532639</v>
      </c>
      <c r="D13" s="89">
        <v>25.764316000000001</v>
      </c>
      <c r="E13" s="89">
        <v>281.62110300000001</v>
      </c>
      <c r="F13" s="89">
        <v>304.29385300000001</v>
      </c>
      <c r="G13" s="90">
        <f>IF(AND(F13&gt;0,E13&gt;0),(E13/F13%)-100,"x  ")</f>
        <v>-7.4509392077663819</v>
      </c>
    </row>
    <row r="14" spans="1:7" s="9" customFormat="1" ht="12" x14ac:dyDescent="0.2">
      <c r="A14" s="39" t="s">
        <v>118</v>
      </c>
      <c r="B14" s="89">
        <v>28.598109999999998</v>
      </c>
      <c r="C14" s="89">
        <v>32.528877999999999</v>
      </c>
      <c r="D14" s="89">
        <v>29.064311</v>
      </c>
      <c r="E14" s="89">
        <v>388.028277</v>
      </c>
      <c r="F14" s="89">
        <v>420.24014799999998</v>
      </c>
      <c r="G14" s="90">
        <f>IF(AND(F14&gt;0,E14&gt;0),(E14/F14%)-100,"x  ")</f>
        <v>-7.6651103311528317</v>
      </c>
    </row>
    <row r="15" spans="1:7" s="9" customFormat="1" ht="12" x14ac:dyDescent="0.2">
      <c r="A15" s="38" t="s">
        <v>26</v>
      </c>
      <c r="B15" s="89">
        <v>99.264414000000002</v>
      </c>
      <c r="C15" s="89">
        <v>103.259855</v>
      </c>
      <c r="D15" s="89">
        <v>120.571912</v>
      </c>
      <c r="E15" s="89">
        <v>1379.3653320000001</v>
      </c>
      <c r="F15" s="89">
        <v>1169.861924</v>
      </c>
      <c r="G15" s="90">
        <f>IF(AND(F15&gt;0,E15&gt;0),(E15/F15%)-100,"x  ")</f>
        <v>17.908387622674681</v>
      </c>
    </row>
    <row r="16" spans="1:7" s="9" customFormat="1" ht="12" x14ac:dyDescent="0.2">
      <c r="A16" s="40" t="s">
        <v>28</v>
      </c>
    </row>
    <row r="17" spans="1:7" s="9" customFormat="1" ht="12" x14ac:dyDescent="0.2">
      <c r="A17" s="40" t="s">
        <v>119</v>
      </c>
      <c r="B17" s="89">
        <v>0.63576600000000005</v>
      </c>
      <c r="C17" s="89">
        <v>11.101481</v>
      </c>
      <c r="D17" s="89">
        <v>25.205859</v>
      </c>
      <c r="E17" s="89">
        <v>251.219641</v>
      </c>
      <c r="F17" s="89">
        <v>79.956067000000004</v>
      </c>
      <c r="G17" s="90">
        <f>IF(AND(F17&gt;0,E17&gt;0),(E17/F17%)-100,"x  ")</f>
        <v>214.19709651301378</v>
      </c>
    </row>
    <row r="18" spans="1:7" s="9" customFormat="1" ht="12" x14ac:dyDescent="0.2">
      <c r="A18" s="41" t="s">
        <v>120</v>
      </c>
      <c r="B18" s="89">
        <v>1.6913020000000001</v>
      </c>
      <c r="C18" s="89">
        <v>6.4373100000000001</v>
      </c>
      <c r="D18" s="89">
        <v>8.2316690000000001</v>
      </c>
      <c r="E18" s="89">
        <v>70.816925999999995</v>
      </c>
      <c r="F18" s="89">
        <v>89.208674999999999</v>
      </c>
      <c r="G18" s="90">
        <f>IF(AND(F18&gt;0,E18&gt;0),(E18/F18%)-100,"x  ")</f>
        <v>-20.616547661984683</v>
      </c>
    </row>
    <row r="19" spans="1:7" s="9" customFormat="1" ht="12" x14ac:dyDescent="0.2">
      <c r="A19" s="41" t="s">
        <v>121</v>
      </c>
      <c r="B19" s="89">
        <v>17.222089</v>
      </c>
      <c r="C19" s="89">
        <v>14.554914999999999</v>
      </c>
      <c r="D19" s="89">
        <v>14.38353</v>
      </c>
      <c r="E19" s="89">
        <v>170.52937499999999</v>
      </c>
      <c r="F19" s="89">
        <v>154.73280199999999</v>
      </c>
      <c r="G19" s="90">
        <f>IF(AND(F19&gt;0,E19&gt;0),(E19/F19%)-100,"x  ")</f>
        <v>10.208936176312505</v>
      </c>
    </row>
    <row r="20" spans="1:7" s="9" customFormat="1" ht="12" x14ac:dyDescent="0.2">
      <c r="A20" s="42" t="s">
        <v>27</v>
      </c>
      <c r="B20" s="89">
        <v>14.184264000000001</v>
      </c>
      <c r="C20" s="89">
        <v>16.528538000000001</v>
      </c>
      <c r="D20" s="89">
        <v>13.910463999999999</v>
      </c>
      <c r="E20" s="89">
        <v>179.76838100000001</v>
      </c>
      <c r="F20" s="89">
        <v>136.47120200000001</v>
      </c>
      <c r="G20" s="90">
        <f>IF(AND(F20&gt;0,E20&gt;0),(E20/F20%)-100,"x  ")</f>
        <v>31.726238477770579</v>
      </c>
    </row>
    <row r="21" spans="1:7" s="9" customFormat="1" ht="12" x14ac:dyDescent="0.2">
      <c r="A21" s="43"/>
    </row>
    <row r="22" spans="1:7" s="9" customFormat="1" ht="12" x14ac:dyDescent="0.2">
      <c r="A22" s="36" t="s">
        <v>29</v>
      </c>
      <c r="B22" s="89">
        <v>1407.948969</v>
      </c>
      <c r="C22" s="89">
        <v>1882.638416</v>
      </c>
      <c r="D22" s="89">
        <v>1248.279315</v>
      </c>
      <c r="E22" s="89">
        <v>16426.855946</v>
      </c>
      <c r="F22" s="89">
        <v>16762.765503999999</v>
      </c>
      <c r="G22" s="90">
        <f>IF(AND(F22&gt;0,E22&gt;0),(E22/F22%)-100,"x  ")</f>
        <v>-2.0039029831911819</v>
      </c>
    </row>
    <row r="23" spans="1:7" s="9" customFormat="1" ht="12" x14ac:dyDescent="0.2">
      <c r="A23" s="44" t="s">
        <v>23</v>
      </c>
    </row>
    <row r="24" spans="1:7" s="9" customFormat="1" ht="12" x14ac:dyDescent="0.2">
      <c r="A24" s="42" t="s">
        <v>30</v>
      </c>
      <c r="B24" s="89">
        <v>7.0966490000000002</v>
      </c>
      <c r="C24" s="89">
        <v>7.0318779999999999</v>
      </c>
      <c r="D24" s="89">
        <v>10.261104</v>
      </c>
      <c r="E24" s="89">
        <v>99.200636000000003</v>
      </c>
      <c r="F24" s="89">
        <v>104.79593199999999</v>
      </c>
      <c r="G24" s="90">
        <f>IF(AND(F24&gt;0,E24&gt;0),(E24/F24%)-100,"x  ")</f>
        <v>-5.3392301525597219</v>
      </c>
    </row>
    <row r="25" spans="1:7" s="9" customFormat="1" ht="12" x14ac:dyDescent="0.2">
      <c r="A25" s="42" t="s">
        <v>31</v>
      </c>
      <c r="B25" s="89">
        <v>106.00293499999999</v>
      </c>
      <c r="C25" s="89">
        <v>103.539841</v>
      </c>
      <c r="D25" s="89">
        <v>93.040289999999999</v>
      </c>
      <c r="E25" s="89">
        <v>1353.1383310000001</v>
      </c>
      <c r="F25" s="89">
        <v>1597.739016</v>
      </c>
      <c r="G25" s="90">
        <f>IF(AND(F25&gt;0,E25&gt;0),(E25/F25%)-100,"x  ")</f>
        <v>-15.309176439364109</v>
      </c>
    </row>
    <row r="26" spans="1:7" s="9" customFormat="1" ht="12" x14ac:dyDescent="0.2">
      <c r="A26" s="40" t="s">
        <v>32</v>
      </c>
    </row>
    <row r="27" spans="1:7" s="9" customFormat="1" ht="12" x14ac:dyDescent="0.2">
      <c r="A27" s="40" t="s">
        <v>33</v>
      </c>
      <c r="B27" s="89">
        <v>3.5443889999999998</v>
      </c>
      <c r="C27" s="89">
        <v>3.425074</v>
      </c>
      <c r="D27" s="89">
        <v>1.548346</v>
      </c>
      <c r="E27" s="89">
        <v>41.661977999999998</v>
      </c>
      <c r="F27" s="89">
        <v>39.742092999999997</v>
      </c>
      <c r="G27" s="90">
        <f>IF(AND(F27&gt;0,E27&gt;0),(E27/F27%)-100,"x  ")</f>
        <v>4.8308603172963274</v>
      </c>
    </row>
    <row r="28" spans="1:7" s="9" customFormat="1" ht="12" x14ac:dyDescent="0.2">
      <c r="A28" s="40" t="s">
        <v>34</v>
      </c>
      <c r="B28" s="89">
        <v>33.318632999999998</v>
      </c>
      <c r="C28" s="89">
        <v>25.875114</v>
      </c>
      <c r="D28" s="89">
        <v>22.282423000000001</v>
      </c>
      <c r="E28" s="89">
        <v>337.49229200000002</v>
      </c>
      <c r="F28" s="89">
        <v>458.97252700000001</v>
      </c>
      <c r="G28" s="90">
        <f>IF(AND(F28&gt;0,E28&gt;0),(E28/F28%)-100,"x  ")</f>
        <v>-26.46786634355567</v>
      </c>
    </row>
    <row r="29" spans="1:7" s="9" customFormat="1" ht="12" x14ac:dyDescent="0.2">
      <c r="A29" s="40" t="s">
        <v>122</v>
      </c>
      <c r="B29" s="89">
        <v>2.2367849999999998</v>
      </c>
      <c r="C29" s="89">
        <v>5.2276179999999997</v>
      </c>
      <c r="D29" s="89">
        <v>5.2589269999999999</v>
      </c>
      <c r="E29" s="89">
        <v>86.691153999999997</v>
      </c>
      <c r="F29" s="89">
        <v>104.905798</v>
      </c>
      <c r="G29" s="90">
        <f>IF(AND(F29&gt;0,E29&gt;0),(E29/F29%)-100,"x  ")</f>
        <v>-17.362857294122108</v>
      </c>
    </row>
    <row r="30" spans="1:7" s="9" customFormat="1" ht="12" x14ac:dyDescent="0.2">
      <c r="A30" s="40" t="s">
        <v>123</v>
      </c>
      <c r="B30" s="89">
        <v>6.1349169999999997</v>
      </c>
      <c r="C30" s="89">
        <v>10.344037999999999</v>
      </c>
      <c r="D30" s="89">
        <v>9.4078859999999995</v>
      </c>
      <c r="E30" s="89">
        <v>141.342996</v>
      </c>
      <c r="F30" s="89">
        <v>180.670434</v>
      </c>
      <c r="G30" s="90">
        <f>IF(AND(F30&gt;0,E30&gt;0),(E30/F30%)-100,"x  ")</f>
        <v>-21.767500707946496</v>
      </c>
    </row>
    <row r="31" spans="1:7" s="9" customFormat="1" ht="12" x14ac:dyDescent="0.2">
      <c r="A31" s="44" t="s">
        <v>35</v>
      </c>
      <c r="B31" s="89">
        <v>1294.849385</v>
      </c>
      <c r="C31" s="89">
        <v>1772.066697</v>
      </c>
      <c r="D31" s="89">
        <v>1144.9779209999999</v>
      </c>
      <c r="E31" s="89">
        <v>14974.516979</v>
      </c>
      <c r="F31" s="89">
        <v>15060.230556</v>
      </c>
      <c r="G31" s="90">
        <f>IF(AND(F31&gt;0,E31&gt;0),(E31/F31%)-100,"x  ")</f>
        <v>-0.56913854460117363</v>
      </c>
    </row>
    <row r="32" spans="1:7" s="9" customFormat="1" ht="12" x14ac:dyDescent="0.2">
      <c r="A32" s="45" t="s">
        <v>23</v>
      </c>
    </row>
    <row r="33" spans="1:7" s="9" customFormat="1" ht="12" x14ac:dyDescent="0.2">
      <c r="A33" s="40" t="s">
        <v>36</v>
      </c>
      <c r="B33" s="89">
        <v>162.77970199999999</v>
      </c>
      <c r="C33" s="89">
        <v>147.531239</v>
      </c>
      <c r="D33" s="89">
        <v>127.220331</v>
      </c>
      <c r="E33" s="89">
        <v>1914.7846179999999</v>
      </c>
      <c r="F33" s="89">
        <v>1965.3104129999999</v>
      </c>
      <c r="G33" s="90">
        <f>IF(AND(F33&gt;0,E33&gt;0),(E33/F33%)-100,"x  ")</f>
        <v>-2.5708811527067468</v>
      </c>
    </row>
    <row r="34" spans="1:7" s="9" customFormat="1" ht="12" x14ac:dyDescent="0.2">
      <c r="A34" s="46" t="s">
        <v>32</v>
      </c>
    </row>
    <row r="35" spans="1:7" s="9" customFormat="1" ht="12" x14ac:dyDescent="0.2">
      <c r="A35" s="46" t="s">
        <v>124</v>
      </c>
      <c r="B35" s="89">
        <v>19.599608</v>
      </c>
      <c r="C35" s="89">
        <v>18.527906000000002</v>
      </c>
      <c r="D35" s="89">
        <v>15.801691</v>
      </c>
      <c r="E35" s="89">
        <v>220.917967</v>
      </c>
      <c r="F35" s="89">
        <v>223.172945</v>
      </c>
      <c r="G35" s="90">
        <f>IF(AND(F35&gt;0,E35&gt;0),(E35/F35%)-100,"x  ")</f>
        <v>-1.0104172797468749</v>
      </c>
    </row>
    <row r="36" spans="1:7" s="9" customFormat="1" ht="12" x14ac:dyDescent="0.2">
      <c r="A36" s="47" t="s">
        <v>37</v>
      </c>
      <c r="B36" s="89">
        <v>60.370213999999997</v>
      </c>
      <c r="C36" s="89">
        <v>49.114302000000002</v>
      </c>
      <c r="D36" s="89">
        <v>38.840691</v>
      </c>
      <c r="E36" s="89">
        <v>621.97849399999996</v>
      </c>
      <c r="F36" s="89">
        <v>701.75180399999999</v>
      </c>
      <c r="G36" s="90">
        <f>IF(AND(F36&gt;0,E36&gt;0),(E36/F36%)-100,"x  ")</f>
        <v>-11.367738500320272</v>
      </c>
    </row>
    <row r="37" spans="1:7" s="9" customFormat="1" ht="12" x14ac:dyDescent="0.2">
      <c r="A37" s="47" t="s">
        <v>38</v>
      </c>
      <c r="B37" s="89">
        <v>21.761382999999999</v>
      </c>
      <c r="C37" s="89">
        <v>26.345918999999999</v>
      </c>
      <c r="D37" s="89">
        <v>25.274994</v>
      </c>
      <c r="E37" s="89">
        <v>306.38926800000002</v>
      </c>
      <c r="F37" s="89">
        <v>254.97394800000001</v>
      </c>
      <c r="G37" s="90">
        <f>IF(AND(F37&gt;0,E37&gt;0),(E37/F37%)-100,"x  ")</f>
        <v>20.164930732452717</v>
      </c>
    </row>
    <row r="38" spans="1:7" s="9" customFormat="1" ht="12" x14ac:dyDescent="0.2">
      <c r="A38" s="45" t="s">
        <v>39</v>
      </c>
      <c r="B38" s="89">
        <v>1132.0696829999999</v>
      </c>
      <c r="C38" s="89">
        <v>1624.5354580000001</v>
      </c>
      <c r="D38" s="89">
        <v>1017.7575900000001</v>
      </c>
      <c r="E38" s="89">
        <v>13059.732361</v>
      </c>
      <c r="F38" s="89">
        <v>13094.920142999999</v>
      </c>
      <c r="G38" s="90">
        <f>IF(AND(F38&gt;0,E38&gt;0),(E38/F38%)-100,"x  ")</f>
        <v>-0.26871322326320524</v>
      </c>
    </row>
    <row r="39" spans="1:7" s="9" customFormat="1" ht="12" x14ac:dyDescent="0.2">
      <c r="A39" s="46" t="s">
        <v>32</v>
      </c>
    </row>
    <row r="40" spans="1:7" s="9" customFormat="1" ht="12" x14ac:dyDescent="0.2">
      <c r="A40" s="46" t="s">
        <v>125</v>
      </c>
      <c r="B40" s="89">
        <v>40.185163000000003</v>
      </c>
      <c r="C40" s="89">
        <v>28.454872000000002</v>
      </c>
      <c r="D40" s="89">
        <v>35.85472</v>
      </c>
      <c r="E40" s="89">
        <v>422.15551199999999</v>
      </c>
      <c r="F40" s="89">
        <v>369.54254800000001</v>
      </c>
      <c r="G40" s="90">
        <f t="shared" ref="G40:G51" si="0">IF(AND(F40&gt;0,E40&gt;0),(E40/F40%)-100,"x  ")</f>
        <v>14.237322409759429</v>
      </c>
    </row>
    <row r="41" spans="1:7" s="9" customFormat="1" ht="12" x14ac:dyDescent="0.2">
      <c r="A41" s="47" t="s">
        <v>40</v>
      </c>
      <c r="B41" s="89">
        <v>33.637104999999998</v>
      </c>
      <c r="C41" s="89">
        <v>31.486467999999999</v>
      </c>
      <c r="D41" s="89">
        <v>25.96021</v>
      </c>
      <c r="E41" s="89">
        <v>358.37491799999998</v>
      </c>
      <c r="F41" s="89">
        <v>374.26563499999997</v>
      </c>
      <c r="G41" s="90">
        <f t="shared" si="0"/>
        <v>-4.2458391885218134</v>
      </c>
    </row>
    <row r="42" spans="1:7" s="9" customFormat="1" ht="12" x14ac:dyDescent="0.2">
      <c r="A42" s="47" t="s">
        <v>41</v>
      </c>
      <c r="B42" s="89">
        <v>35.091355</v>
      </c>
      <c r="C42" s="89">
        <v>31.343064999999999</v>
      </c>
      <c r="D42" s="89">
        <v>26.025479000000001</v>
      </c>
      <c r="E42" s="89">
        <v>366.87534499999998</v>
      </c>
      <c r="F42" s="89">
        <v>366.972962</v>
      </c>
      <c r="G42" s="90">
        <f t="shared" si="0"/>
        <v>-2.660059734864717E-2</v>
      </c>
    </row>
    <row r="43" spans="1:7" s="9" customFormat="1" ht="12" x14ac:dyDescent="0.2">
      <c r="A43" s="47" t="s">
        <v>126</v>
      </c>
      <c r="B43" s="89">
        <v>109.777046</v>
      </c>
      <c r="C43" s="89">
        <v>107.42314500000001</v>
      </c>
      <c r="D43" s="89">
        <v>84.087560999999994</v>
      </c>
      <c r="E43" s="89">
        <v>1042.7506960000001</v>
      </c>
      <c r="F43" s="89">
        <v>929.89618399999995</v>
      </c>
      <c r="G43" s="90">
        <f t="shared" si="0"/>
        <v>12.136248534169724</v>
      </c>
    </row>
    <row r="44" spans="1:7" s="9" customFormat="1" ht="12" x14ac:dyDescent="0.2">
      <c r="A44" s="47" t="s">
        <v>42</v>
      </c>
      <c r="B44" s="89">
        <v>46.151839000000002</v>
      </c>
      <c r="C44" s="89">
        <v>42.368003000000002</v>
      </c>
      <c r="D44" s="89">
        <v>33.162027000000002</v>
      </c>
      <c r="E44" s="89">
        <v>487.48727500000001</v>
      </c>
      <c r="F44" s="89">
        <v>506.34095600000001</v>
      </c>
      <c r="G44" s="90">
        <f t="shared" si="0"/>
        <v>-3.7235149115608976</v>
      </c>
    </row>
    <row r="45" spans="1:7" s="9" customFormat="1" ht="12" x14ac:dyDescent="0.2">
      <c r="A45" s="47" t="s">
        <v>43</v>
      </c>
      <c r="B45" s="89">
        <v>167.78968900000001</v>
      </c>
      <c r="C45" s="89">
        <v>151.42592999999999</v>
      </c>
      <c r="D45" s="89">
        <v>131.533579</v>
      </c>
      <c r="E45" s="89">
        <v>1690.34905</v>
      </c>
      <c r="F45" s="89">
        <v>1701.8855410000001</v>
      </c>
      <c r="G45" s="90">
        <f t="shared" si="0"/>
        <v>-0.67786526896639998</v>
      </c>
    </row>
    <row r="46" spans="1:7" s="9" customFormat="1" ht="12" x14ac:dyDescent="0.2">
      <c r="A46" s="47" t="s">
        <v>128</v>
      </c>
      <c r="B46" s="89">
        <v>245.607474</v>
      </c>
      <c r="C46" s="89">
        <v>244.681838</v>
      </c>
      <c r="D46" s="89">
        <v>262.13739600000002</v>
      </c>
      <c r="E46" s="89">
        <v>2942.9598059999998</v>
      </c>
      <c r="F46" s="89">
        <v>3089.9185779999998</v>
      </c>
      <c r="G46" s="90">
        <f t="shared" si="0"/>
        <v>-4.7560726371994377</v>
      </c>
    </row>
    <row r="47" spans="1:7" s="9" customFormat="1" ht="12" x14ac:dyDescent="0.2">
      <c r="A47" s="47" t="s">
        <v>129</v>
      </c>
      <c r="B47" s="89">
        <v>10.42173</v>
      </c>
      <c r="C47" s="89">
        <v>11.988761</v>
      </c>
      <c r="D47" s="89">
        <v>9.6098590000000002</v>
      </c>
      <c r="E47" s="89">
        <v>130.821921</v>
      </c>
      <c r="F47" s="89">
        <v>100.111375</v>
      </c>
      <c r="G47" s="90">
        <f t="shared" si="0"/>
        <v>30.676380181572767</v>
      </c>
    </row>
    <row r="48" spans="1:7" s="9" customFormat="1" ht="12" x14ac:dyDescent="0.2">
      <c r="A48" s="47" t="s">
        <v>130</v>
      </c>
      <c r="B48" s="89">
        <v>75.853048000000001</v>
      </c>
      <c r="C48" s="89">
        <v>94.566688999999997</v>
      </c>
      <c r="D48" s="89">
        <v>78.784790000000001</v>
      </c>
      <c r="E48" s="89">
        <v>893.33892600000001</v>
      </c>
      <c r="F48" s="89">
        <v>924.886843</v>
      </c>
      <c r="G48" s="90">
        <f t="shared" si="0"/>
        <v>-3.411002896059145</v>
      </c>
    </row>
    <row r="49" spans="1:7" s="9" customFormat="1" ht="12" x14ac:dyDescent="0.2">
      <c r="A49" s="47" t="s">
        <v>127</v>
      </c>
      <c r="B49" s="89">
        <v>48.679313</v>
      </c>
      <c r="C49" s="89">
        <v>55.184499000000002</v>
      </c>
      <c r="D49" s="89">
        <v>43.692655000000002</v>
      </c>
      <c r="E49" s="89">
        <v>559.33465999999999</v>
      </c>
      <c r="F49" s="89">
        <v>515.63685999999996</v>
      </c>
      <c r="G49" s="90">
        <f t="shared" si="0"/>
        <v>8.474529924024452</v>
      </c>
    </row>
    <row r="50" spans="1:7" s="9" customFormat="1" ht="12" x14ac:dyDescent="0.2">
      <c r="A50" s="47" t="s">
        <v>45</v>
      </c>
      <c r="B50" s="89">
        <v>65.654094999999998</v>
      </c>
      <c r="C50" s="89">
        <v>53.364455999999997</v>
      </c>
      <c r="D50" s="89">
        <v>63.072918000000001</v>
      </c>
      <c r="E50" s="89">
        <v>796.45486100000005</v>
      </c>
      <c r="F50" s="89">
        <v>700.57836199999997</v>
      </c>
      <c r="G50" s="90">
        <f t="shared" si="0"/>
        <v>13.685335460018109</v>
      </c>
    </row>
    <row r="51" spans="1:7" s="9" customFormat="1" ht="12" x14ac:dyDescent="0.2">
      <c r="A51" s="47" t="s">
        <v>44</v>
      </c>
      <c r="B51" s="89">
        <v>0.80608599999999997</v>
      </c>
      <c r="C51" s="89">
        <v>144.95416</v>
      </c>
      <c r="D51" s="89">
        <v>9.5899999999999999E-2</v>
      </c>
      <c r="E51" s="89">
        <v>469.54644500000001</v>
      </c>
      <c r="F51" s="89">
        <v>494.38099999999997</v>
      </c>
      <c r="G51" s="90">
        <f t="shared" si="0"/>
        <v>-5.0233635596837303</v>
      </c>
    </row>
    <row r="52" spans="1:7" s="9" customFormat="1" ht="12" x14ac:dyDescent="0.2">
      <c r="A52" s="48"/>
    </row>
    <row r="53" spans="1:7" s="9" customFormat="1" ht="12" x14ac:dyDescent="0.2">
      <c r="A53" s="49" t="s">
        <v>165</v>
      </c>
      <c r="B53" s="89">
        <v>48.878418000000003</v>
      </c>
      <c r="C53" s="89">
        <v>51.241078000000002</v>
      </c>
      <c r="D53" s="89">
        <v>40.379139000000002</v>
      </c>
      <c r="E53" s="89">
        <v>486.19701500000002</v>
      </c>
      <c r="F53" s="89">
        <v>377.97414300000003</v>
      </c>
      <c r="G53" s="90">
        <f>IF(AND(F53&gt;0,E53&gt;0),(E53/F53%)-100,"x  ")</f>
        <v>28.632348006937605</v>
      </c>
    </row>
    <row r="54" spans="1:7" x14ac:dyDescent="0.2">
      <c r="A54" s="43"/>
      <c r="B54" s="9"/>
      <c r="C54" s="9"/>
      <c r="D54" s="9"/>
      <c r="E54" s="9"/>
      <c r="F54" s="9"/>
      <c r="G54" s="9"/>
    </row>
    <row r="55" spans="1:7" x14ac:dyDescent="0.2">
      <c r="A55" s="50" t="s">
        <v>46</v>
      </c>
      <c r="B55" s="91">
        <v>1666.6887180000001</v>
      </c>
      <c r="C55" s="92">
        <v>2159.6155990000002</v>
      </c>
      <c r="D55" s="92">
        <v>1520.1858360000001</v>
      </c>
      <c r="E55" s="92">
        <v>19605.988838000001</v>
      </c>
      <c r="F55" s="92">
        <v>19632.360291000001</v>
      </c>
      <c r="G55" s="93">
        <f>IF(AND(F55&gt;0,E55&gt;0),(E55/F55%)-100,"x  ")</f>
        <v>-0.13432645188407832</v>
      </c>
    </row>
    <row r="56" spans="1:7" ht="7.5" customHeight="1" x14ac:dyDescent="0.2"/>
    <row r="57" spans="1:7" x14ac:dyDescent="0.2">
      <c r="A57" s="34" t="s">
        <v>157</v>
      </c>
    </row>
    <row r="58" spans="1:7" x14ac:dyDescent="0.2">
      <c r="A58" s="34" t="s">
        <v>184</v>
      </c>
      <c r="B58" s="86"/>
      <c r="C58" s="86"/>
      <c r="D58" s="86"/>
      <c r="E58" s="86"/>
      <c r="F58" s="86"/>
      <c r="G58" s="86"/>
    </row>
    <row r="59" spans="1:7" x14ac:dyDescent="0.2">
      <c r="A59" s="34"/>
      <c r="B59" s="34"/>
      <c r="C59" s="34"/>
      <c r="D59" s="34"/>
      <c r="E59" s="34"/>
      <c r="F59" s="34"/>
      <c r="G59" s="34"/>
    </row>
  </sheetData>
  <mergeCells count="6">
    <mergeCell ref="A2:G2"/>
    <mergeCell ref="B5:D5"/>
    <mergeCell ref="B6:F6"/>
    <mergeCell ref="E4:G4"/>
    <mergeCell ref="G5:G6"/>
    <mergeCell ref="A4:A6"/>
  </mergeCells>
  <conditionalFormatting sqref="A31:G55 A8:G29">
    <cfRule type="expression" dxfId="4" priority="4">
      <formula>MOD(ROW(),2)=0</formula>
    </cfRule>
  </conditionalFormatting>
  <conditionalFormatting sqref="A7:G7">
    <cfRule type="expression" dxfId="3" priority="2">
      <formula>MOD(ROW(),2)=0</formula>
    </cfRule>
  </conditionalFormatting>
  <conditionalFormatting sqref="A30:G30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4/15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9" t="s">
        <v>162</v>
      </c>
      <c r="B2" s="130"/>
      <c r="C2" s="130"/>
      <c r="D2" s="130"/>
      <c r="E2" s="130"/>
      <c r="F2" s="130"/>
      <c r="G2" s="130"/>
    </row>
    <row r="3" spans="1:7" ht="9.75" customHeight="1" x14ac:dyDescent="0.2">
      <c r="A3" s="68"/>
      <c r="B3" s="69"/>
      <c r="C3" s="69"/>
      <c r="D3" s="69"/>
      <c r="E3" s="69"/>
      <c r="F3" s="69"/>
      <c r="G3" s="69"/>
    </row>
    <row r="4" spans="1:7" x14ac:dyDescent="0.2">
      <c r="A4" s="132" t="s">
        <v>47</v>
      </c>
      <c r="B4" s="94" t="s">
        <v>108</v>
      </c>
      <c r="C4" s="94" t="s">
        <v>109</v>
      </c>
      <c r="D4" s="94" t="s">
        <v>110</v>
      </c>
      <c r="E4" s="133" t="s">
        <v>169</v>
      </c>
      <c r="F4" s="133"/>
      <c r="G4" s="134"/>
    </row>
    <row r="5" spans="1:7" ht="24" customHeight="1" x14ac:dyDescent="0.2">
      <c r="A5" s="132"/>
      <c r="B5" s="131" t="s">
        <v>172</v>
      </c>
      <c r="C5" s="131"/>
      <c r="D5" s="131"/>
      <c r="E5" s="85" t="s">
        <v>172</v>
      </c>
      <c r="F5" s="85" t="s">
        <v>173</v>
      </c>
      <c r="G5" s="135" t="s">
        <v>158</v>
      </c>
    </row>
    <row r="6" spans="1:7" ht="17.25" customHeight="1" x14ac:dyDescent="0.2">
      <c r="A6" s="132"/>
      <c r="B6" s="131" t="s">
        <v>114</v>
      </c>
      <c r="C6" s="131"/>
      <c r="D6" s="131"/>
      <c r="E6" s="131"/>
      <c r="F6" s="131"/>
      <c r="G6" s="136"/>
    </row>
    <row r="7" spans="1:7" ht="12" customHeight="1" x14ac:dyDescent="0.2">
      <c r="A7" s="71"/>
    </row>
    <row r="8" spans="1:7" ht="12.75" customHeight="1" x14ac:dyDescent="0.2">
      <c r="A8" s="59" t="s">
        <v>48</v>
      </c>
      <c r="B8" s="89">
        <v>1149.56188</v>
      </c>
      <c r="C8" s="89">
        <v>1109.1142709999999</v>
      </c>
      <c r="D8" s="89">
        <v>1034.881938</v>
      </c>
      <c r="E8" s="89">
        <v>12872.115395999999</v>
      </c>
      <c r="F8" s="89">
        <v>12970.201354000001</v>
      </c>
      <c r="G8" s="90">
        <f>IF(AND(F8&gt;0,E8&gt;0),(E8/F8%)-100,"x  ")</f>
        <v>-0.75624082713065377</v>
      </c>
    </row>
    <row r="9" spans="1:7" ht="12.75" customHeight="1" x14ac:dyDescent="0.2">
      <c r="A9" s="52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2" t="s">
        <v>49</v>
      </c>
      <c r="B10" s="89">
        <v>1022.966449</v>
      </c>
      <c r="C10" s="89">
        <v>991.81584599999996</v>
      </c>
      <c r="D10" s="89">
        <v>922.854962</v>
      </c>
      <c r="E10" s="89">
        <v>11355.731715</v>
      </c>
      <c r="F10" s="89">
        <v>11385.738315000001</v>
      </c>
      <c r="G10" s="90">
        <f>IF(AND(F10&gt;0,E10&gt;0),(E10/F10%)-100,"x  ")</f>
        <v>-0.26354549147215778</v>
      </c>
    </row>
    <row r="11" spans="1:7" ht="12.75" customHeight="1" x14ac:dyDescent="0.2">
      <c r="A11" s="53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3" t="s">
        <v>50</v>
      </c>
      <c r="B12" s="104">
        <f>SUM(B14:B31)</f>
        <v>563.695201</v>
      </c>
      <c r="C12" s="104">
        <f>SUM(C14:C31)</f>
        <v>549.25861300000008</v>
      </c>
      <c r="D12" s="104">
        <f>SUM(D14:D31)</f>
        <v>503.93093199999998</v>
      </c>
      <c r="E12" s="104">
        <f>SUM(E14:E31)</f>
        <v>6395.4332030000005</v>
      </c>
      <c r="F12" s="104">
        <f>SUM(F14:F31)</f>
        <v>6544.3040790000005</v>
      </c>
      <c r="G12" s="105">
        <f>IF(AND(F12&gt;0,E12&gt;0),(E12/F12%)-100,"x  ")</f>
        <v>-2.2748159957559153</v>
      </c>
    </row>
    <row r="13" spans="1:7" ht="12.75" customHeight="1" x14ac:dyDescent="0.2">
      <c r="A13" s="54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5" t="s">
        <v>51</v>
      </c>
      <c r="B14" s="89">
        <v>114.556894</v>
      </c>
      <c r="C14" s="89">
        <v>114.59352199999999</v>
      </c>
      <c r="D14" s="89">
        <v>86.652606000000006</v>
      </c>
      <c r="E14" s="89">
        <v>1241.4587409999999</v>
      </c>
      <c r="F14" s="89">
        <v>1218.6781060000001</v>
      </c>
      <c r="G14" s="90">
        <f t="shared" ref="G14:G32" si="0">IF(AND(F14&gt;0,E14&gt;0),(E14/F14%)-100,"x  ")</f>
        <v>1.8692905770475647</v>
      </c>
    </row>
    <row r="15" spans="1:7" ht="12.75" customHeight="1" x14ac:dyDescent="0.2">
      <c r="A15" s="55" t="s">
        <v>52</v>
      </c>
      <c r="B15" s="89">
        <v>85.102109999999996</v>
      </c>
      <c r="C15" s="89">
        <v>79.667304000000001</v>
      </c>
      <c r="D15" s="89">
        <v>74.305631000000005</v>
      </c>
      <c r="E15" s="89">
        <v>933.37194599999998</v>
      </c>
      <c r="F15" s="89">
        <v>1026.3292080000001</v>
      </c>
      <c r="G15" s="90">
        <f t="shared" si="0"/>
        <v>-9.0572558274108985</v>
      </c>
    </row>
    <row r="16" spans="1:7" ht="12.75" customHeight="1" x14ac:dyDescent="0.2">
      <c r="A16" s="55" t="s">
        <v>53</v>
      </c>
      <c r="B16" s="89">
        <v>6.8103069999999999</v>
      </c>
      <c r="C16" s="89">
        <v>5.6531440000000002</v>
      </c>
      <c r="D16" s="89">
        <v>4.3477839999999999</v>
      </c>
      <c r="E16" s="89">
        <v>66.778003999999996</v>
      </c>
      <c r="F16" s="89">
        <v>64.057295999999994</v>
      </c>
      <c r="G16" s="90">
        <f t="shared" si="0"/>
        <v>4.247303851227187</v>
      </c>
    </row>
    <row r="17" spans="1:7" ht="12.75" customHeight="1" x14ac:dyDescent="0.2">
      <c r="A17" s="55" t="s">
        <v>54</v>
      </c>
      <c r="B17" s="89">
        <v>96.326490000000007</v>
      </c>
      <c r="C17" s="89">
        <v>89.191361999999998</v>
      </c>
      <c r="D17" s="89">
        <v>90.080149000000006</v>
      </c>
      <c r="E17" s="89">
        <v>1248.1078190000001</v>
      </c>
      <c r="F17" s="89">
        <v>1408.490937</v>
      </c>
      <c r="G17" s="90">
        <f t="shared" si="0"/>
        <v>-11.386876108809489</v>
      </c>
    </row>
    <row r="18" spans="1:7" ht="12.75" customHeight="1" x14ac:dyDescent="0.2">
      <c r="A18" s="55" t="s">
        <v>55</v>
      </c>
      <c r="B18" s="89">
        <v>82.408782000000002</v>
      </c>
      <c r="C18" s="89">
        <v>77.620675000000006</v>
      </c>
      <c r="D18" s="89">
        <v>74.133189000000002</v>
      </c>
      <c r="E18" s="89">
        <v>854.48394900000005</v>
      </c>
      <c r="F18" s="89">
        <v>874.71851800000002</v>
      </c>
      <c r="G18" s="90">
        <f t="shared" si="0"/>
        <v>-2.313266334667901</v>
      </c>
    </row>
    <row r="19" spans="1:7" ht="12.75" customHeight="1" x14ac:dyDescent="0.2">
      <c r="A19" s="55" t="s">
        <v>56</v>
      </c>
      <c r="B19" s="89">
        <v>6.7502890000000004</v>
      </c>
      <c r="C19" s="89">
        <v>6.6941249999999997</v>
      </c>
      <c r="D19" s="89">
        <v>7.9997109999999996</v>
      </c>
      <c r="E19" s="89">
        <v>82.422066000000001</v>
      </c>
      <c r="F19" s="89">
        <v>77.285804999999996</v>
      </c>
      <c r="G19" s="90">
        <f t="shared" si="0"/>
        <v>6.6458012567767213</v>
      </c>
    </row>
    <row r="20" spans="1:7" ht="12.75" customHeight="1" x14ac:dyDescent="0.2">
      <c r="A20" s="55" t="s">
        <v>57</v>
      </c>
      <c r="B20" s="89">
        <v>13.967083000000001</v>
      </c>
      <c r="C20" s="89">
        <v>12.538544999999999</v>
      </c>
      <c r="D20" s="89">
        <v>9.6356780000000004</v>
      </c>
      <c r="E20" s="89">
        <v>129.22195500000001</v>
      </c>
      <c r="F20" s="89">
        <v>115.997742</v>
      </c>
      <c r="G20" s="90">
        <f t="shared" si="0"/>
        <v>11.400405535480175</v>
      </c>
    </row>
    <row r="21" spans="1:7" ht="12.75" customHeight="1" x14ac:dyDescent="0.2">
      <c r="A21" s="55" t="s">
        <v>58</v>
      </c>
      <c r="B21" s="89">
        <v>8.8868050000000007</v>
      </c>
      <c r="C21" s="89">
        <v>10.994771999999999</v>
      </c>
      <c r="D21" s="89">
        <v>8.8516200000000005</v>
      </c>
      <c r="E21" s="89">
        <v>122.314685</v>
      </c>
      <c r="F21" s="89">
        <v>122.781826</v>
      </c>
      <c r="G21" s="90">
        <f t="shared" si="0"/>
        <v>-0.38046428793134623</v>
      </c>
    </row>
    <row r="22" spans="1:7" ht="12.75" customHeight="1" x14ac:dyDescent="0.2">
      <c r="A22" s="55" t="s">
        <v>59</v>
      </c>
      <c r="B22" s="89">
        <v>47.651167000000001</v>
      </c>
      <c r="C22" s="89">
        <v>53.218299000000002</v>
      </c>
      <c r="D22" s="89">
        <v>56.349618</v>
      </c>
      <c r="E22" s="89">
        <v>555.189886</v>
      </c>
      <c r="F22" s="89">
        <v>499.95077300000003</v>
      </c>
      <c r="G22" s="90">
        <f t="shared" si="0"/>
        <v>11.048910409425446</v>
      </c>
    </row>
    <row r="23" spans="1:7" ht="12.75" customHeight="1" x14ac:dyDescent="0.2">
      <c r="A23" s="55" t="s">
        <v>60</v>
      </c>
      <c r="B23" s="89">
        <v>13.904548999999999</v>
      </c>
      <c r="C23" s="89">
        <v>13.72124</v>
      </c>
      <c r="D23" s="89">
        <v>17.266354</v>
      </c>
      <c r="E23" s="89">
        <v>203.54448600000001</v>
      </c>
      <c r="F23" s="89">
        <v>211.21269599999999</v>
      </c>
      <c r="G23" s="90">
        <f t="shared" si="0"/>
        <v>-3.6305630036557943</v>
      </c>
    </row>
    <row r="24" spans="1:7" ht="12.75" customHeight="1" x14ac:dyDescent="0.2">
      <c r="A24" s="55" t="s">
        <v>61</v>
      </c>
      <c r="B24" s="89">
        <v>60.428615999999998</v>
      </c>
      <c r="C24" s="89">
        <v>57.447631000000001</v>
      </c>
      <c r="D24" s="89">
        <v>52.862313999999998</v>
      </c>
      <c r="E24" s="89">
        <v>656.10743200000002</v>
      </c>
      <c r="F24" s="89">
        <v>617.64510299999995</v>
      </c>
      <c r="G24" s="90">
        <f t="shared" si="0"/>
        <v>6.2272539380920335</v>
      </c>
    </row>
    <row r="25" spans="1:7" ht="12.75" customHeight="1" x14ac:dyDescent="0.2">
      <c r="A25" s="55" t="s">
        <v>71</v>
      </c>
      <c r="B25" s="89">
        <v>4.6782969999999997</v>
      </c>
      <c r="C25" s="89">
        <v>4.2891909999999998</v>
      </c>
      <c r="D25" s="89">
        <v>4.4255719999999998</v>
      </c>
      <c r="E25" s="89">
        <v>53.829202000000002</v>
      </c>
      <c r="F25" s="89">
        <v>67.972244000000003</v>
      </c>
      <c r="G25" s="90">
        <f t="shared" si="0"/>
        <v>-20.807084138637535</v>
      </c>
    </row>
    <row r="26" spans="1:7" ht="12.75" customHeight="1" x14ac:dyDescent="0.2">
      <c r="A26" s="55" t="s">
        <v>72</v>
      </c>
      <c r="B26" s="89">
        <v>2.5663269999999998</v>
      </c>
      <c r="C26" s="89">
        <v>2.6952050000000001</v>
      </c>
      <c r="D26" s="89">
        <v>1.9407570000000001</v>
      </c>
      <c r="E26" s="89">
        <v>32.586227999999998</v>
      </c>
      <c r="F26" s="89">
        <v>28.105118999999998</v>
      </c>
      <c r="G26" s="90">
        <f t="shared" si="0"/>
        <v>15.944102567222714</v>
      </c>
    </row>
    <row r="27" spans="1:7" ht="12.75" customHeight="1" x14ac:dyDescent="0.2">
      <c r="A27" s="55" t="s">
        <v>73</v>
      </c>
      <c r="B27" s="89">
        <v>5.3387099999999998</v>
      </c>
      <c r="C27" s="89">
        <v>4.1205990000000003</v>
      </c>
      <c r="D27" s="89">
        <v>3.5480550000000002</v>
      </c>
      <c r="E27" s="89">
        <v>56.790849999999999</v>
      </c>
      <c r="F27" s="89">
        <v>64.035236999999995</v>
      </c>
      <c r="G27" s="90">
        <f t="shared" si="0"/>
        <v>-11.313125927838769</v>
      </c>
    </row>
    <row r="28" spans="1:7" ht="12.75" customHeight="1" x14ac:dyDescent="0.2">
      <c r="A28" s="55" t="s">
        <v>64</v>
      </c>
      <c r="B28" s="89">
        <v>4.5185079999999997</v>
      </c>
      <c r="C28" s="89">
        <v>4.4046560000000001</v>
      </c>
      <c r="D28" s="89">
        <v>3.787318</v>
      </c>
      <c r="E28" s="89">
        <v>56.354565000000001</v>
      </c>
      <c r="F28" s="89">
        <v>52.505969999999998</v>
      </c>
      <c r="G28" s="90">
        <f t="shared" si="0"/>
        <v>7.3298236371978192</v>
      </c>
    </row>
    <row r="29" spans="1:7" ht="12.75" customHeight="1" x14ac:dyDescent="0.2">
      <c r="A29" s="55" t="s">
        <v>65</v>
      </c>
      <c r="B29" s="89">
        <v>8.391864</v>
      </c>
      <c r="C29" s="89">
        <v>7.1684369999999999</v>
      </c>
      <c r="D29" s="89">
        <v>6.6182220000000003</v>
      </c>
      <c r="E29" s="89">
        <v>79.204068000000007</v>
      </c>
      <c r="F29" s="89">
        <v>73.566312999999994</v>
      </c>
      <c r="G29" s="90">
        <f t="shared" si="0"/>
        <v>7.663500820001687</v>
      </c>
    </row>
    <row r="30" spans="1:7" ht="12.75" customHeight="1" x14ac:dyDescent="0.2">
      <c r="A30" s="55" t="s">
        <v>62</v>
      </c>
      <c r="B30" s="89">
        <v>0.34071099999999999</v>
      </c>
      <c r="C30" s="89">
        <v>3.679751</v>
      </c>
      <c r="D30" s="89">
        <v>0.210061</v>
      </c>
      <c r="E30" s="89">
        <v>8.9364989999999995</v>
      </c>
      <c r="F30" s="89">
        <v>4.564184</v>
      </c>
      <c r="G30" s="90">
        <f t="shared" si="0"/>
        <v>95.796203658748169</v>
      </c>
    </row>
    <row r="31" spans="1:7" ht="12.75" customHeight="1" x14ac:dyDescent="0.2">
      <c r="A31" s="55" t="s">
        <v>63</v>
      </c>
      <c r="B31" s="89">
        <v>1.0676920000000001</v>
      </c>
      <c r="C31" s="89">
        <v>1.560155</v>
      </c>
      <c r="D31" s="89">
        <v>0.91629300000000002</v>
      </c>
      <c r="E31" s="89">
        <v>14.730822</v>
      </c>
      <c r="F31" s="89">
        <v>16.407001999999999</v>
      </c>
      <c r="G31" s="90">
        <f t="shared" si="0"/>
        <v>-10.216247916590731</v>
      </c>
    </row>
    <row r="32" spans="1:7" ht="12.75" customHeight="1" x14ac:dyDescent="0.2">
      <c r="A32" s="56" t="s">
        <v>66</v>
      </c>
      <c r="B32" s="104">
        <f>B10-B12</f>
        <v>459.27124800000001</v>
      </c>
      <c r="C32" s="104">
        <f>C10-C12</f>
        <v>442.55723299999988</v>
      </c>
      <c r="D32" s="104">
        <f>D10-D12</f>
        <v>418.92403000000002</v>
      </c>
      <c r="E32" s="104">
        <f>E10-E12</f>
        <v>4960.2985119999994</v>
      </c>
      <c r="F32" s="104">
        <f>F10-F12</f>
        <v>4841.4342360000001</v>
      </c>
      <c r="G32" s="105">
        <f t="shared" si="0"/>
        <v>2.4551459382871883</v>
      </c>
    </row>
    <row r="33" spans="1:7" ht="12.75" customHeight="1" x14ac:dyDescent="0.2">
      <c r="A33" s="54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5" t="s">
        <v>67</v>
      </c>
      <c r="B34" s="89">
        <v>101.330738</v>
      </c>
      <c r="C34" s="89">
        <v>89.342248999999995</v>
      </c>
      <c r="D34" s="89">
        <v>93.728407000000004</v>
      </c>
      <c r="E34" s="89">
        <v>1123.2445399999999</v>
      </c>
      <c r="F34" s="89">
        <v>1210.600508</v>
      </c>
      <c r="G34" s="90">
        <f t="shared" ref="G34:G43" si="1">IF(AND(F34&gt;0,E34&gt;0),(E34/F34%)-100,"x  ")</f>
        <v>-7.2159203158041265</v>
      </c>
    </row>
    <row r="35" spans="1:7" ht="12.75" customHeight="1" x14ac:dyDescent="0.2">
      <c r="A35" s="55" t="s">
        <v>68</v>
      </c>
      <c r="B35" s="89">
        <v>151.40276</v>
      </c>
      <c r="C35" s="89">
        <v>160.252185</v>
      </c>
      <c r="D35" s="89">
        <v>132.67374699999999</v>
      </c>
      <c r="E35" s="89">
        <v>1630.0747980000001</v>
      </c>
      <c r="F35" s="89">
        <v>1508.334546</v>
      </c>
      <c r="G35" s="90">
        <f t="shared" si="1"/>
        <v>8.0711704391341357</v>
      </c>
    </row>
    <row r="36" spans="1:7" ht="12.75" customHeight="1" x14ac:dyDescent="0.2">
      <c r="A36" s="55" t="s">
        <v>69</v>
      </c>
      <c r="B36" s="89">
        <v>75.752967999999996</v>
      </c>
      <c r="C36" s="89">
        <v>72.453101000000004</v>
      </c>
      <c r="D36" s="89">
        <v>76.534356000000002</v>
      </c>
      <c r="E36" s="89">
        <v>835.95951600000001</v>
      </c>
      <c r="F36" s="89">
        <v>746.42550200000005</v>
      </c>
      <c r="G36" s="90">
        <f t="shared" si="1"/>
        <v>11.995036846959167</v>
      </c>
    </row>
    <row r="37" spans="1:7" ht="12.75" customHeight="1" x14ac:dyDescent="0.2">
      <c r="A37" s="55" t="s">
        <v>70</v>
      </c>
      <c r="B37" s="89">
        <v>46.846882999999998</v>
      </c>
      <c r="C37" s="89">
        <v>47.443064</v>
      </c>
      <c r="D37" s="89">
        <v>48.186870999999996</v>
      </c>
      <c r="E37" s="89">
        <v>528.90871900000002</v>
      </c>
      <c r="F37" s="89">
        <v>567.70599200000004</v>
      </c>
      <c r="G37" s="90">
        <f t="shared" si="1"/>
        <v>-6.8340432453987603</v>
      </c>
    </row>
    <row r="38" spans="1:7" ht="12.75" customHeight="1" x14ac:dyDescent="0.2">
      <c r="A38" s="55" t="s">
        <v>74</v>
      </c>
      <c r="B38" s="89">
        <v>34.075296999999999</v>
      </c>
      <c r="C38" s="89">
        <v>30.072058999999999</v>
      </c>
      <c r="D38" s="89">
        <v>28.139372000000002</v>
      </c>
      <c r="E38" s="89">
        <v>353.010671</v>
      </c>
      <c r="F38" s="89">
        <v>336.39221800000001</v>
      </c>
      <c r="G38" s="90">
        <f t="shared" si="1"/>
        <v>4.9402013812340897</v>
      </c>
    </row>
    <row r="39" spans="1:7" ht="12.75" customHeight="1" x14ac:dyDescent="0.2">
      <c r="A39" s="55" t="s">
        <v>156</v>
      </c>
      <c r="B39" s="89">
        <v>6.350492</v>
      </c>
      <c r="C39" s="89">
        <v>5.8951900000000004</v>
      </c>
      <c r="D39" s="89">
        <v>4.2847720000000002</v>
      </c>
      <c r="E39" s="89">
        <v>52.747098999999999</v>
      </c>
      <c r="F39" s="89">
        <v>48.626519000000002</v>
      </c>
      <c r="G39" s="90">
        <f t="shared" si="1"/>
        <v>8.4739357962267405</v>
      </c>
    </row>
    <row r="40" spans="1:7" ht="12.75" customHeight="1" x14ac:dyDescent="0.2">
      <c r="A40" s="55" t="s">
        <v>75</v>
      </c>
      <c r="B40" s="89">
        <v>27.342313999999998</v>
      </c>
      <c r="C40" s="89">
        <v>19.332495000000002</v>
      </c>
      <c r="D40" s="89">
        <v>21.426352999999999</v>
      </c>
      <c r="E40" s="89">
        <v>266.84745800000002</v>
      </c>
      <c r="F40" s="89">
        <v>245.75716600000001</v>
      </c>
      <c r="G40" s="90">
        <f t="shared" si="1"/>
        <v>8.5817607450762949</v>
      </c>
    </row>
    <row r="41" spans="1:7" ht="12.75" customHeight="1" x14ac:dyDescent="0.2">
      <c r="A41" s="55" t="s">
        <v>76</v>
      </c>
      <c r="B41" s="89">
        <v>11.884353000000001</v>
      </c>
      <c r="C41" s="89">
        <v>14.055944999999999</v>
      </c>
      <c r="D41" s="89">
        <v>10.615055999999999</v>
      </c>
      <c r="E41" s="89">
        <v>119.711792</v>
      </c>
      <c r="F41" s="89">
        <v>117.901791</v>
      </c>
      <c r="G41" s="90">
        <f t="shared" si="1"/>
        <v>1.5351768490098721</v>
      </c>
    </row>
    <row r="42" spans="1:7" ht="12.75" customHeight="1" x14ac:dyDescent="0.2">
      <c r="A42" s="55" t="s">
        <v>77</v>
      </c>
      <c r="B42" s="89">
        <v>4.2854429999999999</v>
      </c>
      <c r="C42" s="89">
        <v>3.7109450000000002</v>
      </c>
      <c r="D42" s="89">
        <v>3.3350960000000001</v>
      </c>
      <c r="E42" s="89">
        <v>49.793919000000002</v>
      </c>
      <c r="F42" s="89">
        <v>59.689993999999999</v>
      </c>
      <c r="G42" s="90">
        <f t="shared" si="1"/>
        <v>-16.579118771564964</v>
      </c>
    </row>
    <row r="43" spans="1:7" ht="12.75" customHeight="1" x14ac:dyDescent="0.2">
      <c r="A43" s="58" t="s">
        <v>78</v>
      </c>
      <c r="B43" s="89">
        <f>B8-B10</f>
        <v>126.59543099999996</v>
      </c>
      <c r="C43" s="89">
        <f>C8-C10</f>
        <v>117.29842499999995</v>
      </c>
      <c r="D43" s="89">
        <f>D8-D10</f>
        <v>112.02697599999999</v>
      </c>
      <c r="E43" s="89">
        <f>E8-E10</f>
        <v>1516.3836809999993</v>
      </c>
      <c r="F43" s="89">
        <f>F8-F10</f>
        <v>1584.4630390000002</v>
      </c>
      <c r="G43" s="90">
        <f t="shared" si="1"/>
        <v>-4.296683250053448</v>
      </c>
    </row>
    <row r="44" spans="1:7" ht="12.75" customHeight="1" x14ac:dyDescent="0.2">
      <c r="A44" s="56" t="s">
        <v>32</v>
      </c>
      <c r="B44" s="9"/>
      <c r="C44" s="9"/>
      <c r="D44" s="9"/>
      <c r="E44" s="9"/>
      <c r="F44" s="9"/>
      <c r="G44" s="9"/>
    </row>
    <row r="45" spans="1:7" ht="12.75" customHeight="1" x14ac:dyDescent="0.2">
      <c r="A45" s="56" t="s">
        <v>79</v>
      </c>
      <c r="B45" s="89">
        <v>20.054221999999999</v>
      </c>
      <c r="C45" s="89">
        <v>15.240994000000001</v>
      </c>
      <c r="D45" s="89">
        <v>13.552968999999999</v>
      </c>
      <c r="E45" s="89">
        <v>291.16606899999999</v>
      </c>
      <c r="F45" s="89">
        <v>291.51191699999998</v>
      </c>
      <c r="G45" s="90">
        <f>IF(AND(F45&gt;0,E45&gt;0),(E45/F45%)-100,"x  ")</f>
        <v>-0.11863940368515102</v>
      </c>
    </row>
    <row r="46" spans="1:7" ht="12.75" customHeight="1" x14ac:dyDescent="0.2">
      <c r="A46" s="56" t="s">
        <v>80</v>
      </c>
      <c r="B46" s="89">
        <v>28.044428</v>
      </c>
      <c r="C46" s="89">
        <v>32.283918999999997</v>
      </c>
      <c r="D46" s="89">
        <v>23.174403999999999</v>
      </c>
      <c r="E46" s="89">
        <v>324.63140499999997</v>
      </c>
      <c r="F46" s="89">
        <v>412.36724700000002</v>
      </c>
      <c r="G46" s="90">
        <f>IF(AND(F46&gt;0,E46&gt;0),(E46/F46%)-100,"x  ")</f>
        <v>-21.276142234448614</v>
      </c>
    </row>
    <row r="47" spans="1:7" ht="12.75" customHeight="1" x14ac:dyDescent="0.2">
      <c r="A47" s="56" t="s">
        <v>81</v>
      </c>
      <c r="B47" s="89">
        <v>46.909737</v>
      </c>
      <c r="C47" s="89">
        <v>42.182997999999998</v>
      </c>
      <c r="D47" s="89">
        <v>37.050418999999998</v>
      </c>
      <c r="E47" s="89">
        <v>512.73494600000004</v>
      </c>
      <c r="F47" s="89">
        <v>488.40376300000003</v>
      </c>
      <c r="G47" s="90">
        <f>IF(AND(F47&gt;0,E47&gt;0),(E47/F47%)-100,"x  ")</f>
        <v>4.9817763177226055</v>
      </c>
    </row>
    <row r="48" spans="1:7" ht="12.75" customHeight="1" x14ac:dyDescent="0.2">
      <c r="A48" s="56" t="s">
        <v>82</v>
      </c>
      <c r="B48" s="89">
        <v>19.310383000000002</v>
      </c>
      <c r="C48" s="89">
        <v>16.391483999999998</v>
      </c>
      <c r="D48" s="89">
        <v>26.692333999999999</v>
      </c>
      <c r="E48" s="89">
        <v>241.65008499999999</v>
      </c>
      <c r="F48" s="89">
        <v>231.83796899999999</v>
      </c>
      <c r="G48" s="90">
        <f>IF(AND(F48&gt;0,E48&gt;0),(E48/F48%)-100,"x  ")</f>
        <v>4.2323162346198728</v>
      </c>
    </row>
    <row r="49" spans="1:7" ht="12.75" customHeight="1" x14ac:dyDescent="0.2">
      <c r="A49" s="57" t="s">
        <v>83</v>
      </c>
      <c r="B49" s="89">
        <v>26.930243999999998</v>
      </c>
      <c r="C49" s="89">
        <v>27.285779999999999</v>
      </c>
      <c r="D49" s="89">
        <v>40.704034999999998</v>
      </c>
      <c r="E49" s="89">
        <v>447.44041900000002</v>
      </c>
      <c r="F49" s="89">
        <v>376.74724900000001</v>
      </c>
      <c r="G49" s="90">
        <f>IF(AND(F49&gt;0,E49&gt;0),(E49/F49%)-100,"x  ")</f>
        <v>18.764083928320858</v>
      </c>
    </row>
    <row r="50" spans="1:7" ht="12.75" customHeight="1" x14ac:dyDescent="0.2">
      <c r="A50" s="58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58" t="s">
        <v>84</v>
      </c>
      <c r="B51" s="89">
        <v>4.774661</v>
      </c>
      <c r="C51" s="89">
        <v>6.0206879999999998</v>
      </c>
      <c r="D51" s="89">
        <v>3.3924919999999998</v>
      </c>
      <c r="E51" s="89">
        <v>60.873612000000001</v>
      </c>
      <c r="F51" s="89">
        <v>58.014077</v>
      </c>
      <c r="G51" s="90">
        <f>IF(AND(F51&gt;0,E51&gt;0),(E51/F51%)-100,"x  ")</f>
        <v>4.9290364474815362</v>
      </c>
    </row>
    <row r="52" spans="1:7" ht="12.75" customHeight="1" x14ac:dyDescent="0.2">
      <c r="A52" s="58" t="s">
        <v>131</v>
      </c>
      <c r="B52" s="89">
        <v>1.058397</v>
      </c>
      <c r="C52" s="89">
        <v>0.89183500000000004</v>
      </c>
      <c r="D52" s="89">
        <v>1.502912</v>
      </c>
      <c r="E52" s="89">
        <v>47.652689000000002</v>
      </c>
      <c r="F52" s="89">
        <v>32.283743999999999</v>
      </c>
      <c r="G52" s="90">
        <f>IF(AND(F52&gt;0,E52&gt;0),(E52/F52%)-100,"x  ")</f>
        <v>47.605832210786957</v>
      </c>
    </row>
    <row r="53" spans="1:7" ht="12.75" customHeight="1" x14ac:dyDescent="0.2">
      <c r="A53" s="58" t="s">
        <v>85</v>
      </c>
      <c r="B53" s="89">
        <v>8.3431379999999997</v>
      </c>
      <c r="C53" s="89">
        <v>8.2049599999999998</v>
      </c>
      <c r="D53" s="89">
        <v>6.9945779999999997</v>
      </c>
      <c r="E53" s="89">
        <v>117.79406</v>
      </c>
      <c r="F53" s="89">
        <v>104.838035</v>
      </c>
      <c r="G53" s="90">
        <f>IF(AND(F53&gt;0,E53&gt;0),(E53/F53%)-100,"x  ")</f>
        <v>12.358134144730968</v>
      </c>
    </row>
    <row r="54" spans="1:7" ht="12.75" customHeight="1" x14ac:dyDescent="0.2">
      <c r="A54" s="59" t="s">
        <v>86</v>
      </c>
      <c r="B54" s="89">
        <v>188.77755099999999</v>
      </c>
      <c r="C54" s="89">
        <v>405.09177599999998</v>
      </c>
      <c r="D54" s="89">
        <v>165.03372300000001</v>
      </c>
      <c r="E54" s="89">
        <v>2556.3247740000002</v>
      </c>
      <c r="F54" s="89">
        <v>2364.8159340000002</v>
      </c>
      <c r="G54" s="90">
        <f>IF(AND(F54&gt;0,E54&gt;0),(E54/F54%)-100,"x  ")</f>
        <v>8.0982556505389311</v>
      </c>
    </row>
    <row r="55" spans="1:7" ht="12.75" customHeight="1" x14ac:dyDescent="0.2">
      <c r="A55" s="52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58" t="s">
        <v>87</v>
      </c>
      <c r="B56" s="89">
        <v>150.24213900000001</v>
      </c>
      <c r="C56" s="89">
        <v>158.42904899999999</v>
      </c>
      <c r="D56" s="89">
        <v>135.73099500000001</v>
      </c>
      <c r="E56" s="89">
        <v>1780.159744</v>
      </c>
      <c r="F56" s="89">
        <v>1685.551688</v>
      </c>
      <c r="G56" s="90">
        <f>IF(AND(F56&gt;0,E56&gt;0),(E56/F56%)-100,"x  ")</f>
        <v>5.612883702917344</v>
      </c>
    </row>
    <row r="57" spans="1:7" ht="12.75" customHeight="1" x14ac:dyDescent="0.2">
      <c r="A57" s="53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3" t="s">
        <v>88</v>
      </c>
      <c r="B58" s="89">
        <v>130.91374400000001</v>
      </c>
      <c r="C58" s="89">
        <v>139.999921</v>
      </c>
      <c r="D58" s="89">
        <v>104.089855</v>
      </c>
      <c r="E58" s="89">
        <v>1415.9365479999999</v>
      </c>
      <c r="F58" s="89">
        <v>1336.0751909999999</v>
      </c>
      <c r="G58" s="90">
        <f>IF(AND(F58&gt;0,E58&gt;0),(E58/F58%)-100,"x  ")</f>
        <v>5.9773100749088002</v>
      </c>
    </row>
    <row r="59" spans="1:7" ht="12.75" customHeight="1" x14ac:dyDescent="0.2">
      <c r="A59" s="53" t="s">
        <v>89</v>
      </c>
      <c r="B59" s="89">
        <v>12.012957</v>
      </c>
      <c r="C59" s="89">
        <v>9.7514610000000008</v>
      </c>
      <c r="D59" s="89">
        <v>18.095103999999999</v>
      </c>
      <c r="E59" s="89">
        <v>257.85809699999999</v>
      </c>
      <c r="F59" s="89">
        <v>266.61307599999998</v>
      </c>
      <c r="G59" s="90">
        <f>IF(AND(F59&gt;0,E59&gt;0),(E59/F59%)-100,"x  ")</f>
        <v>-3.2837770492546952</v>
      </c>
    </row>
    <row r="60" spans="1:7" ht="12.75" customHeight="1" x14ac:dyDescent="0.2">
      <c r="A60" s="52" t="s">
        <v>132</v>
      </c>
      <c r="B60" s="95">
        <v>32.232008</v>
      </c>
      <c r="C60" s="89">
        <v>95.963577999999998</v>
      </c>
      <c r="D60" s="89">
        <v>23.785304</v>
      </c>
      <c r="E60" s="89">
        <v>410.77363000000003</v>
      </c>
      <c r="F60" s="89">
        <v>359.24596100000002</v>
      </c>
      <c r="G60" s="90">
        <f>IF(AND(F60&gt;0,E60&gt;0),(E60/F60%)-100,"x  ")</f>
        <v>14.343284154557281</v>
      </c>
    </row>
    <row r="61" spans="1:7" ht="12.75" customHeight="1" x14ac:dyDescent="0.2">
      <c r="A61" s="53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3" t="s">
        <v>90</v>
      </c>
      <c r="B62" s="89">
        <v>18.945450000000001</v>
      </c>
      <c r="C62" s="89">
        <v>11.295605999999999</v>
      </c>
      <c r="D62" s="89">
        <v>10.835150000000001</v>
      </c>
      <c r="E62" s="89">
        <v>168.59004100000001</v>
      </c>
      <c r="F62" s="89">
        <v>197.44160500000001</v>
      </c>
      <c r="G62" s="90">
        <f>IF(AND(F62&gt;0,E62&gt;0),(E62/F62%)-100,"x  ")</f>
        <v>-14.612707387584294</v>
      </c>
    </row>
    <row r="63" spans="1:7" ht="12.75" customHeight="1" x14ac:dyDescent="0.2">
      <c r="A63" s="53"/>
      <c r="B63" s="9"/>
      <c r="C63" s="9"/>
      <c r="D63" s="9"/>
      <c r="E63" s="9"/>
      <c r="F63" s="9"/>
      <c r="G63" s="9"/>
    </row>
    <row r="64" spans="1:7" ht="12.75" customHeight="1" x14ac:dyDescent="0.2">
      <c r="A64" s="59" t="s">
        <v>91</v>
      </c>
      <c r="B64" s="89">
        <v>286.46530799999999</v>
      </c>
      <c r="C64" s="89">
        <v>606.89264100000003</v>
      </c>
      <c r="D64" s="89">
        <v>267.87822399999999</v>
      </c>
      <c r="E64" s="89">
        <v>3496.833635</v>
      </c>
      <c r="F64" s="89">
        <v>3716.2253890000002</v>
      </c>
      <c r="G64" s="90">
        <f>IF(AND(F64&gt;0,E64&gt;0),(E64/F64%)-100,"x  ")</f>
        <v>-5.903618081115269</v>
      </c>
    </row>
    <row r="65" spans="1:7" ht="12.75" customHeight="1" x14ac:dyDescent="0.2">
      <c r="A65" s="52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58" t="s">
        <v>92</v>
      </c>
      <c r="B66" s="89">
        <v>33.597163000000002</v>
      </c>
      <c r="C66" s="89">
        <v>48.921995000000003</v>
      </c>
      <c r="D66" s="89">
        <v>40.763150000000003</v>
      </c>
      <c r="E66" s="89">
        <v>464.53987899999998</v>
      </c>
      <c r="F66" s="89">
        <v>424.73264799999998</v>
      </c>
      <c r="G66" s="90">
        <f t="shared" ref="G66:G71" si="2">IF(AND(F66&gt;0,E66&gt;0),(E66/F66%)-100,"x  ")</f>
        <v>9.3723030681644275</v>
      </c>
    </row>
    <row r="67" spans="1:7" ht="12.75" customHeight="1" x14ac:dyDescent="0.2">
      <c r="A67" s="58" t="s">
        <v>185</v>
      </c>
      <c r="B67" s="89">
        <v>87.511211000000003</v>
      </c>
      <c r="C67" s="89">
        <v>81.096609999999998</v>
      </c>
      <c r="D67" s="89">
        <v>79.272149999999996</v>
      </c>
      <c r="E67" s="89">
        <v>969.35173399999996</v>
      </c>
      <c r="F67" s="89">
        <v>1034.2519139999999</v>
      </c>
      <c r="G67" s="90">
        <f t="shared" si="2"/>
        <v>-6.2750843504844624</v>
      </c>
    </row>
    <row r="68" spans="1:7" ht="12.75" customHeight="1" x14ac:dyDescent="0.2">
      <c r="A68" s="58" t="s">
        <v>93</v>
      </c>
      <c r="B68" s="89">
        <v>79.930347999999995</v>
      </c>
      <c r="C68" s="89">
        <v>40.455376999999999</v>
      </c>
      <c r="D68" s="89">
        <v>40.687995000000001</v>
      </c>
      <c r="E68" s="89">
        <v>544.06194500000004</v>
      </c>
      <c r="F68" s="89">
        <v>488.32858199999998</v>
      </c>
      <c r="G68" s="90">
        <f t="shared" si="2"/>
        <v>11.413086404186757</v>
      </c>
    </row>
    <row r="69" spans="1:7" ht="12.75" customHeight="1" x14ac:dyDescent="0.2">
      <c r="A69" s="58" t="s">
        <v>94</v>
      </c>
      <c r="B69" s="89">
        <v>20.924878</v>
      </c>
      <c r="C69" s="89">
        <v>20.269672</v>
      </c>
      <c r="D69" s="89">
        <v>18.568899999999999</v>
      </c>
      <c r="E69" s="89">
        <v>229.740938</v>
      </c>
      <c r="F69" s="89">
        <v>250.225301</v>
      </c>
      <c r="G69" s="90">
        <f t="shared" si="2"/>
        <v>-8.1863676127619129</v>
      </c>
    </row>
    <row r="70" spans="1:7" ht="12.75" customHeight="1" x14ac:dyDescent="0.2">
      <c r="A70" s="60" t="s">
        <v>133</v>
      </c>
      <c r="B70" s="89">
        <v>10.547646</v>
      </c>
      <c r="C70" s="89">
        <v>10.466775999999999</v>
      </c>
      <c r="D70" s="89">
        <v>8.6681819999999998</v>
      </c>
      <c r="E70" s="89">
        <v>152.39427499999999</v>
      </c>
      <c r="F70" s="89">
        <v>134.45088200000001</v>
      </c>
      <c r="G70" s="90">
        <f t="shared" si="2"/>
        <v>13.34568634514423</v>
      </c>
    </row>
    <row r="71" spans="1:7" ht="12.75" customHeight="1" x14ac:dyDescent="0.2">
      <c r="A71" s="61" t="s">
        <v>95</v>
      </c>
      <c r="B71" s="89">
        <v>12.689935999999999</v>
      </c>
      <c r="C71" s="89">
        <v>8.9077059999999992</v>
      </c>
      <c r="D71" s="89">
        <v>10.528623</v>
      </c>
      <c r="E71" s="89">
        <v>202.48176900000001</v>
      </c>
      <c r="F71" s="89">
        <v>176.69211200000001</v>
      </c>
      <c r="G71" s="90">
        <f t="shared" si="2"/>
        <v>14.595816818353498</v>
      </c>
    </row>
    <row r="72" spans="1:7" ht="12.75" customHeight="1" x14ac:dyDescent="0.2">
      <c r="A72" s="62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2" t="s">
        <v>116</v>
      </c>
      <c r="B73" s="89">
        <v>11.449121</v>
      </c>
      <c r="C73" s="89">
        <v>7.7757519999999998</v>
      </c>
      <c r="D73" s="89">
        <v>9.1404540000000001</v>
      </c>
      <c r="E73" s="89">
        <v>119.329977</v>
      </c>
      <c r="F73" s="89">
        <v>140.27568400000001</v>
      </c>
      <c r="G73" s="90">
        <f>IF(AND(F73&gt;0,E73&gt;0),(E73/F73%)-100,"x  ")</f>
        <v>-14.931815980309182</v>
      </c>
    </row>
    <row r="74" spans="1:7" ht="24" x14ac:dyDescent="0.2">
      <c r="A74" s="63" t="s">
        <v>111</v>
      </c>
      <c r="B74" s="89">
        <v>2.2637990000000001</v>
      </c>
      <c r="C74" s="89">
        <v>2.3234249999999999</v>
      </c>
      <c r="D74" s="89">
        <v>1.1592929999999999</v>
      </c>
      <c r="E74" s="89">
        <v>30.792845</v>
      </c>
      <c r="F74" s="89">
        <v>27.678253000000002</v>
      </c>
      <c r="G74" s="90">
        <f>IF(AND(F74&gt;0,E74&gt;0),(E74/F74%)-100,"x  ")</f>
        <v>11.252848942453113</v>
      </c>
    </row>
    <row r="75" spans="1:7" x14ac:dyDescent="0.2">
      <c r="A75" s="64" t="s">
        <v>46</v>
      </c>
      <c r="B75" s="96">
        <v>1666.6887180000001</v>
      </c>
      <c r="C75" s="92">
        <v>2159.6155990000002</v>
      </c>
      <c r="D75" s="92">
        <v>1520.1858360000001</v>
      </c>
      <c r="E75" s="92">
        <v>19605.988838000001</v>
      </c>
      <c r="F75" s="92">
        <v>19632.360291000001</v>
      </c>
      <c r="G75" s="93">
        <f>IF(AND(F75&gt;0,E75&gt;0),(E75/F75%)-100,"x  ")</f>
        <v>-0.13432645188407832</v>
      </c>
    </row>
    <row r="77" spans="1:7" x14ac:dyDescent="0.2">
      <c r="A77" s="34" t="s">
        <v>157</v>
      </c>
    </row>
    <row r="78" spans="1:7" x14ac:dyDescent="0.2">
      <c r="A78" s="34" t="s">
        <v>184</v>
      </c>
      <c r="B78" s="86"/>
      <c r="C78" s="86"/>
      <c r="D78" s="86"/>
      <c r="E78" s="86"/>
      <c r="F78" s="86"/>
      <c r="G78" s="86"/>
    </row>
    <row r="79" spans="1:7" x14ac:dyDescent="0.2">
      <c r="A79" s="34"/>
      <c r="B79" s="34"/>
      <c r="C79" s="34"/>
      <c r="D79" s="34"/>
      <c r="E79" s="34"/>
      <c r="F79" s="34"/>
      <c r="G79" s="34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24 A26:G75">
    <cfRule type="expression" dxfId="1" priority="2">
      <formula>MOD(ROW(),2)=0</formula>
    </cfRule>
  </conditionalFormatting>
  <conditionalFormatting sqref="A25:G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4/15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8" t="s">
        <v>163</v>
      </c>
      <c r="B2" s="118"/>
      <c r="C2" s="118"/>
      <c r="D2" s="118"/>
      <c r="E2" s="118"/>
      <c r="F2" s="118"/>
      <c r="G2" s="118"/>
    </row>
    <row r="3" spans="1:7" x14ac:dyDescent="0.2">
      <c r="A3" s="118" t="s">
        <v>174</v>
      </c>
      <c r="B3" s="118"/>
      <c r="C3" s="118"/>
      <c r="D3" s="118"/>
      <c r="E3" s="118"/>
      <c r="F3" s="118"/>
      <c r="G3" s="118"/>
    </row>
    <row r="28" spans="1:7" x14ac:dyDescent="0.2">
      <c r="A28" s="118"/>
      <c r="B28" s="118"/>
      <c r="C28" s="118"/>
      <c r="D28" s="118"/>
      <c r="E28" s="118"/>
      <c r="F28" s="118"/>
      <c r="G28" s="118"/>
    </row>
    <row r="29" spans="1:7" x14ac:dyDescent="0.2">
      <c r="A29" s="137" t="s">
        <v>175</v>
      </c>
      <c r="B29" s="137"/>
      <c r="C29" s="137"/>
      <c r="D29" s="137"/>
      <c r="E29" s="137"/>
      <c r="F29" s="137"/>
      <c r="G29" s="137"/>
    </row>
  </sheetData>
  <mergeCells count="4">
    <mergeCell ref="A29:G29"/>
    <mergeCell ref="A28:G28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4/15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/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7" t="s">
        <v>164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8" t="s">
        <v>96</v>
      </c>
      <c r="B3" s="141" t="s">
        <v>97</v>
      </c>
      <c r="C3" s="142"/>
      <c r="D3" s="143"/>
      <c r="E3" s="143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9"/>
      <c r="B4" s="144" t="s">
        <v>176</v>
      </c>
      <c r="C4" s="145"/>
      <c r="D4" s="146"/>
      <c r="E4" s="14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9"/>
      <c r="B5" s="141"/>
      <c r="C5" s="147"/>
      <c r="D5" s="143"/>
      <c r="E5" s="14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0"/>
      <c r="B6" s="148"/>
      <c r="C6" s="143"/>
      <c r="D6" s="143"/>
      <c r="E6" s="14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97">
        <v>19575.197126999999</v>
      </c>
      <c r="C9" s="98"/>
      <c r="D9" s="97">
        <v>19632.360291000001</v>
      </c>
      <c r="E9" s="9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2015</v>
      </c>
      <c r="C10" s="20">
        <v>2015</v>
      </c>
      <c r="D10" s="12">
        <v>2014</v>
      </c>
      <c r="E10" s="12">
        <v>2014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68</v>
      </c>
      <c r="B11" s="81">
        <v>1630.0747980000001</v>
      </c>
      <c r="C11" s="82">
        <f t="shared" ref="C11:C25" si="0">IF(B$8&gt;0,B11/B$8*100,0)</f>
        <v>0</v>
      </c>
      <c r="D11" s="83">
        <v>1508.334546</v>
      </c>
      <c r="E11" s="82">
        <f t="shared" ref="E11:E25" si="1">IF(D$8&gt;0,D11/D$8*100,0)</f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177</v>
      </c>
      <c r="B12" s="81">
        <v>1415.9365479999999</v>
      </c>
      <c r="C12" s="84">
        <f t="shared" si="0"/>
        <v>0</v>
      </c>
      <c r="D12" s="83">
        <v>1336.0751909999999</v>
      </c>
      <c r="E12" s="82">
        <f t="shared" si="1"/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54</v>
      </c>
      <c r="B13" s="81">
        <v>1248.1078190000001</v>
      </c>
      <c r="C13" s="84">
        <f t="shared" si="0"/>
        <v>0</v>
      </c>
      <c r="D13" s="83">
        <v>1408.490937</v>
      </c>
      <c r="E13" s="82">
        <f t="shared" si="1"/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178</v>
      </c>
      <c r="B14" s="81">
        <v>1241.4587409999999</v>
      </c>
      <c r="C14" s="84">
        <f t="shared" si="0"/>
        <v>0</v>
      </c>
      <c r="D14" s="83">
        <v>1218.6781060000001</v>
      </c>
      <c r="E14" s="82">
        <f t="shared" si="1"/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179</v>
      </c>
      <c r="B15" s="81">
        <v>1123.2445399999999</v>
      </c>
      <c r="C15" s="84">
        <f t="shared" si="0"/>
        <v>0</v>
      </c>
      <c r="D15" s="83">
        <v>1210.600508</v>
      </c>
      <c r="E15" s="82">
        <f t="shared" si="1"/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52</v>
      </c>
      <c r="B16" s="81">
        <v>933.37194599999998</v>
      </c>
      <c r="C16" s="84">
        <f t="shared" si="0"/>
        <v>0</v>
      </c>
      <c r="D16" s="83">
        <v>1026.3292080000001</v>
      </c>
      <c r="E16" s="82">
        <f t="shared" si="1"/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180</v>
      </c>
      <c r="B17" s="81">
        <v>882.49162999999999</v>
      </c>
      <c r="C17" s="84">
        <f t="shared" si="0"/>
        <v>0</v>
      </c>
      <c r="D17" s="83">
        <v>957.827494</v>
      </c>
      <c r="E17" s="82">
        <f t="shared" si="1"/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55</v>
      </c>
      <c r="B18" s="81">
        <v>854.48394900000005</v>
      </c>
      <c r="C18" s="84">
        <f t="shared" si="0"/>
        <v>0</v>
      </c>
      <c r="D18" s="83">
        <v>874.71851800000002</v>
      </c>
      <c r="E18" s="82">
        <f t="shared" si="1"/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69</v>
      </c>
      <c r="B19" s="81">
        <v>835.95951600000001</v>
      </c>
      <c r="C19" s="84">
        <f t="shared" si="0"/>
        <v>0</v>
      </c>
      <c r="D19" s="83">
        <v>746.42550200000005</v>
      </c>
      <c r="E19" s="82">
        <f t="shared" si="1"/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61</v>
      </c>
      <c r="B20" s="81">
        <v>656.10743200000002</v>
      </c>
      <c r="C20" s="84">
        <f t="shared" si="0"/>
        <v>0</v>
      </c>
      <c r="D20" s="83">
        <v>617.64510299999995</v>
      </c>
      <c r="E20" s="82">
        <f t="shared" si="1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59</v>
      </c>
      <c r="B21" s="81">
        <v>555.189886</v>
      </c>
      <c r="C21" s="84">
        <f t="shared" si="0"/>
        <v>0</v>
      </c>
      <c r="D21" s="83">
        <v>499.95077300000003</v>
      </c>
      <c r="E21" s="82">
        <f t="shared" si="1"/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181</v>
      </c>
      <c r="B22" s="81">
        <v>544.06194500000004</v>
      </c>
      <c r="C22" s="84">
        <f t="shared" si="0"/>
        <v>0</v>
      </c>
      <c r="D22" s="83">
        <v>488.32858199999998</v>
      </c>
      <c r="E22" s="82">
        <f t="shared" si="1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70</v>
      </c>
      <c r="B23" s="81">
        <v>528.90871900000002</v>
      </c>
      <c r="C23" s="84">
        <f t="shared" si="0"/>
        <v>0</v>
      </c>
      <c r="D23" s="83">
        <v>567.70599200000004</v>
      </c>
      <c r="E23" s="82">
        <f t="shared" si="1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81</v>
      </c>
      <c r="B24" s="81">
        <v>512.73494600000004</v>
      </c>
      <c r="C24" s="84">
        <f t="shared" si="0"/>
        <v>0</v>
      </c>
      <c r="D24" s="83">
        <v>488.40376300000003</v>
      </c>
      <c r="E24" s="82">
        <f t="shared" si="1"/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182</v>
      </c>
      <c r="B25" s="81">
        <v>413.033368</v>
      </c>
      <c r="C25" s="84">
        <f t="shared" si="0"/>
        <v>0</v>
      </c>
      <c r="D25" s="83">
        <v>678.63202899999999</v>
      </c>
      <c r="E25" s="82">
        <f t="shared" si="1"/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98</v>
      </c>
      <c r="B27" s="81">
        <f>B9-(SUM(B11:B25))</f>
        <v>6200.0313439999991</v>
      </c>
      <c r="C27" s="84">
        <f>IF(B$8&gt;0,B27/B$8*100,0)</f>
        <v>0</v>
      </c>
      <c r="D27" s="83">
        <f>D9-(SUM(D11:D25))</f>
        <v>6004.2140389999986</v>
      </c>
      <c r="E27" s="82">
        <f>IF(D$8&gt;0,D27/D$8*100,0)</f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7" t="s">
        <v>183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6" t="s">
        <v>152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2015</v>
      </c>
      <c r="C36" s="6">
        <v>2014</v>
      </c>
      <c r="D36" s="6">
        <v>2013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99</v>
      </c>
      <c r="B37" s="99">
        <f t="shared" ref="B37:B48" si="2">IF(F37=0,"",F37)</f>
        <v>1483.328685</v>
      </c>
      <c r="C37" s="100">
        <v>1528.4109800000001</v>
      </c>
      <c r="D37" s="100">
        <v>1543.948502</v>
      </c>
      <c r="E37" s="28"/>
      <c r="F37" s="101">
        <v>1483.328685</v>
      </c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100</v>
      </c>
      <c r="B38" s="99">
        <f t="shared" si="2"/>
        <v>1477.459638</v>
      </c>
      <c r="C38" s="100">
        <v>1522.5267980000001</v>
      </c>
      <c r="D38" s="100">
        <v>1603.963321</v>
      </c>
      <c r="E38" s="12"/>
      <c r="F38" s="101">
        <v>1477.459638</v>
      </c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101</v>
      </c>
      <c r="B39" s="99">
        <f t="shared" si="2"/>
        <v>1800.0293899999999</v>
      </c>
      <c r="C39" s="100">
        <v>1626.6605959999999</v>
      </c>
      <c r="D39" s="100">
        <v>1571.4496670000001</v>
      </c>
      <c r="E39" s="12"/>
      <c r="F39" s="101">
        <v>1800.0293899999999</v>
      </c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102</v>
      </c>
      <c r="B40" s="99">
        <f t="shared" si="2"/>
        <v>1576.2930349999999</v>
      </c>
      <c r="C40" s="100">
        <v>1589.917418</v>
      </c>
      <c r="D40" s="100">
        <v>1652.2487100000001</v>
      </c>
      <c r="E40" s="12"/>
      <c r="F40" s="101">
        <v>1576.2930349999999</v>
      </c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103</v>
      </c>
      <c r="B41" s="99">
        <f t="shared" si="2"/>
        <v>1498.123775</v>
      </c>
      <c r="C41" s="100">
        <v>1478.314128</v>
      </c>
      <c r="D41" s="100">
        <v>1581.874536</v>
      </c>
      <c r="E41" s="12"/>
      <c r="F41" s="101">
        <v>1498.123775</v>
      </c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104</v>
      </c>
      <c r="B42" s="99">
        <f t="shared" si="2"/>
        <v>1741.268779</v>
      </c>
      <c r="C42" s="100">
        <v>1659.5631209999999</v>
      </c>
      <c r="D42" s="100">
        <v>1461.4522219999999</v>
      </c>
      <c r="E42" s="20"/>
      <c r="F42" s="101">
        <v>1741.268779</v>
      </c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105</v>
      </c>
      <c r="B43" s="99">
        <f t="shared" si="2"/>
        <v>1610.2032409999999</v>
      </c>
      <c r="C43" s="100">
        <v>2160.5523800000001</v>
      </c>
      <c r="D43" s="100">
        <v>1659.1775729999999</v>
      </c>
      <c r="E43" s="20"/>
      <c r="F43" s="101">
        <v>1610.2032409999999</v>
      </c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106</v>
      </c>
      <c r="B44" s="102">
        <f t="shared" si="2"/>
        <v>1488.872269</v>
      </c>
      <c r="C44" s="100">
        <v>1512.039082</v>
      </c>
      <c r="D44" s="100">
        <v>1548.1533380000001</v>
      </c>
      <c r="E44" s="20"/>
      <c r="F44" s="101">
        <v>1488.872269</v>
      </c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107</v>
      </c>
      <c r="B45" s="102">
        <f t="shared" si="2"/>
        <v>1583.9198730000001</v>
      </c>
      <c r="C45" s="100">
        <v>1676.1393720000001</v>
      </c>
      <c r="D45" s="100">
        <v>1590.4518599999999</v>
      </c>
      <c r="E45" s="20"/>
      <c r="F45" s="101">
        <v>1583.9198730000001</v>
      </c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108</v>
      </c>
      <c r="B46" s="102">
        <f t="shared" si="2"/>
        <v>1666.6887180000001</v>
      </c>
      <c r="C46" s="100">
        <v>1842.81546</v>
      </c>
      <c r="D46" s="100">
        <v>1744.210169</v>
      </c>
      <c r="E46" s="20"/>
      <c r="F46" s="101">
        <v>1666.6887180000001</v>
      </c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109</v>
      </c>
      <c r="B47" s="102">
        <f t="shared" si="2"/>
        <v>2159.6155990000002</v>
      </c>
      <c r="C47" s="100">
        <v>1561.9615960000001</v>
      </c>
      <c r="D47" s="100">
        <v>1523.2251650000001</v>
      </c>
      <c r="E47" s="28"/>
      <c r="F47" s="101">
        <v>2159.6155990000002</v>
      </c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110</v>
      </c>
      <c r="B48" s="102">
        <f t="shared" si="2"/>
        <v>1520.1858360000001</v>
      </c>
      <c r="C48" s="100">
        <v>1473.4593600000001</v>
      </c>
      <c r="D48" s="100">
        <v>1493.689922</v>
      </c>
      <c r="E48" s="30"/>
      <c r="F48" s="103">
        <v>1520.1858360000001</v>
      </c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4/15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2019-08-02T13:43:17Z</cp:lastPrinted>
  <dcterms:created xsi:type="dcterms:W3CDTF">2012-03-28T07:56:08Z</dcterms:created>
  <dcterms:modified xsi:type="dcterms:W3CDTF">2019-08-19T09:58:36Z</dcterms:modified>
  <cp:category>LIS-Bericht</cp:category>
</cp:coreProperties>
</file>