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0\G_III_3_vj_SH\"/>
    </mc:Choice>
  </mc:AlternateContent>
  <bookViews>
    <workbookView xWindow="240" yWindow="120" windowWidth="24630" windowHeight="11085"/>
  </bookViews>
  <sheets>
    <sheet name="V0_1" sheetId="1" r:id="rId1"/>
    <sheet name="V0_2" sheetId="2" r:id="rId2"/>
    <sheet name="T1_1" sheetId="5" r:id="rId3"/>
    <sheet name="T2_1" sheetId="10" r:id="rId4"/>
    <sheet name="TG3_1" sheetId="7" r:id="rId5"/>
    <sheet name="T3_1" sheetId="9" state="hidden" r:id="rId6"/>
  </sheets>
  <definedNames>
    <definedName name="_xlnm.Print_Area" localSheetId="3">T2_1!$A:$G</definedName>
    <definedName name="_xlnm.Print_Titles" localSheetId="3">T2_1!$1:$6</definedName>
  </definedNames>
  <calcPr calcId="152511"/>
</workbook>
</file>

<file path=xl/calcChain.xml><?xml version="1.0" encoding="utf-8"?>
<calcChain xmlns="http://schemas.openxmlformats.org/spreadsheetml/2006/main">
  <c r="E26" i="9" l="1"/>
  <c r="D26" i="9"/>
  <c r="B26" i="9"/>
  <c r="C26" i="9" s="1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  <c r="E10" i="9"/>
  <c r="C10" i="9"/>
  <c r="B42" i="10"/>
  <c r="G48" i="10" l="1"/>
  <c r="G75" i="10" l="1"/>
  <c r="G74" i="10"/>
  <c r="G73" i="10"/>
  <c r="G71" i="10"/>
  <c r="G70" i="10"/>
  <c r="G69" i="10"/>
  <c r="G68" i="10"/>
  <c r="G67" i="10"/>
  <c r="G66" i="10"/>
  <c r="G64" i="10"/>
  <c r="G62" i="10"/>
  <c r="G60" i="10"/>
  <c r="G59" i="10"/>
  <c r="G58" i="10"/>
  <c r="G56" i="10"/>
  <c r="G54" i="10"/>
  <c r="G53" i="10"/>
  <c r="G52" i="10"/>
  <c r="G51" i="10"/>
  <c r="G49" i="10"/>
  <c r="G47" i="10"/>
  <c r="G46" i="10"/>
  <c r="G45" i="10"/>
  <c r="G44" i="10"/>
  <c r="F42" i="10"/>
  <c r="E42" i="10"/>
  <c r="D42" i="10"/>
  <c r="C42" i="10"/>
  <c r="G41" i="10"/>
  <c r="G40" i="10"/>
  <c r="G39" i="10"/>
  <c r="G38" i="10"/>
  <c r="G37" i="10"/>
  <c r="G36" i="10"/>
  <c r="G35" i="10"/>
  <c r="G34" i="10"/>
  <c r="G30" i="10"/>
  <c r="G29" i="10"/>
  <c r="G28" i="10"/>
  <c r="G27" i="10"/>
  <c r="G26" i="10"/>
  <c r="G25" i="10"/>
  <c r="G24" i="10"/>
  <c r="G23" i="10"/>
  <c r="G22" i="10"/>
  <c r="G21" i="10"/>
  <c r="G20" i="10"/>
  <c r="G19" i="10"/>
  <c r="G18" i="10"/>
  <c r="G17" i="10"/>
  <c r="G16" i="10"/>
  <c r="G15" i="10"/>
  <c r="G14" i="10"/>
  <c r="G13" i="10"/>
  <c r="F11" i="10"/>
  <c r="F31" i="10" s="1"/>
  <c r="E11" i="10"/>
  <c r="E31" i="10" s="1"/>
  <c r="D11" i="10"/>
  <c r="D31" i="10" s="1"/>
  <c r="C11" i="10"/>
  <c r="C31" i="10" s="1"/>
  <c r="B11" i="10"/>
  <c r="B31" i="10" s="1"/>
  <c r="G9" i="10"/>
  <c r="G7" i="10"/>
  <c r="G50" i="5"/>
  <c r="G48" i="5"/>
  <c r="G46" i="5"/>
  <c r="G45" i="5"/>
  <c r="G44" i="5"/>
  <c r="G43" i="5"/>
  <c r="G42" i="5"/>
  <c r="G41" i="5"/>
  <c r="G40" i="5"/>
  <c r="G39" i="5"/>
  <c r="G38" i="5"/>
  <c r="G37" i="5"/>
  <c r="G36" i="5"/>
  <c r="G35" i="5"/>
  <c r="G33" i="5"/>
  <c r="G32" i="5"/>
  <c r="G31" i="5"/>
  <c r="G29" i="5"/>
  <c r="G27" i="5"/>
  <c r="G26" i="5"/>
  <c r="G25" i="5"/>
  <c r="G23" i="5"/>
  <c r="G22" i="5"/>
  <c r="G20" i="5"/>
  <c r="G18" i="5"/>
  <c r="G16" i="5"/>
  <c r="G15" i="5"/>
  <c r="G14" i="5"/>
  <c r="G13" i="5"/>
  <c r="G12" i="5"/>
  <c r="G10" i="5"/>
  <c r="G9" i="5"/>
  <c r="G7" i="5"/>
  <c r="G31" i="10" l="1"/>
  <c r="G42" i="10"/>
  <c r="G11" i="10"/>
  <c r="D59" i="9"/>
  <c r="C59" i="9"/>
  <c r="B59" i="9"/>
  <c r="D58" i="9"/>
  <c r="C58" i="9"/>
  <c r="B58" i="9"/>
  <c r="D57" i="9"/>
  <c r="C57" i="9"/>
  <c r="B57" i="9"/>
  <c r="D56" i="9"/>
  <c r="C56" i="9"/>
  <c r="B56" i="9"/>
  <c r="D55" i="9"/>
  <c r="C55" i="9"/>
  <c r="B55" i="9"/>
  <c r="D54" i="9"/>
  <c r="C54" i="9"/>
  <c r="B54" i="9"/>
  <c r="D53" i="9"/>
  <c r="C53" i="9"/>
  <c r="B53" i="9"/>
  <c r="D52" i="9"/>
  <c r="C52" i="9"/>
  <c r="B52" i="9"/>
  <c r="D51" i="9"/>
  <c r="C51" i="9"/>
  <c r="B51" i="9"/>
  <c r="D50" i="9"/>
  <c r="C50" i="9"/>
  <c r="B50" i="9"/>
  <c r="D49" i="9"/>
  <c r="C49" i="9"/>
  <c r="B49" i="9"/>
  <c r="D48" i="9"/>
  <c r="C48" i="9"/>
  <c r="B48" i="9"/>
</calcChain>
</file>

<file path=xl/sharedStrings.xml><?xml version="1.0" encoding="utf-8"?>
<sst xmlns="http://schemas.openxmlformats.org/spreadsheetml/2006/main" count="239" uniqueCount="184">
  <si>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</si>
  <si>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</si>
  <si>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</si>
  <si>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</si>
  <si>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</si>
  <si>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</si>
  <si>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</si>
  <si>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</si>
  <si>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</si>
  <si>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</si>
  <si>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</si>
  <si>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</si>
  <si>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</si>
  <si>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</si>
  <si>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</si>
  <si>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x</t>
  </si>
  <si>
    <t>p</t>
  </si>
  <si>
    <t>r</t>
  </si>
  <si>
    <t>s</t>
  </si>
  <si>
    <t>–</t>
  </si>
  <si>
    <t>···</t>
  </si>
  <si>
    <t>·</t>
  </si>
  <si>
    <t>Waren der Ernährungswirtschaft</t>
  </si>
  <si>
    <t>davon</t>
  </si>
  <si>
    <t>lebende Tiere</t>
  </si>
  <si>
    <t xml:space="preserve">Nahrungsmittel tierischen Ursprungs </t>
  </si>
  <si>
    <t xml:space="preserve">Nahrungsmittel pflanzlichen Ursprungs </t>
  </si>
  <si>
    <t>Genussmittel</t>
  </si>
  <si>
    <t>Waren der gewerblichen Wirtschaft</t>
  </si>
  <si>
    <t>Rohstoffe</t>
  </si>
  <si>
    <t>Halbwaren</t>
  </si>
  <si>
    <t>darunter</t>
  </si>
  <si>
    <t>Mineralölerzeugnisse</t>
  </si>
  <si>
    <t>Fertigwaren</t>
  </si>
  <si>
    <t xml:space="preserve">Vorerzeugnisse </t>
  </si>
  <si>
    <t>Kunststoffe</t>
  </si>
  <si>
    <t>Enderzeugnisse</t>
  </si>
  <si>
    <t>Druckerzeugnisse</t>
  </si>
  <si>
    <t xml:space="preserve">Eisen- und Stahlwaren </t>
  </si>
  <si>
    <t xml:space="preserve">Waren aus Kunststoffen </t>
  </si>
  <si>
    <t xml:space="preserve">Pharmazeutische Erzeugnisse </t>
  </si>
  <si>
    <t xml:space="preserve">Kraftfahrzeuge </t>
  </si>
  <si>
    <t>Insgesamt</t>
  </si>
  <si>
    <t>Europa</t>
  </si>
  <si>
    <t xml:space="preserve">Frankreich </t>
  </si>
  <si>
    <t>Belgien</t>
  </si>
  <si>
    <t>Luxemburg</t>
  </si>
  <si>
    <t>Niederlande</t>
  </si>
  <si>
    <t>Italien</t>
  </si>
  <si>
    <t>Irland</t>
  </si>
  <si>
    <t>Portugal</t>
  </si>
  <si>
    <t>Griechenland</t>
  </si>
  <si>
    <t>Spanien</t>
  </si>
  <si>
    <t>Finnland</t>
  </si>
  <si>
    <t>Österreich</t>
  </si>
  <si>
    <t>Malta</t>
  </si>
  <si>
    <t>Zypern</t>
  </si>
  <si>
    <t>Slowenien</t>
  </si>
  <si>
    <t>Slowakei</t>
  </si>
  <si>
    <t>übrige EU-Länder zusammen</t>
  </si>
  <si>
    <t>Dänemark</t>
  </si>
  <si>
    <t>Polen</t>
  </si>
  <si>
    <t>Schweden</t>
  </si>
  <si>
    <t>Estland</t>
  </si>
  <si>
    <t>Lettland</t>
  </si>
  <si>
    <t>Litauen</t>
  </si>
  <si>
    <t>Tschechische Republik</t>
  </si>
  <si>
    <t>Ungarn</t>
  </si>
  <si>
    <t>Rumänien</t>
  </si>
  <si>
    <t>Bulgarien</t>
  </si>
  <si>
    <t>übrige europäische Länder</t>
  </si>
  <si>
    <t>Norwegen</t>
  </si>
  <si>
    <t>Russland</t>
  </si>
  <si>
    <t>Schweiz</t>
  </si>
  <si>
    <t>Türkei</t>
  </si>
  <si>
    <t>Afrika</t>
  </si>
  <si>
    <t>Ägypten</t>
  </si>
  <si>
    <t>Südafrika</t>
  </si>
  <si>
    <t>Amerika</t>
  </si>
  <si>
    <t>NAFTA</t>
  </si>
  <si>
    <t>USA</t>
  </si>
  <si>
    <t>Kanada</t>
  </si>
  <si>
    <t>Brasilien</t>
  </si>
  <si>
    <t>Asien</t>
  </si>
  <si>
    <t>ASEAN</t>
  </si>
  <si>
    <t>China</t>
  </si>
  <si>
    <t>Japan</t>
  </si>
  <si>
    <t>Australien, Ozeanien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</si>
  <si>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</si>
  <si>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</si>
  <si>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</si>
  <si>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</si>
  <si>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</si>
  <si>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</si>
  <si>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</si>
  <si>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</si>
  <si>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</si>
  <si>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</si>
  <si>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</si>
  <si>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</si>
  <si>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</si>
  <si>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</si>
  <si>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</si>
  <si>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Schiffs- und Luftfahrzeugbedarf, 
nicht ermittelte Länder</t>
  </si>
  <si>
    <t>Statistisches Amt</t>
  </si>
  <si>
    <t>für Hamburg und Schleswig-Holstein</t>
  </si>
  <si>
    <t>in Mio. Euro</t>
  </si>
  <si>
    <t>Statistisches Amt für Hamburg und Schleswig-Holstein</t>
  </si>
  <si>
    <t>Australien</t>
  </si>
  <si>
    <t>Auskunft zu dieser Veröffentlichung:</t>
  </si>
  <si>
    <t>Fleisch und Fleischwaren</t>
  </si>
  <si>
    <t>Düngemittel</t>
  </si>
  <si>
    <t>Papier und Pappe</t>
  </si>
  <si>
    <t>Bekleidung</t>
  </si>
  <si>
    <t>Feinmechanische Erzeugnisse</t>
  </si>
  <si>
    <t>Maschinen</t>
  </si>
  <si>
    <t>Nachrichtentechnische Geräte</t>
  </si>
  <si>
    <t>Medizinische Geräte</t>
  </si>
  <si>
    <t>Marokko</t>
  </si>
  <si>
    <t>Südamerika</t>
  </si>
  <si>
    <t>Warengruppe
Warenuntergruppe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</si>
  <si>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</si>
  <si>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</si>
  <si>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</si>
  <si>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</si>
  <si>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</si>
  <si>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</si>
  <si>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u. dgl.</t>
  </si>
  <si>
    <t>Landes Schleswig-Holstein</t>
  </si>
  <si>
    <t>Einfuhr des</t>
  </si>
  <si>
    <t>Erdöl und Erdgas</t>
  </si>
  <si>
    <t>Spielwaren</t>
  </si>
  <si>
    <t>Rundfunk-, Fernseh- und 
videotechnische Geräte</t>
  </si>
  <si>
    <t>Taiwan</t>
  </si>
  <si>
    <t>Singapur</t>
  </si>
  <si>
    <t>Fische und Krebstiere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</si>
  <si>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</si>
  <si>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</si>
  <si>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</si>
  <si>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</si>
  <si>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</si>
  <si>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</si>
  <si>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Milch und Milcherzeugnisse,
ausgenommen Butter und Käse</t>
  </si>
  <si>
    <t>STATISTISCHE BERICHTE</t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</si>
  <si>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 Daten können sich durch Revision noch ändern</t>
    </r>
  </si>
  <si>
    <r>
      <rPr>
        <vertAlign val="superscript"/>
        <sz val="8"/>
        <rFont val="Arial"/>
        <family val="2"/>
      </rPr>
      <t>b</t>
    </r>
    <r>
      <rPr>
        <sz val="8"/>
        <rFont val="Arial"/>
        <family val="2"/>
      </rPr>
      <t xml:space="preserve">  endgültige Daten</t>
    </r>
  </si>
  <si>
    <t>Sofern in den Produkten auf das Vorhandensein von Copyrightrechten Dritter 
hingewiesen wird, sind die in deren Produkten ausgewiesenen Copyrightbestimmungen 
zu wahren. Alle übrigen Rechte bleiben vorbehalten.</t>
  </si>
  <si>
    <t>EU-Länder</t>
  </si>
  <si>
    <t>Euro-Länder</t>
  </si>
  <si>
    <t>Sven Ohlsen</t>
  </si>
  <si>
    <t>sven.ohlsen@statistik-nord.de</t>
  </si>
  <si>
    <t>Kroatien</t>
  </si>
  <si>
    <r>
      <t xml:space="preserve"> Veränderung</t>
    </r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
in %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</si>
  <si>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Die Veränderungsraten wurden aus den nicht gerundeten Zahlen gerechnet</t>
    </r>
  </si>
  <si>
    <r>
      <t>Veränderung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in %</t>
    </r>
  </si>
  <si>
    <t>040 42831-1820</t>
  </si>
  <si>
    <t>1. Einfuhr des Landes Schleswig-Holstein nach Warengruppen und -untergruppen</t>
  </si>
  <si>
    <t>2. Einfuhr des Landes Schleswig-Holstein nach Ursprungsländern</t>
  </si>
  <si>
    <t>Ursprungsland</t>
  </si>
  <si>
    <t>1. Einfuhr des Landes Schleswig-Holstein nach Ursprungsländern (TOP15) im Vorjahresvergleich</t>
  </si>
  <si>
    <t>Einfuhr nach ausgewählten Ländern (TOP 15) in JJJJ und JJ-1</t>
  </si>
  <si>
    <t>Rückwaren und Ersatzlieferungen</t>
  </si>
  <si>
    <t>! Vorstehende Null-Werte mit #NV wg. Grafik: Nullwert unterdrücken!</t>
  </si>
  <si>
    <t>Kennziffer: G III 3 - vj 2/20 SH</t>
  </si>
  <si>
    <t>2. Quartal 2020</t>
  </si>
  <si>
    <t xml:space="preserve">© Statistisches Amt für Hamburg und Schleswig-Holstein, Hamburg 2020 
Auszugsweise Vervielfältigung und Verbreitung mit Quellenangabe gestattet.        </t>
  </si>
  <si>
    <t>Januar - Juni</t>
  </si>
  <si>
    <r>
      <t>2020</t>
    </r>
    <r>
      <rPr>
        <vertAlign val="superscript"/>
        <sz val="9"/>
        <rFont val="Arial"/>
        <family val="2"/>
      </rPr>
      <t>a</t>
    </r>
  </si>
  <si>
    <r>
      <t>2020</t>
    </r>
    <r>
      <rPr>
        <vertAlign val="superscript"/>
        <sz val="9"/>
        <color theme="1"/>
        <rFont val="Arial"/>
        <family val="2"/>
      </rPr>
      <t>a</t>
    </r>
  </si>
  <si>
    <t>der Monate Januar bis Juni</t>
  </si>
  <si>
    <t>2. Einfuhr des Landes Schleswig-Holstein 2018 bis 2020 im Monatsvergleich</t>
  </si>
  <si>
    <t>Januar - Juni 2020</t>
  </si>
  <si>
    <t>China, Volksrepublik</t>
  </si>
  <si>
    <t>Verein.Staaten (USA)</t>
  </si>
  <si>
    <t>Korea, Republik</t>
  </si>
  <si>
    <t>Vereinigt.Königreich</t>
  </si>
  <si>
    <t>Frankreich</t>
  </si>
  <si>
    <t xml:space="preserve">2. Einfuhr des Landes Schleswig-Holstein in 2018 bis 2020 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</si>
  <si>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Vereinigtes Königreich: EU Austritt 02/2020</t>
    </r>
  </si>
  <si>
    <r>
      <t xml:space="preserve">Vereinigtes Königreich </t>
    </r>
    <r>
      <rPr>
        <vertAlign val="superscript"/>
        <sz val="9"/>
        <rFont val="Arial"/>
        <family val="2"/>
      </rPr>
      <t>2</t>
    </r>
  </si>
  <si>
    <r>
      <t>2019</t>
    </r>
    <r>
      <rPr>
        <vertAlign val="superscript"/>
        <sz val="9"/>
        <rFont val="Arial"/>
        <family val="2"/>
      </rPr>
      <t>b</t>
    </r>
  </si>
  <si>
    <t xml:space="preserve">x  </t>
  </si>
  <si>
    <r>
      <t>2019</t>
    </r>
    <r>
      <rPr>
        <vertAlign val="superscript"/>
        <sz val="9"/>
        <color theme="1"/>
        <rFont val="Arial"/>
        <family val="2"/>
      </rPr>
      <t>b</t>
    </r>
  </si>
  <si>
    <t>Herausgegeben am: 23. November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</si>
</sst>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##\ ###\ ##0\ ;\-###\ ###\ ##0\ ;\-\ "/>
    <numFmt numFmtId="165" formatCode="0.0"/>
    <numFmt numFmtId="166" formatCode="_-* #,##0.00\ [$€]_-;\-* #,##0.00\ [$€]_-;_-* &quot;-&quot;??\ [$€]_-;_-@_-"/>
    <numFmt numFmtId="167" formatCode="###\ ###\ ##0&quot;  &quot;;\-###\ ###\ ##0&quot;  &quot;;&quot;-  &quot;"/>
    <numFmt numFmtId="168" formatCode="###\ ##0.0&quot;  &quot;;\-###\ ##0.0&quot;  &quot;;&quot;-  &quot;"/>
    <numFmt numFmtId="169" formatCode="###\ ###\ ##0\ \ ;\-###\ ###\ ##0\ \ ;\-\ \ "/>
    <numFmt numFmtId="170" formatCode="###\ ##0.0\ \ ;\-\ ###\ ##0.0\ \ ;\-\ \ \ \ \ \ "/>
    <numFmt numFmtId="171" formatCode="0.0000"/>
  </numFmts>
  <fonts count="31" x14ac:knownFonts="1"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sz val="16"/>
      <color theme="1"/>
      <name val="Arial"/>
      <family val="2"/>
    </font>
    <font>
      <sz val="30"/>
      <color theme="1"/>
      <name val="Arial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vertAlign val="superscript"/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1"/>
      <color theme="10"/>
      <name val="Arial"/>
      <family val="2"/>
    </font>
    <font>
      <u/>
      <sz val="10"/>
      <color theme="10"/>
      <name val="Arial"/>
      <family val="2"/>
    </font>
    <font>
      <sz val="18"/>
      <color theme="1"/>
      <name val="Arial"/>
      <family val="2"/>
    </font>
    <font>
      <vertAlign val="superscript"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 style="thin">
        <color theme="3"/>
      </right>
      <top/>
      <bottom/>
      <diagonal/>
    </border>
    <border>
      <left style="thin">
        <color rgb="FF03467D"/>
      </left>
      <right style="thin">
        <color rgb="FF03467D"/>
      </right>
      <top style="thin">
        <color rgb="FF03467D"/>
      </top>
      <bottom style="thin">
        <color rgb="FF03467D"/>
      </bottom>
      <diagonal/>
    </border>
    <border>
      <left/>
      <right style="thin">
        <color rgb="FF03467D"/>
      </right>
      <top style="thin">
        <color rgb="FF03467D"/>
      </top>
      <bottom style="thin">
        <color rgb="FF03467D"/>
      </bottom>
      <diagonal/>
    </border>
    <border>
      <left style="thin">
        <color rgb="FF03467D"/>
      </left>
      <right/>
      <top style="thin">
        <color rgb="FF03467D"/>
      </top>
      <bottom style="thin">
        <color rgb="FF03467D"/>
      </bottom>
      <diagonal/>
    </border>
    <border>
      <left/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 style="thin">
        <color rgb="FF03467D"/>
      </right>
      <top style="thin">
        <color rgb="FF03467D"/>
      </top>
      <bottom/>
      <diagonal/>
    </border>
    <border>
      <left/>
      <right style="thin">
        <color rgb="FF1E467D"/>
      </right>
      <top style="thin">
        <color rgb="FF1E467D"/>
      </top>
      <bottom/>
      <diagonal/>
    </border>
    <border>
      <left/>
      <right style="thin">
        <color rgb="FF1E467D"/>
      </right>
      <top/>
      <bottom/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/>
      <top/>
      <bottom style="thin">
        <color rgb="FF1E467D"/>
      </bottom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 style="thin">
        <color theme="3"/>
      </right>
      <top/>
      <bottom style="thin">
        <color rgb="FF1E467D"/>
      </bottom>
      <diagonal/>
    </border>
    <border>
      <left style="thin">
        <color theme="3"/>
      </left>
      <right/>
      <top/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/>
      <diagonal/>
    </border>
  </borders>
  <cellStyleXfs count="6">
    <xf numFmtId="0" fontId="0" fillId="0" borderId="0"/>
    <xf numFmtId="0" fontId="21" fillId="0" borderId="0"/>
    <xf numFmtId="166" fontId="11" fillId="0" borderId="0" applyFont="0" applyFill="0" applyBorder="0" applyAlignment="0" applyProtection="0"/>
    <xf numFmtId="0" fontId="22" fillId="0" borderId="0"/>
    <xf numFmtId="0" fontId="27" fillId="0" borderId="0" applyNumberFormat="0" applyFill="0" applyBorder="0" applyAlignment="0" applyProtection="0"/>
    <xf numFmtId="0" fontId="1" fillId="0" borderId="0"/>
  </cellStyleXfs>
  <cellXfs count="156">
    <xf numFmtId="0" fontId="0" fillId="0" borderId="0" xfId="0"/>
    <xf numFmtId="0" fontId="5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14" fillId="0" borderId="0" xfId="0" applyFont="1"/>
    <xf numFmtId="0" fontId="5" fillId="0" borderId="0" xfId="0" quotePrefix="1" applyFont="1" applyAlignment="1">
      <alignment horizontal="left"/>
    </xf>
    <xf numFmtId="0" fontId="5" fillId="0" borderId="0" xfId="0" applyFont="1" applyAlignment="1">
      <alignment horizontal="left"/>
    </xf>
    <xf numFmtId="0" fontId="16" fillId="0" borderId="0" xfId="0" applyFont="1"/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164" fontId="5" fillId="0" borderId="0" xfId="0" applyNumberFormat="1" applyFont="1" applyFill="1" applyBorder="1" applyAlignment="1">
      <alignment horizontal="left" vertical="center"/>
    </xf>
    <xf numFmtId="164" fontId="5" fillId="0" borderId="0" xfId="0" applyNumberFormat="1" applyFont="1" applyFill="1" applyBorder="1" applyAlignment="1">
      <alignment horizontal="right" vertical="center"/>
    </xf>
    <xf numFmtId="164" fontId="12" fillId="0" borderId="0" xfId="0" applyNumberFormat="1" applyFont="1" applyFill="1" applyBorder="1" applyAlignment="1">
      <alignment horizontal="left" vertical="center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0" xfId="0" applyFont="1" applyAlignment="1">
      <alignment horizontal="right" vertical="center"/>
    </xf>
    <xf numFmtId="0" fontId="12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11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right"/>
      <protection locked="0"/>
    </xf>
    <xf numFmtId="0" fontId="6" fillId="0" borderId="0" xfId="0" applyFont="1" applyAlignment="1">
      <alignment horizontal="center"/>
    </xf>
    <xf numFmtId="0" fontId="19" fillId="0" borderId="0" xfId="0" applyFont="1"/>
    <xf numFmtId="0" fontId="20" fillId="0" borderId="0" xfId="0" applyFont="1" applyAlignment="1">
      <alignment horizontal="right"/>
    </xf>
    <xf numFmtId="0" fontId="10" fillId="0" borderId="0" xfId="0" applyFont="1" applyAlignment="1">
      <alignment vertical="top"/>
    </xf>
    <xf numFmtId="0" fontId="17" fillId="3" borderId="11" xfId="0" quotePrefix="1" applyFont="1" applyFill="1" applyBorder="1" applyAlignment="1">
      <alignment horizontal="center" vertical="center" wrapText="1"/>
    </xf>
    <xf numFmtId="0" fontId="17" fillId="0" borderId="17" xfId="0" applyFont="1" applyBorder="1"/>
    <xf numFmtId="0" fontId="16" fillId="0" borderId="17" xfId="0" applyFont="1" applyBorder="1" applyAlignment="1">
      <alignment horizontal="left" vertical="top" wrapText="1" indent="1"/>
    </xf>
    <xf numFmtId="0" fontId="17" fillId="0" borderId="17" xfId="0" applyFont="1" applyBorder="1" applyAlignment="1">
      <alignment horizontal="left" vertical="top" wrapText="1" indent="1"/>
    </xf>
    <xf numFmtId="0" fontId="17" fillId="0" borderId="17" xfId="0" applyFont="1" applyBorder="1" applyAlignment="1">
      <alignment horizontal="left" vertical="top" wrapText="1" indent="2"/>
    </xf>
    <xf numFmtId="0" fontId="17" fillId="0" borderId="17" xfId="0" applyFont="1" applyBorder="1" applyAlignment="1">
      <alignment horizontal="left" indent="2"/>
    </xf>
    <xf numFmtId="0" fontId="17" fillId="0" borderId="17" xfId="0" applyFont="1" applyBorder="1" applyAlignment="1">
      <alignment horizontal="left" indent="1"/>
    </xf>
    <xf numFmtId="0" fontId="16" fillId="0" borderId="17" xfId="0" applyFont="1" applyBorder="1"/>
    <xf numFmtId="0" fontId="16" fillId="0" borderId="17" xfId="0" applyFont="1" applyBorder="1" applyAlignment="1">
      <alignment horizontal="left" indent="1"/>
    </xf>
    <xf numFmtId="0" fontId="16" fillId="0" borderId="17" xfId="0" applyFont="1" applyBorder="1" applyAlignment="1">
      <alignment horizontal="left" indent="2"/>
    </xf>
    <xf numFmtId="0" fontId="16" fillId="0" borderId="17" xfId="0" applyFont="1" applyBorder="1" applyAlignment="1">
      <alignment horizontal="left" indent="3"/>
    </xf>
    <xf numFmtId="0" fontId="17" fillId="0" borderId="17" xfId="0" applyFont="1" applyBorder="1" applyAlignment="1">
      <alignment horizontal="left" indent="3"/>
    </xf>
    <xf numFmtId="0" fontId="17" fillId="0" borderId="17" xfId="0" applyFont="1" applyBorder="1" applyAlignment="1">
      <alignment horizontal="left" indent="4"/>
    </xf>
    <xf numFmtId="0" fontId="15" fillId="0" borderId="18" xfId="0" applyFont="1" applyBorder="1" applyAlignment="1">
      <alignment wrapText="1"/>
    </xf>
    <xf numFmtId="0" fontId="0" fillId="0" borderId="0" xfId="0" applyAlignment="1">
      <alignment horizontal="left"/>
    </xf>
    <xf numFmtId="0" fontId="0" fillId="0" borderId="0" xfId="0" applyAlignment="1"/>
    <xf numFmtId="0" fontId="16" fillId="0" borderId="10" xfId="0" applyFont="1" applyBorder="1" applyAlignment="1">
      <alignment horizontal="left" vertical="top" indent="1"/>
    </xf>
    <xf numFmtId="0" fontId="16" fillId="0" borderId="10" xfId="0" applyFont="1" applyBorder="1" applyAlignment="1">
      <alignment horizontal="left" vertical="top" indent="2"/>
    </xf>
    <xf numFmtId="0" fontId="16" fillId="0" borderId="10" xfId="0" applyFont="1" applyBorder="1" applyAlignment="1">
      <alignment horizontal="left" vertical="top" indent="3"/>
    </xf>
    <xf numFmtId="0" fontId="17" fillId="0" borderId="10" xfId="0" applyFont="1" applyBorder="1" applyAlignment="1">
      <alignment horizontal="left" vertical="top" indent="3"/>
    </xf>
    <xf numFmtId="0" fontId="17" fillId="0" borderId="10" xfId="0" applyFont="1" applyBorder="1" applyAlignment="1">
      <alignment horizontal="left" vertical="top" indent="2"/>
    </xf>
    <xf numFmtId="0" fontId="17" fillId="0" borderId="10" xfId="0" applyFont="1" applyBorder="1" applyAlignment="1">
      <alignment horizontal="left" vertical="top"/>
    </xf>
    <xf numFmtId="0" fontId="17" fillId="0" borderId="10" xfId="0" applyFont="1" applyBorder="1" applyAlignment="1">
      <alignment horizontal="left" vertical="top" indent="1"/>
    </xf>
    <xf numFmtId="0" fontId="16" fillId="0" borderId="10" xfId="0" applyFont="1" applyBorder="1" applyAlignment="1">
      <alignment horizontal="left" vertical="top"/>
    </xf>
    <xf numFmtId="0" fontId="17" fillId="0" borderId="10" xfId="0" applyFont="1" applyBorder="1" applyAlignment="1">
      <alignment horizontal="left" indent="1"/>
    </xf>
    <xf numFmtId="0" fontId="17" fillId="0" borderId="10" xfId="0" applyFont="1" applyBorder="1"/>
    <xf numFmtId="0" fontId="16" fillId="0" borderId="10" xfId="0" applyFont="1" applyBorder="1" applyAlignment="1">
      <alignment horizontal="left" indent="1"/>
    </xf>
    <xf numFmtId="0" fontId="16" fillId="0" borderId="10" xfId="0" applyFont="1" applyBorder="1" applyAlignment="1">
      <alignment horizontal="left" wrapText="1"/>
    </xf>
    <xf numFmtId="0" fontId="24" fillId="0" borderId="23" xfId="0" applyFont="1" applyBorder="1" applyAlignment="1">
      <alignment horizontal="left" wrapText="1"/>
    </xf>
    <xf numFmtId="0" fontId="8" fillId="0" borderId="0" xfId="0" applyFont="1" applyAlignment="1">
      <alignment horizontal="right" vertical="center"/>
    </xf>
    <xf numFmtId="0" fontId="0" fillId="0" borderId="0" xfId="0" applyFont="1"/>
    <xf numFmtId="0" fontId="12" fillId="0" borderId="0" xfId="0" applyFont="1" applyFill="1" applyAlignment="1">
      <alignment horizontal="left" vertic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7" fillId="0" borderId="17" xfId="0" applyFont="1" applyBorder="1" applyAlignment="1">
      <alignment horizontal="left" wrapText="1" indent="3"/>
    </xf>
    <xf numFmtId="0" fontId="29" fillId="0" borderId="0" xfId="0" applyFont="1" applyAlignment="1">
      <alignment horizontal="right" vertical="center"/>
    </xf>
    <xf numFmtId="0" fontId="10" fillId="0" borderId="0" xfId="0" applyFont="1" applyAlignment="1">
      <alignment horizontal="left" vertical="top"/>
    </xf>
    <xf numFmtId="0" fontId="17" fillId="0" borderId="17" xfId="0" applyFont="1" applyBorder="1" applyAlignment="1">
      <alignment horizontal="left" wrapText="1"/>
    </xf>
    <xf numFmtId="0" fontId="16" fillId="0" borderId="16" xfId="0" applyFont="1" applyBorder="1" applyAlignment="1">
      <alignment horizontal="center" vertical="center"/>
    </xf>
    <xf numFmtId="0" fontId="17" fillId="0" borderId="16" xfId="0" applyFont="1" applyBorder="1" applyAlignment="1">
      <alignment horizontal="left" vertical="top" wrapText="1" indent="1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28" fillId="0" borderId="0" xfId="4" applyFont="1" applyAlignment="1">
      <alignment horizontal="left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right"/>
    </xf>
    <xf numFmtId="0" fontId="5" fillId="0" borderId="0" xfId="0" applyFont="1"/>
    <xf numFmtId="0" fontId="5" fillId="0" borderId="0" xfId="0" applyFont="1" applyAlignment="1">
      <alignment vertical="center"/>
    </xf>
    <xf numFmtId="165" fontId="5" fillId="0" borderId="0" xfId="0" applyNumberFormat="1" applyFont="1"/>
    <xf numFmtId="165" fontId="11" fillId="2" borderId="0" xfId="0" applyNumberFormat="1" applyFont="1" applyFill="1" applyAlignment="1">
      <alignment vertical="center"/>
    </xf>
    <xf numFmtId="0" fontId="5" fillId="2" borderId="0" xfId="0" applyFont="1" applyFill="1" applyBorder="1" applyAlignment="1" applyProtection="1">
      <alignment horizontal="right"/>
      <protection locked="0"/>
    </xf>
    <xf numFmtId="0" fontId="17" fillId="2" borderId="0" xfId="0" applyFont="1" applyFill="1" applyAlignment="1">
      <alignment vertical="center"/>
    </xf>
    <xf numFmtId="0" fontId="20" fillId="0" borderId="0" xfId="0" quotePrefix="1" applyFont="1" applyAlignment="1">
      <alignment horizontal="right"/>
    </xf>
    <xf numFmtId="0" fontId="17" fillId="3" borderId="11" xfId="0" quotePrefix="1" applyFont="1" applyFill="1" applyBorder="1" applyAlignment="1">
      <alignment horizontal="centerContinuous" vertical="center" wrapText="1"/>
    </xf>
    <xf numFmtId="167" fontId="16" fillId="0" borderId="0" xfId="0" applyNumberFormat="1" applyFont="1"/>
    <xf numFmtId="168" fontId="16" fillId="0" borderId="0" xfId="0" applyNumberFormat="1" applyFont="1"/>
    <xf numFmtId="167" fontId="24" fillId="0" borderId="19" xfId="0" applyNumberFormat="1" applyFont="1" applyBorder="1"/>
    <xf numFmtId="167" fontId="24" fillId="0" borderId="20" xfId="0" applyNumberFormat="1" applyFont="1" applyBorder="1"/>
    <xf numFmtId="168" fontId="24" fillId="0" borderId="20" xfId="0" applyNumberFormat="1" applyFont="1" applyBorder="1"/>
    <xf numFmtId="0" fontId="16" fillId="3" borderId="21" xfId="0" quotePrefix="1" applyFont="1" applyFill="1" applyBorder="1" applyAlignment="1">
      <alignment horizontal="center" vertical="center"/>
    </xf>
    <xf numFmtId="0" fontId="16" fillId="3" borderId="21" xfId="0" quotePrefix="1" applyFont="1" applyFill="1" applyBorder="1" applyAlignment="1">
      <alignment horizontal="center" vertical="center" wrapText="1"/>
    </xf>
    <xf numFmtId="167" fontId="17" fillId="0" borderId="0" xfId="0" applyNumberFormat="1" applyFont="1"/>
    <xf numFmtId="167" fontId="24" fillId="0" borderId="24" xfId="0" applyNumberFormat="1" applyFont="1" applyBorder="1"/>
    <xf numFmtId="169" fontId="5" fillId="0" borderId="0" xfId="0" applyNumberFormat="1" applyFont="1" applyAlignment="1">
      <alignment horizontal="right" vertical="center"/>
    </xf>
    <xf numFmtId="169" fontId="5" fillId="0" borderId="0" xfId="0" applyNumberFormat="1" applyFont="1" applyFill="1" applyBorder="1" applyAlignment="1">
      <alignment horizontal="right" vertical="center"/>
    </xf>
    <xf numFmtId="170" fontId="5" fillId="0" borderId="0" xfId="0" applyNumberFormat="1" applyFont="1" applyFill="1" applyBorder="1" applyAlignment="1">
      <alignment horizontal="right" vertical="center"/>
    </xf>
    <xf numFmtId="170" fontId="5" fillId="0" borderId="0" xfId="0" applyNumberFormat="1" applyFont="1" applyFill="1" applyBorder="1" applyAlignment="1">
      <alignment vertical="center"/>
    </xf>
    <xf numFmtId="169" fontId="5" fillId="0" borderId="0" xfId="0" applyNumberFormat="1" applyFont="1" applyFill="1" applyBorder="1" applyAlignment="1">
      <alignment vertical="center"/>
    </xf>
    <xf numFmtId="170" fontId="5" fillId="0" borderId="0" xfId="0" applyNumberFormat="1" applyFont="1" applyAlignment="1">
      <alignment horizontal="right" vertical="center"/>
    </xf>
    <xf numFmtId="167" fontId="5" fillId="0" borderId="0" xfId="0" applyNumberFormat="1" applyFont="1"/>
    <xf numFmtId="168" fontId="16" fillId="0" borderId="0" xfId="0" applyNumberFormat="1" applyFont="1" applyAlignment="1">
      <alignment horizontal="right"/>
    </xf>
    <xf numFmtId="167" fontId="0" fillId="0" borderId="0" xfId="0" applyNumberFormat="1"/>
    <xf numFmtId="0" fontId="0" fillId="0" borderId="0" xfId="0" applyNumberFormat="1"/>
    <xf numFmtId="0" fontId="16" fillId="0" borderId="0" xfId="0" applyNumberFormat="1" applyFont="1"/>
    <xf numFmtId="171" fontId="16" fillId="0" borderId="0" xfId="0" applyNumberFormat="1" applyFont="1"/>
    <xf numFmtId="0" fontId="16" fillId="3" borderId="21" xfId="0" quotePrefix="1" applyFont="1" applyFill="1" applyBorder="1" applyAlignment="1">
      <alignment horizontal="center" vertical="center" wrapText="1"/>
    </xf>
    <xf numFmtId="0" fontId="25" fillId="0" borderId="0" xfId="0" applyFont="1" applyAlignment="1">
      <alignment horizontal="left"/>
    </xf>
    <xf numFmtId="0" fontId="9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28" fillId="0" borderId="0" xfId="4" applyFont="1" applyAlignment="1">
      <alignment horizontal="left" wrapText="1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2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0" fillId="0" borderId="0" xfId="0" applyFont="1" applyAlignment="1">
      <alignment horizontal="left" vertical="top"/>
    </xf>
    <xf numFmtId="0" fontId="12" fillId="0" borderId="0" xfId="0" applyFont="1" applyFill="1" applyAlignment="1">
      <alignment horizontal="center" vertical="center"/>
    </xf>
    <xf numFmtId="0" fontId="17" fillId="3" borderId="11" xfId="0" quotePrefix="1" applyNumberFormat="1" applyFont="1" applyFill="1" applyBorder="1" applyAlignment="1">
      <alignment horizontal="center" vertical="center" wrapText="1"/>
    </xf>
    <xf numFmtId="0" fontId="16" fillId="3" borderId="11" xfId="0" applyNumberFormat="1" applyFont="1" applyFill="1" applyBorder="1" applyAlignment="1">
      <alignment horizontal="center" vertical="center" wrapText="1"/>
    </xf>
    <xf numFmtId="17" fontId="17" fillId="3" borderId="11" xfId="0" quotePrefix="1" applyNumberFormat="1" applyFont="1" applyFill="1" applyBorder="1" applyAlignment="1">
      <alignment horizontal="center" vertical="center" wrapText="1"/>
    </xf>
    <xf numFmtId="0" fontId="16" fillId="3" borderId="11" xfId="0" applyFont="1" applyFill="1" applyBorder="1" applyAlignment="1">
      <alignment horizontal="center" vertical="center" wrapText="1"/>
    </xf>
    <xf numFmtId="0" fontId="17" fillId="3" borderId="11" xfId="0" applyFont="1" applyFill="1" applyBorder="1" applyAlignment="1">
      <alignment horizontal="center" vertical="center" wrapText="1"/>
    </xf>
    <xf numFmtId="0" fontId="16" fillId="3" borderId="11" xfId="0" applyFont="1" applyFill="1" applyBorder="1" applyAlignment="1">
      <alignment vertical="center" wrapText="1"/>
    </xf>
    <xf numFmtId="0" fontId="16" fillId="3" borderId="13" xfId="0" applyFont="1" applyFill="1" applyBorder="1" applyAlignment="1"/>
    <xf numFmtId="0" fontId="17" fillId="3" borderId="13" xfId="0" applyFont="1" applyFill="1" applyBorder="1" applyAlignment="1">
      <alignment horizontal="center" vertical="center" wrapText="1"/>
    </xf>
    <xf numFmtId="0" fontId="16" fillId="3" borderId="13" xfId="0" applyFont="1" applyFill="1" applyBorder="1" applyAlignment="1">
      <alignment horizontal="center" vertical="center" wrapText="1"/>
    </xf>
    <xf numFmtId="0" fontId="16" fillId="3" borderId="12" xfId="0" applyFont="1" applyFill="1" applyBorder="1" applyAlignment="1">
      <alignment horizontal="left" vertical="center" wrapText="1" indent="1"/>
    </xf>
    <xf numFmtId="0" fontId="16" fillId="3" borderId="12" xfId="0" applyFont="1" applyFill="1" applyBorder="1" applyAlignment="1">
      <alignment horizontal="left" vertical="center" indent="1"/>
    </xf>
    <xf numFmtId="0" fontId="16" fillId="3" borderId="15" xfId="0" applyFont="1" applyFill="1" applyBorder="1" applyAlignment="1">
      <alignment horizontal="left" vertical="center" indent="1"/>
    </xf>
    <xf numFmtId="0" fontId="16" fillId="3" borderId="21" xfId="0" quotePrefix="1" applyFont="1" applyFill="1" applyBorder="1" applyAlignment="1">
      <alignment horizontal="center" vertical="center" wrapText="1"/>
    </xf>
    <xf numFmtId="0" fontId="16" fillId="3" borderId="21" xfId="0" applyFont="1" applyFill="1" applyBorder="1" applyAlignment="1">
      <alignment horizontal="center" vertical="center" wrapText="1"/>
    </xf>
    <xf numFmtId="0" fontId="16" fillId="3" borderId="14" xfId="0" applyFont="1" applyFill="1" applyBorder="1" applyAlignment="1">
      <alignment horizontal="left" vertical="center" indent="1"/>
    </xf>
    <xf numFmtId="0" fontId="16" fillId="3" borderId="21" xfId="0" applyFont="1" applyFill="1" applyBorder="1" applyAlignment="1">
      <alignment horizontal="center" vertical="center"/>
    </xf>
    <xf numFmtId="0" fontId="16" fillId="3" borderId="22" xfId="0" applyFont="1" applyFill="1" applyBorder="1" applyAlignment="1"/>
    <xf numFmtId="0" fontId="16" fillId="3" borderId="25" xfId="0" applyFont="1" applyFill="1" applyBorder="1" applyAlignment="1">
      <alignment horizontal="center" vertical="center" wrapText="1"/>
    </xf>
    <xf numFmtId="0" fontId="16" fillId="3" borderId="19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25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</cellXfs>
  <cellStyles count="6">
    <cellStyle name="Euro" xfId="2"/>
    <cellStyle name="Link" xfId="4" builtinId="8"/>
    <cellStyle name="Standard" xfId="0" builtinId="0"/>
    <cellStyle name="Standard 2" xfId="1"/>
    <cellStyle name="Standard 2 2" xfId="5"/>
    <cellStyle name="Standard 3 2" xfId="3"/>
  </cellStyles>
  <dxfs count="6">
    <dxf>
      <fill>
        <patternFill>
          <bgColor theme="0" tint="-4.9989318521683403E-2"/>
        </patternFill>
      </fill>
    </dxf>
    <dxf>
      <fill>
        <patternFill>
          <bgColor rgb="FFF2F2F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colors>
    <mruColors>
      <color rgb="FFF2F2F2"/>
      <color rgb="FF1E467D"/>
      <color rgb="FFFADC37"/>
      <color rgb="FF800000"/>
      <color rgb="FF64AAC8"/>
      <color rgb="FF03467D"/>
      <color rgb="FFF8DC36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38827410087253E-2"/>
          <c:y val="7.2139015409958998E-2"/>
          <c:w val="0.71339231686948223"/>
          <c:h val="0.66080608776361971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T3_1!$B$9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dLbls>
            <c:delete val="1"/>
          </c:dLbls>
          <c:cat>
            <c:strRef>
              <c:f>T3_1!$A$10:$A$24</c:f>
              <c:strCache>
                <c:ptCount val="15"/>
                <c:pt idx="0">
                  <c:v>China, Volksrepublik</c:v>
                </c:pt>
                <c:pt idx="1">
                  <c:v>Dänemark</c:v>
                </c:pt>
                <c:pt idx="2">
                  <c:v>Schweden</c:v>
                </c:pt>
                <c:pt idx="3">
                  <c:v>Verein.Staaten (USA)</c:v>
                </c:pt>
                <c:pt idx="4">
                  <c:v>Korea, Republik</c:v>
                </c:pt>
                <c:pt idx="5">
                  <c:v>Niederlande</c:v>
                </c:pt>
                <c:pt idx="6">
                  <c:v>Polen</c:v>
                </c:pt>
                <c:pt idx="7">
                  <c:v>Vereinigt.Königreich</c:v>
                </c:pt>
                <c:pt idx="8">
                  <c:v>Irland</c:v>
                </c:pt>
                <c:pt idx="9">
                  <c:v>Italien</c:v>
                </c:pt>
                <c:pt idx="10">
                  <c:v>Frankreich</c:v>
                </c:pt>
                <c:pt idx="11">
                  <c:v>Belgien</c:v>
                </c:pt>
                <c:pt idx="12">
                  <c:v>Schweiz</c:v>
                </c:pt>
                <c:pt idx="13">
                  <c:v>Norwegen</c:v>
                </c:pt>
                <c:pt idx="14">
                  <c:v>Finnland</c:v>
                </c:pt>
              </c:strCache>
            </c:strRef>
          </c:cat>
          <c:val>
            <c:numRef>
              <c:f>T3_1!$B$10:$B$24</c:f>
              <c:numCache>
                <c:formatCode>###\ ###\ ##0\ \ ;\-###\ ###\ ##0\ \ ;\-\ \ </c:formatCode>
                <c:ptCount val="15"/>
                <c:pt idx="0">
                  <c:v>1598.3221820000001</c:v>
                </c:pt>
                <c:pt idx="1">
                  <c:v>913.81457799999998</c:v>
                </c:pt>
                <c:pt idx="2">
                  <c:v>798.56002000000001</c:v>
                </c:pt>
                <c:pt idx="3">
                  <c:v>653.02000499999997</c:v>
                </c:pt>
                <c:pt idx="4">
                  <c:v>634.805026</c:v>
                </c:pt>
                <c:pt idx="5">
                  <c:v>603.48367599999995</c:v>
                </c:pt>
                <c:pt idx="6">
                  <c:v>514.41460700000005</c:v>
                </c:pt>
                <c:pt idx="7">
                  <c:v>492.40630499999997</c:v>
                </c:pt>
                <c:pt idx="8">
                  <c:v>397.675252</c:v>
                </c:pt>
                <c:pt idx="9">
                  <c:v>396.75944099999998</c:v>
                </c:pt>
                <c:pt idx="10">
                  <c:v>380.21282600000001</c:v>
                </c:pt>
                <c:pt idx="11">
                  <c:v>369.65263099999999</c:v>
                </c:pt>
                <c:pt idx="12">
                  <c:v>366.37136400000003</c:v>
                </c:pt>
                <c:pt idx="13">
                  <c:v>320.94244400000002</c:v>
                </c:pt>
                <c:pt idx="14">
                  <c:v>246.05365599999999</c:v>
                </c:pt>
              </c:numCache>
            </c:numRef>
          </c:val>
        </c:ser>
        <c:ser>
          <c:idx val="1"/>
          <c:order val="1"/>
          <c:tx>
            <c:strRef>
              <c:f>T3_1!$D$9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ADC37"/>
            </a:solidFill>
          </c:spPr>
          <c:invertIfNegative val="0"/>
          <c:dLbls>
            <c:delete val="1"/>
          </c:dLbls>
          <c:cat>
            <c:strRef>
              <c:f>T3_1!$A$10:$A$24</c:f>
              <c:strCache>
                <c:ptCount val="15"/>
                <c:pt idx="0">
                  <c:v>China, Volksrepublik</c:v>
                </c:pt>
                <c:pt idx="1">
                  <c:v>Dänemark</c:v>
                </c:pt>
                <c:pt idx="2">
                  <c:v>Schweden</c:v>
                </c:pt>
                <c:pt idx="3">
                  <c:v>Verein.Staaten (USA)</c:v>
                </c:pt>
                <c:pt idx="4">
                  <c:v>Korea, Republik</c:v>
                </c:pt>
                <c:pt idx="5">
                  <c:v>Niederlande</c:v>
                </c:pt>
                <c:pt idx="6">
                  <c:v>Polen</c:v>
                </c:pt>
                <c:pt idx="7">
                  <c:v>Vereinigt.Königreich</c:v>
                </c:pt>
                <c:pt idx="8">
                  <c:v>Irland</c:v>
                </c:pt>
                <c:pt idx="9">
                  <c:v>Italien</c:v>
                </c:pt>
                <c:pt idx="10">
                  <c:v>Frankreich</c:v>
                </c:pt>
                <c:pt idx="11">
                  <c:v>Belgien</c:v>
                </c:pt>
                <c:pt idx="12">
                  <c:v>Schweiz</c:v>
                </c:pt>
                <c:pt idx="13">
                  <c:v>Norwegen</c:v>
                </c:pt>
                <c:pt idx="14">
                  <c:v>Finnland</c:v>
                </c:pt>
              </c:strCache>
            </c:strRef>
          </c:cat>
          <c:val>
            <c:numRef>
              <c:f>T3_1!$D$10:$D$24</c:f>
              <c:numCache>
                <c:formatCode>###\ ###\ ##0\ \ ;\-###\ ###\ ##0\ \ ;\-\ \ </c:formatCode>
                <c:ptCount val="15"/>
                <c:pt idx="0">
                  <c:v>1541.018309</c:v>
                </c:pt>
                <c:pt idx="1">
                  <c:v>1051.1662650000001</c:v>
                </c:pt>
                <c:pt idx="2">
                  <c:v>750.79793400000005</c:v>
                </c:pt>
                <c:pt idx="3">
                  <c:v>817.92265499999996</c:v>
                </c:pt>
                <c:pt idx="4">
                  <c:v>623.43593199999998</c:v>
                </c:pt>
                <c:pt idx="5">
                  <c:v>604.332581</c:v>
                </c:pt>
                <c:pt idx="6">
                  <c:v>527.412013</c:v>
                </c:pt>
                <c:pt idx="7">
                  <c:v>514.79228999999998</c:v>
                </c:pt>
                <c:pt idx="8">
                  <c:v>86.439761000000004</c:v>
                </c:pt>
                <c:pt idx="9">
                  <c:v>415.99589700000001</c:v>
                </c:pt>
                <c:pt idx="10">
                  <c:v>417.45518900000002</c:v>
                </c:pt>
                <c:pt idx="11">
                  <c:v>619.29872999999998</c:v>
                </c:pt>
                <c:pt idx="12">
                  <c:v>332.978656</c:v>
                </c:pt>
                <c:pt idx="13">
                  <c:v>130.29342500000001</c:v>
                </c:pt>
                <c:pt idx="14">
                  <c:v>267.145825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41055704"/>
        <c:axId val="341056096"/>
      </c:barChart>
      <c:catAx>
        <c:axId val="341055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41056096"/>
        <c:crosses val="autoZero"/>
        <c:auto val="1"/>
        <c:lblAlgn val="ctr"/>
        <c:lblOffset val="100"/>
        <c:noMultiLvlLbl val="0"/>
      </c:catAx>
      <c:valAx>
        <c:axId val="341056096"/>
        <c:scaling>
          <c:orientation val="minMax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3410557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9629495637369649"/>
          <c:y val="0.45019651232120578"/>
          <c:w val="9.019153011278995E-2"/>
          <c:h val="9.9606729486683018E-2"/>
        </c:manualLayout>
      </c:layout>
      <c:overlay val="0"/>
      <c:txPr>
        <a:bodyPr/>
        <a:lstStyle/>
        <a:p>
          <a:pPr rtl="0">
            <a:defRPr/>
          </a:pPr>
          <a:endParaRPr lang="de-DE"/>
        </a:p>
      </c:txPr>
    </c:legend>
    <c:plotVisOnly val="1"/>
    <c:dispBlanksAs val="gap"/>
    <c:showDLblsOverMax val="0"/>
  </c:chart>
  <c:spPr>
    <a:ln>
      <a:solidFill>
        <a:schemeClr val="tx1"/>
      </a:solidFill>
    </a:ln>
    <a:scene3d>
      <a:camera prst="orthographicFront"/>
      <a:lightRig rig="threePt" dir="t">
        <a:rot lat="0" lon="0" rev="0"/>
      </a:lightRig>
    </a:scene3d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de-DE"/>
    </a:p>
  </c:txPr>
  <c:printSettings>
    <c:headerFooter>
      <c:oddFooter>&amp;LStatistischer Bericht G III - vj</c:oddFooter>
    </c:headerFooter>
    <c:pageMargins b="0.78740157480314965" l="0.59055118110236227" r="0.59055118110236227" t="0.78740157480314965" header="0.59055118110236227" footer="0.59055118110236227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276173811606882E-2"/>
          <c:y val="0.1070437350647139"/>
          <c:w val="0.83036665871311544"/>
          <c:h val="0.64948289988481855"/>
        </c:manualLayout>
      </c:layout>
      <c:lineChart>
        <c:grouping val="standard"/>
        <c:varyColors val="0"/>
        <c:ser>
          <c:idx val="0"/>
          <c:order val="0"/>
          <c:tx>
            <c:strRef>
              <c:f>T3_1!$B$33</c:f>
              <c:strCache>
                <c:ptCount val="1"/>
                <c:pt idx="0">
                  <c:v>2020</c:v>
                </c:pt>
              </c:strCache>
            </c:strRef>
          </c:tx>
          <c:cat>
            <c:strRef>
              <c:f>T3_1!$A$34:$A$45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T3_1!$B$48:$B$59</c:f>
              <c:numCache>
                <c:formatCode>0.0</c:formatCode>
                <c:ptCount val="12"/>
                <c:pt idx="0">
                  <c:v>2078.5279730000002</c:v>
                </c:pt>
                <c:pt idx="1">
                  <c:v>2013.9854310000001</c:v>
                </c:pt>
                <c:pt idx="2">
                  <c:v>1974.320115</c:v>
                </c:pt>
                <c:pt idx="3">
                  <c:v>1794.5826790000001</c:v>
                </c:pt>
                <c:pt idx="4">
                  <c:v>1667.5128010000001</c:v>
                </c:pt>
                <c:pt idx="5">
                  <c:v>1811.5880420000001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T3_1!$C$33</c:f>
              <c:strCache>
                <c:ptCount val="1"/>
                <c:pt idx="0">
                  <c:v>2019</c:v>
                </c:pt>
              </c:strCache>
            </c:strRef>
          </c:tx>
          <c:spPr>
            <a:ln>
              <a:solidFill>
                <a:srgbClr val="FADC37"/>
              </a:solidFill>
            </a:ln>
          </c:spPr>
          <c:marker>
            <c:symbol val="circle"/>
            <c:size val="7"/>
            <c:spPr>
              <a:solidFill>
                <a:srgbClr val="FADC37"/>
              </a:solidFill>
              <a:ln>
                <a:solidFill>
                  <a:srgbClr val="FADC37"/>
                </a:solidFill>
              </a:ln>
            </c:spPr>
          </c:marker>
          <c:dPt>
            <c:idx val="2"/>
            <c:bubble3D val="0"/>
          </c:dPt>
          <c:cat>
            <c:strRef>
              <c:f>T3_1!$A$34:$A$45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T3_1!$C$48:$C$59</c:f>
              <c:numCache>
                <c:formatCode>0.0</c:formatCode>
                <c:ptCount val="12"/>
                <c:pt idx="0">
                  <c:v>1871.7730200000001</c:v>
                </c:pt>
                <c:pt idx="1">
                  <c:v>1898.4356479999999</c:v>
                </c:pt>
                <c:pt idx="2">
                  <c:v>1908.6122580000001</c:v>
                </c:pt>
                <c:pt idx="3">
                  <c:v>1942.5600919999999</c:v>
                </c:pt>
                <c:pt idx="4">
                  <c:v>1979.751203</c:v>
                </c:pt>
                <c:pt idx="5">
                  <c:v>1855.8340800000001</c:v>
                </c:pt>
                <c:pt idx="6">
                  <c:v>1865.6031350000001</c:v>
                </c:pt>
                <c:pt idx="7">
                  <c:v>1804.4658360000001</c:v>
                </c:pt>
                <c:pt idx="8">
                  <c:v>2223.1385110000001</c:v>
                </c:pt>
                <c:pt idx="9">
                  <c:v>1940.1684889999999</c:v>
                </c:pt>
                <c:pt idx="10">
                  <c:v>2207.4146900000001</c:v>
                </c:pt>
                <c:pt idx="11">
                  <c:v>1582.789088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T3_1!$D$33</c:f>
              <c:strCache>
                <c:ptCount val="1"/>
                <c:pt idx="0">
                  <c:v>2018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dPt>
            <c:idx val="2"/>
            <c:bubble3D val="0"/>
          </c:dPt>
          <c:cat>
            <c:strRef>
              <c:f>T3_1!$A$34:$A$45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T3_1!$D$48:$D$59</c:f>
              <c:numCache>
                <c:formatCode>0.0</c:formatCode>
                <c:ptCount val="12"/>
                <c:pt idx="0">
                  <c:v>1758.6923879999999</c:v>
                </c:pt>
                <c:pt idx="1">
                  <c:v>1611.696807</c:v>
                </c:pt>
                <c:pt idx="2">
                  <c:v>1844.55115</c:v>
                </c:pt>
                <c:pt idx="3">
                  <c:v>1782.3088660000001</c:v>
                </c:pt>
                <c:pt idx="4">
                  <c:v>1767.755259</c:v>
                </c:pt>
                <c:pt idx="5">
                  <c:v>1812.4046949999999</c:v>
                </c:pt>
                <c:pt idx="6">
                  <c:v>1984.2575810000001</c:v>
                </c:pt>
                <c:pt idx="7">
                  <c:v>1909.184962</c:v>
                </c:pt>
                <c:pt idx="8">
                  <c:v>1808.632828</c:v>
                </c:pt>
                <c:pt idx="9">
                  <c:v>2030.2362270000001</c:v>
                </c:pt>
                <c:pt idx="10">
                  <c:v>1992.6726759999999</c:v>
                </c:pt>
                <c:pt idx="11">
                  <c:v>1805.1284680000001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1054528"/>
        <c:axId val="341057272"/>
      </c:lineChart>
      <c:catAx>
        <c:axId val="341054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41057272"/>
        <c:crosses val="autoZero"/>
        <c:auto val="1"/>
        <c:lblAlgn val="ctr"/>
        <c:lblOffset val="100"/>
        <c:noMultiLvlLbl val="0"/>
      </c:catAx>
      <c:valAx>
        <c:axId val="341057272"/>
        <c:scaling>
          <c:orientation val="minMax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34105452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4076760606944334"/>
          <c:y val="0.93436105575367101"/>
          <c:w val="0.31846478786111332"/>
          <c:h val="5.4604463085605855E-2"/>
        </c:manualLayout>
      </c:layout>
      <c:overlay val="0"/>
    </c:legend>
    <c:plotVisOnly val="1"/>
    <c:dispBlanksAs val="gap"/>
    <c:showDLblsOverMax val="0"/>
  </c:chart>
  <c:spPr>
    <a:ln>
      <a:solidFill>
        <a:schemeClr val="tx1"/>
      </a:solidFill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666750</xdr:colOff>
      <xdr:row>0</xdr:row>
      <xdr:rowOff>0</xdr:rowOff>
    </xdr:from>
    <xdr:to>
      <xdr:col>6</xdr:col>
      <xdr:colOff>912037</xdr:colOff>
      <xdr:row>3</xdr:row>
      <xdr:rowOff>206949</xdr:rowOff>
    </xdr:to>
    <xdr:pic>
      <xdr:nvPicPr>
        <xdr:cNvPr id="4" name="Grafik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86375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30</xdr:row>
      <xdr:rowOff>47623</xdr:rowOff>
    </xdr:from>
    <xdr:to>
      <xdr:col>6</xdr:col>
      <xdr:colOff>900450</xdr:colOff>
      <xdr:row>47</xdr:row>
      <xdr:rowOff>154893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753223"/>
          <a:ext cx="6444000" cy="31838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2</xdr:row>
      <xdr:rowOff>123825</xdr:rowOff>
    </xdr:from>
    <xdr:to>
      <xdr:col>6</xdr:col>
      <xdr:colOff>561975</xdr:colOff>
      <xdr:row>25</xdr:row>
      <xdr:rowOff>28575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323850</xdr:colOff>
      <xdr:row>28</xdr:row>
      <xdr:rowOff>128586</xdr:rowOff>
    </xdr:from>
    <xdr:to>
      <xdr:col>6</xdr:col>
      <xdr:colOff>552450</xdr:colOff>
      <xdr:row>47</xdr:row>
      <xdr:rowOff>142874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0.00169</cdr:x>
      <cdr:y>0.00936</cdr:y>
    </cdr:from>
    <cdr:to>
      <cdr:x>0.16892</cdr:x>
      <cdr:y>0.07962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9530" y="38069"/>
          <a:ext cx="942970" cy="2857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800" b="1">
              <a:latin typeface="Arial" pitchFamily="34" charset="0"/>
              <a:cs typeface="Arial" pitchFamily="34" charset="0"/>
            </a:rPr>
            <a:t>in Mio.</a:t>
          </a:r>
          <a:r>
            <a:rPr lang="de-DE" sz="800" b="1" baseline="0">
              <a:latin typeface="Arial" pitchFamily="34" charset="0"/>
              <a:cs typeface="Arial" pitchFamily="34" charset="0"/>
            </a:rPr>
            <a:t> Euro</a:t>
          </a:r>
          <a:endParaRPr lang="de-DE" sz="800" b="1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0.00337</cdr:x>
      <cdr:y>0.00552</cdr:y>
    </cdr:from>
    <cdr:to>
      <cdr:x>0.16667</cdr:x>
      <cdr:y>0.08828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19067" y="19060"/>
          <a:ext cx="923908" cy="2857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800" b="1">
              <a:latin typeface="Arial" pitchFamily="34" charset="0"/>
              <a:cs typeface="Arial" pitchFamily="34" charset="0"/>
            </a:rPr>
            <a:t>in Mio.  Euro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sven.ohlsen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G23"/>
  <sheetViews>
    <sheetView tabSelected="1" view="pageLayout" zoomScaleNormal="100" workbookViewId="0"/>
  </sheetViews>
  <sheetFormatPr baseColWidth="10" defaultRowHeight="14.25" x14ac:dyDescent="0.2"/>
  <cols>
    <col min="1" max="7" width="11.875" customWidth="1"/>
    <col min="9" max="9" width="2.5" customWidth="1"/>
    <col min="10" max="10" width="3.25" customWidth="1"/>
  </cols>
  <sheetData>
    <row r="1" spans="1:7" ht="14.25" customHeight="1" x14ac:dyDescent="0.2">
      <c r="A1" s="154"/>
    </row>
    <row r="2" spans="1:7" ht="14.25" customHeight="1" x14ac:dyDescent="0.2"/>
    <row r="3" spans="1:7" ht="20.25" customHeight="1" x14ac:dyDescent="0.3">
      <c r="A3" s="30" t="s">
        <v>104</v>
      </c>
    </row>
    <row r="4" spans="1:7" ht="20.25" x14ac:dyDescent="0.3">
      <c r="A4" s="30" t="s">
        <v>105</v>
      </c>
    </row>
    <row r="5" spans="1:7" ht="14.25" customHeight="1" x14ac:dyDescent="0.2"/>
    <row r="6" spans="1:7" ht="14.25" customHeight="1" x14ac:dyDescent="0.2"/>
    <row r="7" spans="1:7" ht="14.25" customHeight="1" x14ac:dyDescent="0.2"/>
    <row r="8" spans="1:7" ht="14.25" customHeight="1" x14ac:dyDescent="0.2"/>
    <row r="11" spans="1:7" ht="15" x14ac:dyDescent="0.2">
      <c r="A11" s="2"/>
      <c r="F11" s="3"/>
      <c r="G11" s="4"/>
    </row>
    <row r="13" spans="1:7" x14ac:dyDescent="0.2">
      <c r="A13" s="1"/>
    </row>
    <row r="15" spans="1:7" ht="23.25" x14ac:dyDescent="0.2">
      <c r="G15" s="68" t="s">
        <v>143</v>
      </c>
    </row>
    <row r="16" spans="1:7" ht="15" x14ac:dyDescent="0.2">
      <c r="G16" s="62" t="s">
        <v>163</v>
      </c>
    </row>
    <row r="17" spans="1:7" x14ac:dyDescent="0.2">
      <c r="G17" s="63"/>
    </row>
    <row r="18" spans="1:7" ht="37.5" customHeight="1" x14ac:dyDescent="0.5">
      <c r="G18" s="31" t="s">
        <v>129</v>
      </c>
    </row>
    <row r="19" spans="1:7" ht="37.5" customHeight="1" x14ac:dyDescent="0.5">
      <c r="G19" s="31" t="s">
        <v>128</v>
      </c>
    </row>
    <row r="20" spans="1:7" ht="37.5" x14ac:dyDescent="0.5">
      <c r="G20" s="86" t="s">
        <v>164</v>
      </c>
    </row>
    <row r="21" spans="1:7" ht="16.5" x14ac:dyDescent="0.25">
      <c r="A21" s="29"/>
      <c r="B21" s="29"/>
      <c r="C21" s="29"/>
      <c r="D21" s="29"/>
      <c r="E21" s="29"/>
      <c r="F21" s="29"/>
      <c r="G21" s="63"/>
    </row>
    <row r="22" spans="1:7" ht="15" x14ac:dyDescent="0.2">
      <c r="G22" s="79" t="s">
        <v>183</v>
      </c>
    </row>
    <row r="23" spans="1:7" ht="20.25" customHeight="1" x14ac:dyDescent="0.25">
      <c r="A23" s="111"/>
      <c r="B23" s="111"/>
      <c r="C23" s="111"/>
      <c r="D23" s="111"/>
      <c r="E23" s="111"/>
      <c r="F23" s="111"/>
      <c r="G23" s="111"/>
    </row>
  </sheetData>
  <mergeCells count="1">
    <mergeCell ref="A23:G23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G175"/>
  <sheetViews>
    <sheetView view="pageLayout" zoomScaleNormal="100" workbookViewId="0">
      <selection sqref="A1:G1"/>
    </sheetView>
  </sheetViews>
  <sheetFormatPr baseColWidth="10" defaultColWidth="9.5" defaultRowHeight="14.25" x14ac:dyDescent="0.2"/>
  <cols>
    <col min="1" max="2" width="8.875" customWidth="1"/>
    <col min="3" max="7" width="12.5" customWidth="1"/>
    <col min="8" max="8" width="9.375" customWidth="1"/>
    <col min="9" max="36" width="10.625" customWidth="1"/>
  </cols>
  <sheetData>
    <row r="1" spans="1:7" s="47" customFormat="1" ht="15.75" x14ac:dyDescent="0.2">
      <c r="A1" s="153" t="s">
        <v>0</v>
      </c>
      <c r="B1" s="153"/>
      <c r="C1" s="153"/>
      <c r="D1" s="153"/>
      <c r="E1" s="153"/>
      <c r="F1" s="153"/>
      <c r="G1" s="153"/>
    </row>
    <row r="2" spans="1:7" s="47" customFormat="1" ht="15.75" x14ac:dyDescent="0.25">
      <c r="A2" s="110"/>
      <c r="B2" s="110"/>
      <c r="C2" s="110"/>
      <c r="D2" s="110"/>
      <c r="E2" s="110"/>
      <c r="F2" s="110"/>
      <c r="G2" s="110"/>
    </row>
    <row r="3" spans="1:7" s="47" customFormat="1" x14ac:dyDescent="0.2"/>
    <row r="4" spans="1:7" s="47" customFormat="1" ht="15.75" x14ac:dyDescent="0.25">
      <c r="A4" s="119" t="s">
        <v>1</v>
      </c>
      <c r="B4" s="120"/>
      <c r="C4" s="120"/>
      <c r="D4" s="120"/>
      <c r="E4" s="120"/>
      <c r="F4" s="120"/>
      <c r="G4" s="120"/>
    </row>
    <row r="5" spans="1:7" s="47" customFormat="1" x14ac:dyDescent="0.2">
      <c r="A5" s="116"/>
      <c r="B5" s="116"/>
      <c r="C5" s="116"/>
      <c r="D5" s="116"/>
      <c r="E5" s="116"/>
      <c r="F5" s="116"/>
      <c r="G5" s="116"/>
    </row>
    <row r="6" spans="1:7" s="47" customFormat="1" x14ac:dyDescent="0.2">
      <c r="A6" s="73" t="s">
        <v>136</v>
      </c>
      <c r="B6" s="75"/>
      <c r="C6" s="75"/>
      <c r="D6" s="75"/>
      <c r="E6" s="75"/>
      <c r="F6" s="75"/>
      <c r="G6" s="75"/>
    </row>
    <row r="7" spans="1:7" s="47" customFormat="1" ht="5.85" customHeight="1" x14ac:dyDescent="0.2">
      <c r="A7" s="73"/>
      <c r="B7" s="75"/>
      <c r="C7" s="75"/>
      <c r="D7" s="75"/>
      <c r="E7" s="75"/>
      <c r="F7" s="75"/>
      <c r="G7" s="75"/>
    </row>
    <row r="8" spans="1:7" s="47" customFormat="1" x14ac:dyDescent="0.2">
      <c r="A8" s="117" t="s">
        <v>107</v>
      </c>
      <c r="B8" s="113"/>
      <c r="C8" s="113"/>
      <c r="D8" s="113"/>
      <c r="E8" s="113"/>
      <c r="F8" s="113"/>
      <c r="G8" s="113"/>
    </row>
    <row r="9" spans="1:7" s="47" customFormat="1" x14ac:dyDescent="0.2">
      <c r="A9" s="113" t="s">
        <v>4</v>
      </c>
      <c r="B9" s="113"/>
      <c r="C9" s="113"/>
      <c r="D9" s="113"/>
      <c r="E9" s="113"/>
      <c r="F9" s="113"/>
      <c r="G9" s="113"/>
    </row>
    <row r="10" spans="1:7" s="47" customFormat="1" ht="5.85" customHeight="1" x14ac:dyDescent="0.2">
      <c r="A10" s="75"/>
      <c r="B10" s="75"/>
      <c r="C10" s="75"/>
      <c r="D10" s="75"/>
      <c r="E10" s="75"/>
      <c r="F10" s="75"/>
      <c r="G10" s="75"/>
    </row>
    <row r="11" spans="1:7" s="47" customFormat="1" x14ac:dyDescent="0.2">
      <c r="A11" s="121" t="s">
        <v>2</v>
      </c>
      <c r="B11" s="121"/>
      <c r="C11" s="121"/>
      <c r="D11" s="121"/>
      <c r="E11" s="121"/>
      <c r="F11" s="121"/>
      <c r="G11" s="121"/>
    </row>
    <row r="12" spans="1:7" s="47" customFormat="1" x14ac:dyDescent="0.2">
      <c r="A12" s="113" t="s">
        <v>3</v>
      </c>
      <c r="B12" s="113"/>
      <c r="C12" s="113"/>
      <c r="D12" s="113"/>
      <c r="E12" s="113"/>
      <c r="F12" s="113"/>
      <c r="G12" s="113"/>
    </row>
    <row r="13" spans="1:7" s="47" customFormat="1" x14ac:dyDescent="0.2">
      <c r="A13" s="75"/>
      <c r="B13" s="75"/>
      <c r="C13" s="75"/>
      <c r="D13" s="75"/>
      <c r="E13" s="75"/>
      <c r="F13" s="75"/>
      <c r="G13" s="75"/>
    </row>
    <row r="14" spans="1:7" s="47" customFormat="1" x14ac:dyDescent="0.2">
      <c r="A14" s="75"/>
      <c r="B14" s="75"/>
      <c r="C14" s="75"/>
      <c r="D14" s="75"/>
      <c r="E14" s="75"/>
      <c r="F14" s="75"/>
      <c r="G14" s="75"/>
    </row>
    <row r="15" spans="1:7" s="47" customFormat="1" ht="12.75" customHeight="1" x14ac:dyDescent="0.2">
      <c r="A15" s="117" t="s">
        <v>109</v>
      </c>
      <c r="B15" s="113"/>
      <c r="C15" s="113"/>
      <c r="D15" s="74"/>
      <c r="E15" s="74"/>
      <c r="F15" s="74"/>
      <c r="G15" s="74"/>
    </row>
    <row r="16" spans="1:7" s="47" customFormat="1" ht="5.85" customHeight="1" x14ac:dyDescent="0.2">
      <c r="A16" s="74"/>
      <c r="B16" s="76"/>
      <c r="C16" s="76"/>
      <c r="D16" s="74"/>
      <c r="E16" s="74"/>
      <c r="F16" s="74"/>
      <c r="G16" s="74"/>
    </row>
    <row r="17" spans="1:7" s="47" customFormat="1" ht="12.75" customHeight="1" x14ac:dyDescent="0.2">
      <c r="A17" s="112" t="s">
        <v>149</v>
      </c>
      <c r="B17" s="113"/>
      <c r="C17" s="113"/>
      <c r="D17" s="76"/>
      <c r="E17" s="76"/>
      <c r="F17" s="76"/>
      <c r="G17" s="76"/>
    </row>
    <row r="18" spans="1:7" s="47" customFormat="1" ht="12.75" customHeight="1" x14ac:dyDescent="0.2">
      <c r="A18" s="76" t="s">
        <v>121</v>
      </c>
      <c r="B18" s="114" t="s">
        <v>155</v>
      </c>
      <c r="C18" s="113"/>
      <c r="D18" s="76"/>
      <c r="E18" s="76"/>
      <c r="F18" s="76"/>
      <c r="G18" s="76"/>
    </row>
    <row r="19" spans="1:7" s="47" customFormat="1" ht="12.75" customHeight="1" x14ac:dyDescent="0.2">
      <c r="A19" s="76" t="s">
        <v>122</v>
      </c>
      <c r="B19" s="115" t="s">
        <v>150</v>
      </c>
      <c r="C19" s="115"/>
      <c r="D19" s="115"/>
      <c r="E19" s="76"/>
      <c r="F19" s="76"/>
      <c r="G19" s="76"/>
    </row>
    <row r="20" spans="1:7" s="47" customFormat="1" x14ac:dyDescent="0.2">
      <c r="A20" s="76"/>
      <c r="B20" s="76"/>
      <c r="C20" s="76"/>
      <c r="D20" s="76"/>
      <c r="E20" s="76"/>
      <c r="F20" s="76"/>
      <c r="G20" s="76"/>
    </row>
    <row r="21" spans="1:7" s="47" customFormat="1" ht="12.75" customHeight="1" x14ac:dyDescent="0.2">
      <c r="A21" s="117" t="s">
        <v>137</v>
      </c>
      <c r="B21" s="113"/>
      <c r="C21" s="74"/>
      <c r="D21" s="74"/>
      <c r="E21" s="74"/>
      <c r="F21" s="74"/>
      <c r="G21" s="74"/>
    </row>
    <row r="22" spans="1:7" s="47" customFormat="1" ht="5.85" customHeight="1" x14ac:dyDescent="0.2">
      <c r="A22" s="74"/>
      <c r="B22" s="76"/>
      <c r="C22" s="74"/>
      <c r="D22" s="74"/>
      <c r="E22" s="74"/>
      <c r="F22" s="74"/>
      <c r="G22" s="74"/>
    </row>
    <row r="23" spans="1:7" s="47" customFormat="1" ht="12.75" customHeight="1" x14ac:dyDescent="0.2">
      <c r="A23" s="76" t="s">
        <v>123</v>
      </c>
      <c r="B23" s="113" t="s">
        <v>124</v>
      </c>
      <c r="C23" s="113"/>
      <c r="D23" s="76"/>
      <c r="E23" s="76"/>
      <c r="F23" s="76"/>
      <c r="G23" s="76"/>
    </row>
    <row r="24" spans="1:7" s="47" customFormat="1" ht="12.75" customHeight="1" x14ac:dyDescent="0.2">
      <c r="A24" s="76" t="s">
        <v>125</v>
      </c>
      <c r="B24" s="113" t="s">
        <v>126</v>
      </c>
      <c r="C24" s="113"/>
      <c r="D24" s="76"/>
      <c r="E24" s="76"/>
      <c r="F24" s="76"/>
      <c r="G24" s="76"/>
    </row>
    <row r="25" spans="1:7" s="47" customFormat="1" ht="12.75" customHeight="1" x14ac:dyDescent="0.2">
      <c r="A25" s="76"/>
      <c r="B25" s="113"/>
      <c r="C25" s="113"/>
      <c r="D25" s="76"/>
      <c r="E25" s="76"/>
      <c r="F25" s="76"/>
      <c r="G25" s="76"/>
    </row>
    <row r="26" spans="1:7" s="47" customFormat="1" x14ac:dyDescent="0.2">
      <c r="A26" s="75"/>
      <c r="B26" s="75"/>
      <c r="C26" s="75"/>
      <c r="D26" s="75"/>
      <c r="E26" s="75"/>
      <c r="F26" s="75"/>
      <c r="G26" s="75"/>
    </row>
    <row r="27" spans="1:7" s="47" customFormat="1" x14ac:dyDescent="0.2">
      <c r="A27" s="75" t="s">
        <v>138</v>
      </c>
      <c r="B27" s="77" t="s">
        <v>139</v>
      </c>
      <c r="C27" s="75"/>
      <c r="D27" s="75"/>
      <c r="E27" s="75"/>
      <c r="F27" s="75"/>
      <c r="G27" s="75"/>
    </row>
    <row r="28" spans="1:7" s="47" customFormat="1" x14ac:dyDescent="0.2">
      <c r="A28" s="75"/>
      <c r="B28" s="75"/>
      <c r="C28" s="75"/>
      <c r="D28" s="75"/>
      <c r="E28" s="75"/>
      <c r="F28" s="75"/>
      <c r="G28" s="75"/>
    </row>
    <row r="29" spans="1:7" s="47" customFormat="1" ht="27.75" customHeight="1" x14ac:dyDescent="0.2">
      <c r="A29" s="118" t="s">
        <v>165</v>
      </c>
      <c r="B29" s="113"/>
      <c r="C29" s="113"/>
      <c r="D29" s="113"/>
      <c r="E29" s="113"/>
      <c r="F29" s="113"/>
      <c r="G29" s="113"/>
    </row>
    <row r="30" spans="1:7" s="47" customFormat="1" ht="41.85" customHeight="1" x14ac:dyDescent="0.2">
      <c r="A30" s="113" t="s">
        <v>146</v>
      </c>
      <c r="B30" s="113"/>
      <c r="C30" s="113"/>
      <c r="D30" s="113"/>
      <c r="E30" s="113"/>
      <c r="F30" s="113"/>
      <c r="G30" s="113"/>
    </row>
    <row r="31" spans="1:7" s="47" customFormat="1" x14ac:dyDescent="0.2">
      <c r="A31" s="75"/>
      <c r="B31" s="75"/>
      <c r="C31" s="75"/>
      <c r="D31" s="75"/>
      <c r="E31" s="75"/>
      <c r="F31" s="75"/>
      <c r="G31" s="75"/>
    </row>
    <row r="32" spans="1:7" s="47" customFormat="1" x14ac:dyDescent="0.2">
      <c r="A32" s="75"/>
      <c r="B32" s="75"/>
      <c r="C32" s="75"/>
      <c r="D32" s="75"/>
      <c r="E32" s="75"/>
      <c r="F32" s="75"/>
      <c r="G32" s="75"/>
    </row>
    <row r="33" spans="1:7" s="47" customFormat="1" x14ac:dyDescent="0.2">
      <c r="A33" s="75"/>
      <c r="B33" s="75"/>
      <c r="C33" s="75"/>
      <c r="D33" s="75"/>
      <c r="E33" s="75"/>
      <c r="F33" s="75"/>
      <c r="G33" s="75"/>
    </row>
    <row r="34" spans="1:7" s="47" customFormat="1" x14ac:dyDescent="0.2">
      <c r="A34" s="75"/>
      <c r="B34" s="75"/>
      <c r="C34" s="75"/>
      <c r="D34" s="75"/>
      <c r="E34" s="75"/>
      <c r="F34" s="75"/>
      <c r="G34" s="75"/>
    </row>
    <row r="35" spans="1:7" s="47" customFormat="1" x14ac:dyDescent="0.2">
      <c r="A35" s="75"/>
      <c r="B35" s="75"/>
      <c r="C35" s="75"/>
      <c r="D35" s="75"/>
      <c r="E35" s="75"/>
      <c r="F35" s="75"/>
      <c r="G35" s="75"/>
    </row>
    <row r="36" spans="1:7" s="47" customFormat="1" x14ac:dyDescent="0.2">
      <c r="A36" s="75"/>
      <c r="B36" s="75"/>
      <c r="C36" s="75"/>
      <c r="D36" s="75"/>
      <c r="E36" s="75"/>
      <c r="F36" s="75"/>
      <c r="G36" s="75"/>
    </row>
    <row r="37" spans="1:7" s="47" customFormat="1" x14ac:dyDescent="0.2">
      <c r="A37" s="75"/>
      <c r="B37" s="75"/>
      <c r="C37" s="75"/>
      <c r="D37" s="75"/>
      <c r="E37" s="75"/>
      <c r="F37" s="75"/>
      <c r="G37" s="75"/>
    </row>
    <row r="38" spans="1:7" s="47" customFormat="1" x14ac:dyDescent="0.2">
      <c r="A38" s="75"/>
      <c r="B38" s="75"/>
      <c r="C38" s="75"/>
      <c r="D38" s="75"/>
      <c r="E38" s="75"/>
      <c r="F38" s="75"/>
      <c r="G38" s="75"/>
    </row>
    <row r="39" spans="1:7" s="47" customFormat="1" x14ac:dyDescent="0.2">
      <c r="A39" s="75"/>
      <c r="B39" s="75"/>
      <c r="C39" s="75"/>
      <c r="D39" s="75"/>
      <c r="E39" s="75"/>
      <c r="F39" s="75"/>
      <c r="G39" s="75"/>
    </row>
    <row r="40" spans="1:7" s="47" customFormat="1" x14ac:dyDescent="0.2">
      <c r="A40" s="75"/>
      <c r="B40" s="75"/>
      <c r="C40" s="75"/>
      <c r="D40" s="75"/>
      <c r="E40" s="75"/>
      <c r="F40" s="75"/>
      <c r="G40" s="75"/>
    </row>
    <row r="41" spans="1:7" s="47" customFormat="1" x14ac:dyDescent="0.2">
      <c r="A41" s="116" t="s">
        <v>140</v>
      </c>
      <c r="B41" s="116"/>
      <c r="C41" s="75"/>
      <c r="D41" s="75"/>
      <c r="E41" s="75"/>
      <c r="F41" s="75"/>
      <c r="G41" s="75"/>
    </row>
    <row r="42" spans="1:7" s="47" customFormat="1" x14ac:dyDescent="0.2">
      <c r="A42" s="75"/>
      <c r="B42" s="75"/>
      <c r="C42" s="75"/>
      <c r="D42" s="75"/>
      <c r="E42" s="75"/>
      <c r="F42" s="75"/>
      <c r="G42" s="75"/>
    </row>
    <row r="43" spans="1:7" s="47" customFormat="1" x14ac:dyDescent="0.2">
      <c r="A43" s="6">
        <v>0</v>
      </c>
      <c r="B43" s="7" t="s">
        <v>5</v>
      </c>
      <c r="C43" s="75"/>
      <c r="D43" s="75"/>
      <c r="E43" s="75"/>
      <c r="F43" s="75"/>
      <c r="G43" s="75"/>
    </row>
    <row r="44" spans="1:7" s="47" customFormat="1" x14ac:dyDescent="0.2">
      <c r="A44" s="7" t="s">
        <v>19</v>
      </c>
      <c r="B44" s="7" t="s">
        <v>6</v>
      </c>
      <c r="C44" s="75"/>
      <c r="D44" s="75"/>
      <c r="E44" s="75"/>
      <c r="F44" s="75"/>
      <c r="G44" s="75"/>
    </row>
    <row r="45" spans="1:7" s="47" customFormat="1" x14ac:dyDescent="0.2">
      <c r="A45" s="7" t="s">
        <v>20</v>
      </c>
      <c r="B45" s="7" t="s">
        <v>7</v>
      </c>
      <c r="C45" s="75"/>
      <c r="D45" s="75"/>
      <c r="E45" s="75"/>
      <c r="F45" s="75"/>
      <c r="G45" s="75"/>
    </row>
    <row r="46" spans="1:7" s="47" customFormat="1" x14ac:dyDescent="0.2">
      <c r="A46" s="7" t="s">
        <v>21</v>
      </c>
      <c r="B46" s="7" t="s">
        <v>8</v>
      </c>
      <c r="C46" s="75"/>
      <c r="D46" s="75"/>
      <c r="E46" s="75"/>
      <c r="F46" s="75"/>
      <c r="G46" s="75"/>
    </row>
    <row r="47" spans="1:7" s="47" customFormat="1" x14ac:dyDescent="0.2">
      <c r="A47" s="7" t="s">
        <v>15</v>
      </c>
      <c r="B47" s="7" t="s">
        <v>9</v>
      </c>
      <c r="C47" s="75"/>
      <c r="D47" s="75"/>
      <c r="E47" s="75"/>
      <c r="F47" s="75"/>
      <c r="G47" s="75"/>
    </row>
    <row r="48" spans="1:7" s="47" customFormat="1" x14ac:dyDescent="0.2">
      <c r="A48" s="7" t="s">
        <v>16</v>
      </c>
      <c r="B48" s="7" t="s">
        <v>10</v>
      </c>
      <c r="C48" s="75"/>
      <c r="D48" s="75"/>
      <c r="E48" s="75"/>
      <c r="F48" s="75"/>
      <c r="G48" s="75"/>
    </row>
    <row r="49" spans="1:7" s="47" customFormat="1" x14ac:dyDescent="0.2">
      <c r="A49" s="7" t="s">
        <v>17</v>
      </c>
      <c r="B49" s="7" t="s">
        <v>11</v>
      </c>
      <c r="C49" s="75"/>
      <c r="D49" s="75"/>
      <c r="E49" s="75"/>
      <c r="F49" s="75"/>
      <c r="G49" s="75"/>
    </row>
    <row r="50" spans="1:7" s="47" customFormat="1" x14ac:dyDescent="0.2">
      <c r="A50" s="7" t="s">
        <v>18</v>
      </c>
      <c r="B50" s="7" t="s">
        <v>12</v>
      </c>
      <c r="C50" s="75"/>
      <c r="D50" s="75"/>
      <c r="E50" s="75"/>
      <c r="F50" s="75"/>
      <c r="G50" s="75"/>
    </row>
    <row r="51" spans="1:7" s="47" customFormat="1" x14ac:dyDescent="0.2">
      <c r="A51" s="7" t="s">
        <v>141</v>
      </c>
      <c r="B51" s="7" t="s">
        <v>13</v>
      </c>
      <c r="C51" s="75"/>
      <c r="D51" s="75"/>
      <c r="E51" s="75"/>
      <c r="F51" s="75"/>
      <c r="G51" s="75"/>
    </row>
    <row r="52" spans="1:7" s="47" customFormat="1" x14ac:dyDescent="0.2">
      <c r="A52" s="7" t="s">
        <v>127</v>
      </c>
      <c r="B52" s="7" t="s">
        <v>14</v>
      </c>
      <c r="C52" s="75"/>
      <c r="D52" s="75"/>
      <c r="E52" s="75"/>
      <c r="F52" s="75"/>
      <c r="G52" s="75"/>
    </row>
    <row r="53" spans="1:7" s="47" customFormat="1" x14ac:dyDescent="0.2"/>
    <row r="54" spans="1:7" x14ac:dyDescent="0.2">
      <c r="A54" s="48"/>
      <c r="B54" s="48"/>
      <c r="C54" s="48"/>
      <c r="D54" s="48"/>
      <c r="E54" s="48"/>
      <c r="F54" s="48"/>
      <c r="G54" s="48"/>
    </row>
    <row r="55" spans="1:7" x14ac:dyDescent="0.2">
      <c r="A55" s="48"/>
      <c r="B55" s="48"/>
      <c r="C55" s="48"/>
      <c r="D55" s="48"/>
      <c r="E55" s="48"/>
      <c r="F55" s="48"/>
      <c r="G55" s="48"/>
    </row>
    <row r="56" spans="1:7" x14ac:dyDescent="0.2">
      <c r="A56" s="48"/>
      <c r="B56" s="48"/>
      <c r="C56" s="48"/>
      <c r="D56" s="48"/>
      <c r="E56" s="48"/>
      <c r="F56" s="48"/>
      <c r="G56" s="48"/>
    </row>
    <row r="57" spans="1:7" x14ac:dyDescent="0.2">
      <c r="A57" s="48"/>
      <c r="B57" s="48"/>
      <c r="C57" s="48"/>
      <c r="D57" s="48"/>
      <c r="E57" s="48"/>
      <c r="F57" s="48"/>
      <c r="G57" s="48"/>
    </row>
    <row r="58" spans="1:7" x14ac:dyDescent="0.2">
      <c r="A58" s="48"/>
      <c r="B58" s="48"/>
      <c r="C58" s="48"/>
      <c r="D58" s="48"/>
      <c r="E58" s="48"/>
      <c r="F58" s="48"/>
      <c r="G58" s="48"/>
    </row>
    <row r="59" spans="1:7" x14ac:dyDescent="0.2">
      <c r="A59" s="48"/>
      <c r="B59" s="48"/>
      <c r="C59" s="48"/>
      <c r="D59" s="48"/>
      <c r="E59" s="48"/>
      <c r="F59" s="48"/>
      <c r="G59" s="48"/>
    </row>
    <row r="60" spans="1:7" x14ac:dyDescent="0.2">
      <c r="A60" s="48"/>
      <c r="B60" s="48"/>
      <c r="C60" s="48"/>
      <c r="D60" s="48"/>
      <c r="E60" s="48"/>
      <c r="F60" s="48"/>
      <c r="G60" s="48"/>
    </row>
    <row r="61" spans="1:7" x14ac:dyDescent="0.2">
      <c r="A61" s="48"/>
      <c r="B61" s="48"/>
      <c r="C61" s="48"/>
      <c r="D61" s="48"/>
      <c r="E61" s="48"/>
      <c r="F61" s="48"/>
      <c r="G61" s="48"/>
    </row>
    <row r="62" spans="1:7" x14ac:dyDescent="0.2">
      <c r="A62" s="48"/>
      <c r="B62" s="48"/>
      <c r="C62" s="48"/>
      <c r="D62" s="48"/>
      <c r="E62" s="48"/>
      <c r="F62" s="48"/>
      <c r="G62" s="48"/>
    </row>
    <row r="63" spans="1:7" x14ac:dyDescent="0.2">
      <c r="A63" s="48"/>
      <c r="B63" s="48"/>
      <c r="C63" s="48"/>
      <c r="D63" s="48"/>
      <c r="E63" s="48"/>
      <c r="F63" s="48"/>
      <c r="G63" s="48"/>
    </row>
    <row r="64" spans="1:7" x14ac:dyDescent="0.2">
      <c r="A64" s="48"/>
      <c r="B64" s="48"/>
      <c r="C64" s="48"/>
      <c r="D64" s="48"/>
      <c r="E64" s="48"/>
      <c r="F64" s="48"/>
      <c r="G64" s="48"/>
    </row>
    <row r="65" spans="1:7" x14ac:dyDescent="0.2">
      <c r="A65" s="48"/>
      <c r="B65" s="48"/>
      <c r="C65" s="48"/>
      <c r="D65" s="48"/>
      <c r="E65" s="48"/>
      <c r="F65" s="48"/>
      <c r="G65" s="48"/>
    </row>
    <row r="66" spans="1:7" x14ac:dyDescent="0.2">
      <c r="A66" s="48"/>
      <c r="B66" s="48"/>
      <c r="C66" s="48"/>
      <c r="D66" s="48"/>
      <c r="E66" s="48"/>
      <c r="F66" s="48"/>
      <c r="G66" s="48"/>
    </row>
    <row r="67" spans="1:7" x14ac:dyDescent="0.2">
      <c r="A67" s="48"/>
      <c r="B67" s="48"/>
      <c r="C67" s="48"/>
      <c r="D67" s="48"/>
      <c r="E67" s="48"/>
      <c r="F67" s="48"/>
      <c r="G67" s="48"/>
    </row>
    <row r="68" spans="1:7" x14ac:dyDescent="0.2">
      <c r="A68" s="48"/>
      <c r="B68" s="48"/>
      <c r="C68" s="48"/>
      <c r="D68" s="48"/>
      <c r="E68" s="48"/>
      <c r="F68" s="48"/>
      <c r="G68" s="48"/>
    </row>
    <row r="69" spans="1:7" x14ac:dyDescent="0.2">
      <c r="A69" s="48"/>
      <c r="B69" s="48"/>
      <c r="C69" s="48"/>
      <c r="D69" s="48"/>
      <c r="E69" s="48"/>
      <c r="F69" s="48"/>
      <c r="G69" s="48"/>
    </row>
    <row r="70" spans="1:7" x14ac:dyDescent="0.2">
      <c r="A70" s="48"/>
      <c r="B70" s="48"/>
      <c r="C70" s="48"/>
      <c r="D70" s="48"/>
      <c r="E70" s="48"/>
      <c r="F70" s="48"/>
      <c r="G70" s="48"/>
    </row>
    <row r="71" spans="1:7" x14ac:dyDescent="0.2">
      <c r="A71" s="48"/>
      <c r="B71" s="48"/>
      <c r="C71" s="48"/>
      <c r="D71" s="48"/>
      <c r="E71" s="48"/>
      <c r="F71" s="48"/>
      <c r="G71" s="48"/>
    </row>
    <row r="72" spans="1:7" x14ac:dyDescent="0.2">
      <c r="A72" s="48"/>
      <c r="B72" s="48"/>
      <c r="C72" s="48"/>
      <c r="D72" s="48"/>
      <c r="E72" s="48"/>
      <c r="F72" s="48"/>
      <c r="G72" s="48"/>
    </row>
    <row r="73" spans="1:7" x14ac:dyDescent="0.2">
      <c r="A73" s="48"/>
      <c r="B73" s="48"/>
      <c r="C73" s="48"/>
      <c r="D73" s="48"/>
      <c r="E73" s="48"/>
      <c r="F73" s="48"/>
      <c r="G73" s="48"/>
    </row>
    <row r="74" spans="1:7" x14ac:dyDescent="0.2">
      <c r="A74" s="48"/>
      <c r="B74" s="48"/>
      <c r="C74" s="48"/>
      <c r="D74" s="48"/>
      <c r="E74" s="48"/>
      <c r="F74" s="48"/>
      <c r="G74" s="48"/>
    </row>
    <row r="75" spans="1:7" x14ac:dyDescent="0.2">
      <c r="A75" s="48"/>
      <c r="B75" s="48"/>
      <c r="C75" s="48"/>
      <c r="D75" s="48"/>
      <c r="E75" s="48"/>
      <c r="F75" s="48"/>
      <c r="G75" s="48"/>
    </row>
    <row r="76" spans="1:7" x14ac:dyDescent="0.2">
      <c r="A76" s="48"/>
      <c r="B76" s="48"/>
      <c r="C76" s="48"/>
      <c r="D76" s="48"/>
      <c r="E76" s="48"/>
      <c r="F76" s="48"/>
      <c r="G76" s="48"/>
    </row>
    <row r="77" spans="1:7" x14ac:dyDescent="0.2">
      <c r="A77" s="48"/>
      <c r="B77" s="48"/>
      <c r="C77" s="48"/>
      <c r="D77" s="48"/>
      <c r="E77" s="48"/>
      <c r="F77" s="48"/>
      <c r="G77" s="48"/>
    </row>
    <row r="78" spans="1:7" x14ac:dyDescent="0.2">
      <c r="A78" s="48"/>
      <c r="B78" s="48"/>
      <c r="C78" s="48"/>
      <c r="D78" s="48"/>
      <c r="E78" s="48"/>
      <c r="F78" s="48"/>
      <c r="G78" s="48"/>
    </row>
    <row r="79" spans="1:7" x14ac:dyDescent="0.2">
      <c r="A79" s="48"/>
      <c r="B79" s="48"/>
      <c r="C79" s="48"/>
      <c r="D79" s="48"/>
      <c r="E79" s="48"/>
      <c r="F79" s="48"/>
      <c r="G79" s="48"/>
    </row>
    <row r="80" spans="1:7" x14ac:dyDescent="0.2">
      <c r="A80" s="48"/>
      <c r="B80" s="48"/>
      <c r="C80" s="48"/>
      <c r="D80" s="48"/>
      <c r="E80" s="48"/>
      <c r="F80" s="48"/>
      <c r="G80" s="48"/>
    </row>
    <row r="81" spans="1:7" x14ac:dyDescent="0.2">
      <c r="A81" s="48"/>
      <c r="B81" s="48"/>
      <c r="C81" s="48"/>
      <c r="D81" s="48"/>
      <c r="E81" s="48"/>
      <c r="F81" s="48"/>
      <c r="G81" s="48"/>
    </row>
    <row r="82" spans="1:7" x14ac:dyDescent="0.2">
      <c r="A82" s="48"/>
      <c r="B82" s="48"/>
      <c r="C82" s="48"/>
      <c r="D82" s="48"/>
      <c r="E82" s="48"/>
      <c r="F82" s="48"/>
      <c r="G82" s="48"/>
    </row>
    <row r="83" spans="1:7" x14ac:dyDescent="0.2">
      <c r="A83" s="48"/>
      <c r="B83" s="48"/>
      <c r="C83" s="48"/>
      <c r="D83" s="48"/>
      <c r="E83" s="48"/>
      <c r="F83" s="48"/>
      <c r="G83" s="48"/>
    </row>
    <row r="84" spans="1:7" x14ac:dyDescent="0.2">
      <c r="A84" s="48"/>
      <c r="B84" s="48"/>
      <c r="C84" s="48"/>
      <c r="D84" s="48"/>
      <c r="E84" s="48"/>
      <c r="F84" s="48"/>
      <c r="G84" s="48"/>
    </row>
    <row r="85" spans="1:7" x14ac:dyDescent="0.2">
      <c r="A85" s="48"/>
      <c r="B85" s="48"/>
      <c r="C85" s="48"/>
      <c r="D85" s="48"/>
      <c r="E85" s="48"/>
      <c r="F85" s="48"/>
      <c r="G85" s="48"/>
    </row>
    <row r="86" spans="1:7" x14ac:dyDescent="0.2">
      <c r="A86" s="48"/>
      <c r="B86" s="48"/>
      <c r="C86" s="48"/>
      <c r="D86" s="48"/>
      <c r="E86" s="48"/>
      <c r="F86" s="48"/>
      <c r="G86" s="48"/>
    </row>
    <row r="87" spans="1:7" x14ac:dyDescent="0.2">
      <c r="A87" s="48"/>
      <c r="B87" s="48"/>
      <c r="C87" s="48"/>
      <c r="D87" s="48"/>
      <c r="E87" s="48"/>
      <c r="F87" s="48"/>
      <c r="G87" s="48"/>
    </row>
    <row r="88" spans="1:7" x14ac:dyDescent="0.2">
      <c r="A88" s="48"/>
      <c r="B88" s="48"/>
      <c r="C88" s="48"/>
      <c r="D88" s="48"/>
      <c r="E88" s="48"/>
      <c r="F88" s="48"/>
      <c r="G88" s="48"/>
    </row>
    <row r="89" spans="1:7" x14ac:dyDescent="0.2">
      <c r="A89" s="48"/>
      <c r="B89" s="48"/>
      <c r="C89" s="48"/>
      <c r="D89" s="48"/>
      <c r="E89" s="48"/>
      <c r="F89" s="48"/>
      <c r="G89" s="48"/>
    </row>
    <row r="90" spans="1:7" x14ac:dyDescent="0.2">
      <c r="A90" s="48"/>
      <c r="B90" s="48"/>
      <c r="C90" s="48"/>
      <c r="D90" s="48"/>
      <c r="E90" s="48"/>
      <c r="F90" s="48"/>
      <c r="G90" s="48"/>
    </row>
    <row r="91" spans="1:7" x14ac:dyDescent="0.2">
      <c r="A91" s="48"/>
      <c r="B91" s="48"/>
      <c r="C91" s="48"/>
      <c r="D91" s="48"/>
      <c r="E91" s="48"/>
      <c r="F91" s="48"/>
      <c r="G91" s="48"/>
    </row>
    <row r="92" spans="1:7" x14ac:dyDescent="0.2">
      <c r="A92" s="48"/>
      <c r="B92" s="48"/>
      <c r="C92" s="48"/>
      <c r="D92" s="48"/>
      <c r="E92" s="48"/>
      <c r="F92" s="48"/>
      <c r="G92" s="48"/>
    </row>
    <row r="93" spans="1:7" x14ac:dyDescent="0.2">
      <c r="A93" s="48"/>
      <c r="B93" s="48"/>
      <c r="C93" s="48"/>
      <c r="D93" s="48"/>
      <c r="E93" s="48"/>
      <c r="F93" s="48"/>
      <c r="G93" s="48"/>
    </row>
    <row r="94" spans="1:7" x14ac:dyDescent="0.2">
      <c r="A94" s="48"/>
      <c r="B94" s="48"/>
      <c r="C94" s="48"/>
      <c r="D94" s="48"/>
      <c r="E94" s="48"/>
      <c r="F94" s="48"/>
      <c r="G94" s="48"/>
    </row>
    <row r="95" spans="1:7" x14ac:dyDescent="0.2">
      <c r="A95" s="48"/>
      <c r="B95" s="48"/>
      <c r="C95" s="48"/>
      <c r="D95" s="48"/>
      <c r="E95" s="48"/>
      <c r="F95" s="48"/>
      <c r="G95" s="48"/>
    </row>
    <row r="96" spans="1:7" x14ac:dyDescent="0.2">
      <c r="A96" s="48"/>
      <c r="B96" s="48"/>
      <c r="C96" s="48"/>
      <c r="D96" s="48"/>
      <c r="E96" s="48"/>
      <c r="F96" s="48"/>
      <c r="G96" s="48"/>
    </row>
    <row r="97" spans="1:7" x14ac:dyDescent="0.2">
      <c r="A97" s="48"/>
      <c r="B97" s="48"/>
      <c r="C97" s="48"/>
      <c r="D97" s="48"/>
      <c r="E97" s="48"/>
      <c r="F97" s="48"/>
      <c r="G97" s="48"/>
    </row>
    <row r="98" spans="1:7" x14ac:dyDescent="0.2">
      <c r="A98" s="48"/>
      <c r="B98" s="48"/>
      <c r="C98" s="48"/>
      <c r="D98" s="48"/>
      <c r="E98" s="48"/>
      <c r="F98" s="48"/>
      <c r="G98" s="48"/>
    </row>
    <row r="99" spans="1:7" x14ac:dyDescent="0.2">
      <c r="A99" s="48"/>
      <c r="B99" s="48"/>
      <c r="C99" s="48"/>
      <c r="D99" s="48"/>
      <c r="E99" s="48"/>
      <c r="F99" s="48"/>
      <c r="G99" s="48"/>
    </row>
    <row r="100" spans="1:7" x14ac:dyDescent="0.2">
      <c r="A100" s="48"/>
      <c r="B100" s="48"/>
      <c r="C100" s="48"/>
      <c r="D100" s="48"/>
      <c r="E100" s="48"/>
      <c r="F100" s="48"/>
      <c r="G100" s="48"/>
    </row>
    <row r="101" spans="1:7" x14ac:dyDescent="0.2">
      <c r="A101" s="48"/>
      <c r="B101" s="48"/>
      <c r="C101" s="48"/>
      <c r="D101" s="48"/>
      <c r="E101" s="48"/>
      <c r="F101" s="48"/>
      <c r="G101" s="48"/>
    </row>
    <row r="102" spans="1:7" x14ac:dyDescent="0.2">
      <c r="A102" s="48"/>
      <c r="B102" s="48"/>
      <c r="C102" s="48"/>
      <c r="D102" s="48"/>
      <c r="E102" s="48"/>
      <c r="F102" s="48"/>
      <c r="G102" s="48"/>
    </row>
    <row r="103" spans="1:7" x14ac:dyDescent="0.2">
      <c r="A103" s="48"/>
      <c r="B103" s="48"/>
      <c r="C103" s="48"/>
      <c r="D103" s="48"/>
      <c r="E103" s="48"/>
      <c r="F103" s="48"/>
      <c r="G103" s="48"/>
    </row>
    <row r="104" spans="1:7" x14ac:dyDescent="0.2">
      <c r="A104" s="48"/>
      <c r="B104" s="48"/>
      <c r="C104" s="48"/>
      <c r="D104" s="48"/>
      <c r="E104" s="48"/>
      <c r="F104" s="48"/>
      <c r="G104" s="48"/>
    </row>
    <row r="105" spans="1:7" x14ac:dyDescent="0.2">
      <c r="A105" s="48"/>
      <c r="B105" s="48"/>
      <c r="C105" s="48"/>
      <c r="D105" s="48"/>
      <c r="E105" s="48"/>
      <c r="F105" s="48"/>
      <c r="G105" s="48"/>
    </row>
    <row r="106" spans="1:7" x14ac:dyDescent="0.2">
      <c r="A106" s="48"/>
      <c r="B106" s="48"/>
      <c r="C106" s="48"/>
      <c r="D106" s="48"/>
      <c r="E106" s="48"/>
      <c r="F106" s="48"/>
      <c r="G106" s="48"/>
    </row>
    <row r="107" spans="1:7" x14ac:dyDescent="0.2">
      <c r="A107" s="48"/>
      <c r="B107" s="48"/>
      <c r="C107" s="48"/>
      <c r="D107" s="48"/>
      <c r="E107" s="48"/>
      <c r="F107" s="48"/>
      <c r="G107" s="48"/>
    </row>
    <row r="108" spans="1:7" x14ac:dyDescent="0.2">
      <c r="A108" s="48"/>
      <c r="B108" s="48"/>
      <c r="C108" s="48"/>
      <c r="D108" s="48"/>
      <c r="E108" s="48"/>
      <c r="F108" s="48"/>
      <c r="G108" s="48"/>
    </row>
    <row r="109" spans="1:7" x14ac:dyDescent="0.2">
      <c r="A109" s="48"/>
      <c r="B109" s="48"/>
      <c r="C109" s="48"/>
      <c r="D109" s="48"/>
      <c r="E109" s="48"/>
      <c r="F109" s="48"/>
      <c r="G109" s="48"/>
    </row>
    <row r="110" spans="1:7" x14ac:dyDescent="0.2">
      <c r="A110" s="48"/>
      <c r="B110" s="48"/>
      <c r="C110" s="48"/>
      <c r="D110" s="48"/>
      <c r="E110" s="48"/>
      <c r="F110" s="48"/>
      <c r="G110" s="48"/>
    </row>
    <row r="111" spans="1:7" x14ac:dyDescent="0.2">
      <c r="A111" s="48"/>
      <c r="B111" s="48"/>
      <c r="C111" s="48"/>
      <c r="D111" s="48"/>
      <c r="E111" s="48"/>
      <c r="F111" s="48"/>
      <c r="G111" s="48"/>
    </row>
    <row r="112" spans="1:7" x14ac:dyDescent="0.2">
      <c r="A112" s="48"/>
      <c r="B112" s="48"/>
      <c r="C112" s="48"/>
      <c r="D112" s="48"/>
      <c r="E112" s="48"/>
      <c r="F112" s="48"/>
      <c r="G112" s="48"/>
    </row>
    <row r="113" spans="1:7" x14ac:dyDescent="0.2">
      <c r="A113" s="48"/>
      <c r="B113" s="48"/>
      <c r="C113" s="48"/>
      <c r="D113" s="48"/>
      <c r="E113" s="48"/>
      <c r="F113" s="48"/>
      <c r="G113" s="48"/>
    </row>
    <row r="114" spans="1:7" x14ac:dyDescent="0.2">
      <c r="A114" s="48"/>
      <c r="B114" s="48"/>
      <c r="C114" s="48"/>
      <c r="D114" s="48"/>
      <c r="E114" s="48"/>
      <c r="F114" s="48"/>
      <c r="G114" s="48"/>
    </row>
    <row r="115" spans="1:7" x14ac:dyDescent="0.2">
      <c r="A115" s="48"/>
      <c r="B115" s="48"/>
      <c r="C115" s="48"/>
      <c r="D115" s="48"/>
      <c r="E115" s="48"/>
      <c r="F115" s="48"/>
      <c r="G115" s="48"/>
    </row>
    <row r="116" spans="1:7" x14ac:dyDescent="0.2">
      <c r="A116" s="48"/>
      <c r="B116" s="48"/>
      <c r="C116" s="48"/>
      <c r="D116" s="48"/>
      <c r="E116" s="48"/>
      <c r="F116" s="48"/>
      <c r="G116" s="48"/>
    </row>
    <row r="117" spans="1:7" x14ac:dyDescent="0.2">
      <c r="A117" s="48"/>
      <c r="B117" s="48"/>
      <c r="C117" s="48"/>
      <c r="D117" s="48"/>
      <c r="E117" s="48"/>
      <c r="F117" s="48"/>
      <c r="G117" s="48"/>
    </row>
    <row r="118" spans="1:7" x14ac:dyDescent="0.2">
      <c r="A118" s="48"/>
      <c r="B118" s="48"/>
      <c r="C118" s="48"/>
      <c r="D118" s="48"/>
      <c r="E118" s="48"/>
      <c r="F118" s="48"/>
      <c r="G118" s="48"/>
    </row>
    <row r="119" spans="1:7" x14ac:dyDescent="0.2">
      <c r="A119" s="48"/>
      <c r="B119" s="48"/>
      <c r="C119" s="48"/>
      <c r="D119" s="48"/>
      <c r="E119" s="48"/>
      <c r="F119" s="48"/>
      <c r="G119" s="48"/>
    </row>
    <row r="120" spans="1:7" x14ac:dyDescent="0.2">
      <c r="A120" s="48"/>
      <c r="B120" s="48"/>
      <c r="C120" s="48"/>
      <c r="D120" s="48"/>
      <c r="E120" s="48"/>
      <c r="F120" s="48"/>
      <c r="G120" s="48"/>
    </row>
    <row r="121" spans="1:7" x14ac:dyDescent="0.2">
      <c r="A121" s="48"/>
      <c r="B121" s="48"/>
      <c r="C121" s="48"/>
      <c r="D121" s="48"/>
      <c r="E121" s="48"/>
      <c r="F121" s="48"/>
      <c r="G121" s="48"/>
    </row>
    <row r="122" spans="1:7" x14ac:dyDescent="0.2">
      <c r="A122" s="48"/>
      <c r="B122" s="48"/>
      <c r="C122" s="48"/>
      <c r="D122" s="48"/>
      <c r="E122" s="48"/>
      <c r="F122" s="48"/>
      <c r="G122" s="48"/>
    </row>
    <row r="123" spans="1:7" x14ac:dyDescent="0.2">
      <c r="A123" s="48"/>
      <c r="B123" s="48"/>
      <c r="C123" s="48"/>
      <c r="D123" s="48"/>
      <c r="E123" s="48"/>
      <c r="F123" s="48"/>
      <c r="G123" s="48"/>
    </row>
    <row r="124" spans="1:7" x14ac:dyDescent="0.2">
      <c r="A124" s="48"/>
      <c r="B124" s="48"/>
      <c r="C124" s="48"/>
      <c r="D124" s="48"/>
      <c r="E124" s="48"/>
      <c r="F124" s="48"/>
      <c r="G124" s="48"/>
    </row>
    <row r="125" spans="1:7" x14ac:dyDescent="0.2">
      <c r="A125" s="48"/>
      <c r="B125" s="48"/>
      <c r="C125" s="48"/>
      <c r="D125" s="48"/>
      <c r="E125" s="48"/>
      <c r="F125" s="48"/>
      <c r="G125" s="48"/>
    </row>
    <row r="126" spans="1:7" x14ac:dyDescent="0.2">
      <c r="A126" s="48"/>
      <c r="B126" s="48"/>
      <c r="C126" s="48"/>
      <c r="D126" s="48"/>
      <c r="E126" s="48"/>
      <c r="F126" s="48"/>
      <c r="G126" s="48"/>
    </row>
    <row r="127" spans="1:7" x14ac:dyDescent="0.2">
      <c r="A127" s="48"/>
      <c r="B127" s="48"/>
      <c r="C127" s="48"/>
      <c r="D127" s="48"/>
      <c r="E127" s="48"/>
      <c r="F127" s="48"/>
      <c r="G127" s="48"/>
    </row>
    <row r="128" spans="1:7" x14ac:dyDescent="0.2">
      <c r="A128" s="48"/>
      <c r="B128" s="48"/>
      <c r="C128" s="48"/>
      <c r="D128" s="48"/>
      <c r="E128" s="48"/>
      <c r="F128" s="48"/>
      <c r="G128" s="48"/>
    </row>
    <row r="129" spans="1:7" x14ac:dyDescent="0.2">
      <c r="A129" s="48"/>
      <c r="B129" s="48"/>
      <c r="C129" s="48"/>
      <c r="D129" s="48"/>
      <c r="E129" s="48"/>
      <c r="F129" s="48"/>
      <c r="G129" s="48"/>
    </row>
    <row r="130" spans="1:7" x14ac:dyDescent="0.2">
      <c r="A130" s="48"/>
      <c r="B130" s="48"/>
      <c r="C130" s="48"/>
      <c r="D130" s="48"/>
      <c r="E130" s="48"/>
      <c r="F130" s="48"/>
      <c r="G130" s="48"/>
    </row>
    <row r="131" spans="1:7" x14ac:dyDescent="0.2">
      <c r="A131" s="48"/>
      <c r="B131" s="48"/>
      <c r="C131" s="48"/>
      <c r="D131" s="48"/>
      <c r="E131" s="48"/>
      <c r="F131" s="48"/>
      <c r="G131" s="48"/>
    </row>
    <row r="132" spans="1:7" x14ac:dyDescent="0.2">
      <c r="A132" s="48"/>
      <c r="B132" s="48"/>
      <c r="C132" s="48"/>
      <c r="D132" s="48"/>
      <c r="E132" s="48"/>
      <c r="F132" s="48"/>
      <c r="G132" s="48"/>
    </row>
    <row r="133" spans="1:7" x14ac:dyDescent="0.2">
      <c r="A133" s="48"/>
      <c r="B133" s="48"/>
      <c r="C133" s="48"/>
      <c r="D133" s="48"/>
      <c r="E133" s="48"/>
      <c r="F133" s="48"/>
      <c r="G133" s="48"/>
    </row>
    <row r="134" spans="1:7" x14ac:dyDescent="0.2">
      <c r="A134" s="48"/>
      <c r="B134" s="48"/>
      <c r="C134" s="48"/>
      <c r="D134" s="48"/>
      <c r="E134" s="48"/>
      <c r="F134" s="48"/>
      <c r="G134" s="48"/>
    </row>
    <row r="135" spans="1:7" x14ac:dyDescent="0.2">
      <c r="A135" s="48"/>
      <c r="B135" s="48"/>
      <c r="C135" s="48"/>
      <c r="D135" s="48"/>
      <c r="E135" s="48"/>
      <c r="F135" s="48"/>
      <c r="G135" s="48"/>
    </row>
    <row r="136" spans="1:7" x14ac:dyDescent="0.2">
      <c r="A136" s="48"/>
      <c r="B136" s="48"/>
      <c r="C136" s="48"/>
      <c r="D136" s="48"/>
      <c r="E136" s="48"/>
      <c r="F136" s="48"/>
      <c r="G136" s="48"/>
    </row>
    <row r="137" spans="1:7" x14ac:dyDescent="0.2">
      <c r="A137" s="48"/>
      <c r="B137" s="48"/>
      <c r="C137" s="48"/>
      <c r="D137" s="48"/>
      <c r="E137" s="48"/>
      <c r="F137" s="48"/>
      <c r="G137" s="48"/>
    </row>
    <row r="138" spans="1:7" x14ac:dyDescent="0.2">
      <c r="A138" s="48"/>
      <c r="B138" s="48"/>
      <c r="C138" s="48"/>
      <c r="D138" s="48"/>
      <c r="E138" s="48"/>
      <c r="F138" s="48"/>
      <c r="G138" s="48"/>
    </row>
    <row r="139" spans="1:7" x14ac:dyDescent="0.2">
      <c r="A139" s="48"/>
      <c r="B139" s="48"/>
      <c r="C139" s="48"/>
      <c r="D139" s="48"/>
      <c r="E139" s="48"/>
      <c r="F139" s="48"/>
      <c r="G139" s="48"/>
    </row>
    <row r="140" spans="1:7" x14ac:dyDescent="0.2">
      <c r="A140" s="48"/>
      <c r="B140" s="48"/>
      <c r="C140" s="48"/>
      <c r="D140" s="48"/>
      <c r="E140" s="48"/>
      <c r="F140" s="48"/>
      <c r="G140" s="48"/>
    </row>
    <row r="141" spans="1:7" x14ac:dyDescent="0.2">
      <c r="A141" s="48"/>
      <c r="B141" s="48"/>
      <c r="C141" s="48"/>
      <c r="D141" s="48"/>
      <c r="E141" s="48"/>
      <c r="F141" s="48"/>
      <c r="G141" s="48"/>
    </row>
    <row r="142" spans="1:7" x14ac:dyDescent="0.2">
      <c r="A142" s="48"/>
      <c r="B142" s="48"/>
      <c r="C142" s="48"/>
      <c r="D142" s="48"/>
      <c r="E142" s="48"/>
      <c r="F142" s="48"/>
      <c r="G142" s="48"/>
    </row>
    <row r="143" spans="1:7" x14ac:dyDescent="0.2">
      <c r="A143" s="48"/>
      <c r="B143" s="48"/>
      <c r="C143" s="48"/>
      <c r="D143" s="48"/>
      <c r="E143" s="48"/>
      <c r="F143" s="48"/>
      <c r="G143" s="48"/>
    </row>
    <row r="144" spans="1:7" x14ac:dyDescent="0.2">
      <c r="A144" s="48"/>
      <c r="B144" s="48"/>
      <c r="C144" s="48"/>
      <c r="D144" s="48"/>
      <c r="E144" s="48"/>
      <c r="F144" s="48"/>
      <c r="G144" s="48"/>
    </row>
    <row r="145" spans="1:7" x14ac:dyDescent="0.2">
      <c r="A145" s="48"/>
      <c r="B145" s="48"/>
      <c r="C145" s="48"/>
      <c r="D145" s="48"/>
      <c r="E145" s="48"/>
      <c r="F145" s="48"/>
      <c r="G145" s="48"/>
    </row>
    <row r="146" spans="1:7" x14ac:dyDescent="0.2">
      <c r="A146" s="48"/>
      <c r="B146" s="48"/>
      <c r="C146" s="48"/>
      <c r="D146" s="48"/>
      <c r="E146" s="48"/>
      <c r="F146" s="48"/>
      <c r="G146" s="48"/>
    </row>
    <row r="147" spans="1:7" x14ac:dyDescent="0.2">
      <c r="A147" s="48"/>
      <c r="B147" s="48"/>
      <c r="C147" s="48"/>
      <c r="D147" s="48"/>
      <c r="E147" s="48"/>
      <c r="F147" s="48"/>
      <c r="G147" s="48"/>
    </row>
    <row r="148" spans="1:7" x14ac:dyDescent="0.2">
      <c r="A148" s="48"/>
      <c r="B148" s="48"/>
      <c r="C148" s="48"/>
      <c r="D148" s="48"/>
      <c r="E148" s="48"/>
      <c r="F148" s="48"/>
      <c r="G148" s="48"/>
    </row>
    <row r="149" spans="1:7" x14ac:dyDescent="0.2">
      <c r="A149" s="48"/>
      <c r="B149" s="48"/>
      <c r="C149" s="48"/>
      <c r="D149" s="48"/>
      <c r="E149" s="48"/>
      <c r="F149" s="48"/>
      <c r="G149" s="48"/>
    </row>
    <row r="150" spans="1:7" x14ac:dyDescent="0.2">
      <c r="A150" s="48"/>
      <c r="B150" s="48"/>
      <c r="C150" s="48"/>
      <c r="D150" s="48"/>
      <c r="E150" s="48"/>
      <c r="F150" s="48"/>
      <c r="G150" s="48"/>
    </row>
    <row r="151" spans="1:7" x14ac:dyDescent="0.2">
      <c r="A151" s="48"/>
      <c r="B151" s="48"/>
      <c r="C151" s="48"/>
      <c r="D151" s="48"/>
      <c r="E151" s="48"/>
      <c r="F151" s="48"/>
      <c r="G151" s="48"/>
    </row>
    <row r="152" spans="1:7" x14ac:dyDescent="0.2">
      <c r="A152" s="48"/>
      <c r="B152" s="48"/>
      <c r="C152" s="48"/>
      <c r="D152" s="48"/>
      <c r="E152" s="48"/>
      <c r="F152" s="48"/>
      <c r="G152" s="48"/>
    </row>
    <row r="153" spans="1:7" x14ac:dyDescent="0.2">
      <c r="A153" s="48"/>
      <c r="B153" s="48"/>
      <c r="C153" s="48"/>
      <c r="D153" s="48"/>
      <c r="E153" s="48"/>
      <c r="F153" s="48"/>
      <c r="G153" s="48"/>
    </row>
    <row r="154" spans="1:7" x14ac:dyDescent="0.2">
      <c r="A154" s="48"/>
      <c r="B154" s="48"/>
      <c r="C154" s="48"/>
      <c r="D154" s="48"/>
      <c r="E154" s="48"/>
      <c r="F154" s="48"/>
      <c r="G154" s="48"/>
    </row>
    <row r="155" spans="1:7" x14ac:dyDescent="0.2">
      <c r="A155" s="48"/>
      <c r="B155" s="48"/>
      <c r="C155" s="48"/>
      <c r="D155" s="48"/>
      <c r="E155" s="48"/>
      <c r="F155" s="48"/>
      <c r="G155" s="48"/>
    </row>
    <row r="156" spans="1:7" x14ac:dyDescent="0.2">
      <c r="A156" s="48"/>
      <c r="B156" s="48"/>
      <c r="C156" s="48"/>
      <c r="D156" s="48"/>
      <c r="E156" s="48"/>
      <c r="F156" s="48"/>
      <c r="G156" s="48"/>
    </row>
    <row r="157" spans="1:7" x14ac:dyDescent="0.2">
      <c r="A157" s="48"/>
      <c r="B157" s="48"/>
      <c r="C157" s="48"/>
      <c r="D157" s="48"/>
      <c r="E157" s="48"/>
      <c r="F157" s="48"/>
      <c r="G157" s="48"/>
    </row>
    <row r="158" spans="1:7" x14ac:dyDescent="0.2">
      <c r="A158" s="48"/>
      <c r="B158" s="48"/>
      <c r="C158" s="48"/>
      <c r="D158" s="48"/>
      <c r="E158" s="48"/>
      <c r="F158" s="48"/>
      <c r="G158" s="48"/>
    </row>
    <row r="159" spans="1:7" x14ac:dyDescent="0.2">
      <c r="A159" s="48"/>
      <c r="B159" s="48"/>
      <c r="C159" s="48"/>
      <c r="D159" s="48"/>
      <c r="E159" s="48"/>
      <c r="F159" s="48"/>
      <c r="G159" s="48"/>
    </row>
    <row r="160" spans="1:7" x14ac:dyDescent="0.2">
      <c r="A160" s="48"/>
      <c r="B160" s="48"/>
      <c r="C160" s="48"/>
      <c r="D160" s="48"/>
      <c r="E160" s="48"/>
      <c r="F160" s="48"/>
      <c r="G160" s="48"/>
    </row>
    <row r="161" spans="1:7" x14ac:dyDescent="0.2">
      <c r="A161" s="48"/>
      <c r="B161" s="48"/>
      <c r="C161" s="48"/>
      <c r="D161" s="48"/>
      <c r="E161" s="48"/>
      <c r="F161" s="48"/>
      <c r="G161" s="48"/>
    </row>
    <row r="162" spans="1:7" x14ac:dyDescent="0.2">
      <c r="A162" s="48"/>
      <c r="B162" s="48"/>
      <c r="C162" s="48"/>
      <c r="D162" s="48"/>
      <c r="E162" s="48"/>
      <c r="F162" s="48"/>
      <c r="G162" s="48"/>
    </row>
    <row r="163" spans="1:7" x14ac:dyDescent="0.2">
      <c r="A163" s="48"/>
      <c r="B163" s="48"/>
      <c r="C163" s="48"/>
      <c r="D163" s="48"/>
      <c r="E163" s="48"/>
      <c r="F163" s="48"/>
      <c r="G163" s="48"/>
    </row>
    <row r="164" spans="1:7" x14ac:dyDescent="0.2">
      <c r="A164" s="48"/>
      <c r="B164" s="48"/>
      <c r="C164" s="48"/>
      <c r="D164" s="48"/>
      <c r="E164" s="48"/>
      <c r="F164" s="48"/>
      <c r="G164" s="48"/>
    </row>
    <row r="165" spans="1:7" x14ac:dyDescent="0.2">
      <c r="A165" s="48"/>
      <c r="B165" s="48"/>
      <c r="C165" s="48"/>
      <c r="D165" s="48"/>
      <c r="E165" s="48"/>
      <c r="F165" s="48"/>
      <c r="G165" s="48"/>
    </row>
    <row r="166" spans="1:7" x14ac:dyDescent="0.2">
      <c r="A166" s="48"/>
      <c r="B166" s="48"/>
      <c r="C166" s="48"/>
      <c r="D166" s="48"/>
      <c r="E166" s="48"/>
      <c r="F166" s="48"/>
      <c r="G166" s="48"/>
    </row>
    <row r="167" spans="1:7" x14ac:dyDescent="0.2">
      <c r="A167" s="48"/>
      <c r="B167" s="48"/>
      <c r="C167" s="48"/>
      <c r="D167" s="48"/>
      <c r="E167" s="48"/>
      <c r="F167" s="48"/>
      <c r="G167" s="48"/>
    </row>
    <row r="168" spans="1:7" x14ac:dyDescent="0.2">
      <c r="A168" s="48"/>
      <c r="B168" s="48"/>
      <c r="C168" s="48"/>
      <c r="D168" s="48"/>
      <c r="E168" s="48"/>
      <c r="F168" s="48"/>
      <c r="G168" s="48"/>
    </row>
    <row r="169" spans="1:7" x14ac:dyDescent="0.2">
      <c r="A169" s="48"/>
      <c r="B169" s="48"/>
      <c r="C169" s="48"/>
      <c r="D169" s="48"/>
      <c r="E169" s="48"/>
      <c r="F169" s="48"/>
      <c r="G169" s="48"/>
    </row>
    <row r="170" spans="1:7" x14ac:dyDescent="0.2">
      <c r="A170" s="48"/>
      <c r="B170" s="48"/>
      <c r="C170" s="48"/>
      <c r="D170" s="48"/>
      <c r="E170" s="48"/>
      <c r="F170" s="48"/>
      <c r="G170" s="48"/>
    </row>
    <row r="171" spans="1:7" x14ac:dyDescent="0.2">
      <c r="A171" s="48"/>
      <c r="B171" s="48"/>
      <c r="C171" s="48"/>
      <c r="D171" s="48"/>
      <c r="E171" s="48"/>
      <c r="F171" s="48"/>
      <c r="G171" s="48"/>
    </row>
    <row r="172" spans="1:7" x14ac:dyDescent="0.2">
      <c r="A172" s="48"/>
      <c r="B172" s="48"/>
      <c r="C172" s="48"/>
      <c r="D172" s="48"/>
      <c r="E172" s="48"/>
      <c r="F172" s="48"/>
      <c r="G172" s="48"/>
    </row>
    <row r="173" spans="1:7" x14ac:dyDescent="0.2">
      <c r="A173" s="48"/>
      <c r="B173" s="48"/>
      <c r="C173" s="48"/>
      <c r="D173" s="48"/>
      <c r="E173" s="48"/>
      <c r="F173" s="48"/>
      <c r="G173" s="48"/>
    </row>
    <row r="174" spans="1:7" x14ac:dyDescent="0.2">
      <c r="A174" s="48"/>
      <c r="B174" s="48"/>
      <c r="C174" s="48"/>
      <c r="D174" s="48"/>
      <c r="E174" s="48"/>
      <c r="F174" s="48"/>
      <c r="G174" s="48"/>
    </row>
    <row r="175" spans="1:7" x14ac:dyDescent="0.2">
      <c r="A175" s="48"/>
      <c r="B175" s="48"/>
      <c r="C175" s="48"/>
      <c r="D175" s="48"/>
      <c r="E175" s="48"/>
      <c r="F175" s="48"/>
      <c r="G175" s="48"/>
    </row>
  </sheetData>
  <mergeCells count="18">
    <mergeCell ref="A12:G12"/>
    <mergeCell ref="A15:C15"/>
    <mergeCell ref="A1:G1"/>
    <mergeCell ref="A4:G4"/>
    <mergeCell ref="A5:G5"/>
    <mergeCell ref="A8:G8"/>
    <mergeCell ref="A11:G11"/>
    <mergeCell ref="A9:G9"/>
    <mergeCell ref="A17:C17"/>
    <mergeCell ref="B18:C18"/>
    <mergeCell ref="B19:D19"/>
    <mergeCell ref="A30:G30"/>
    <mergeCell ref="A41:B41"/>
    <mergeCell ref="A21:B21"/>
    <mergeCell ref="B23:C23"/>
    <mergeCell ref="B24:C24"/>
    <mergeCell ref="B25:C25"/>
    <mergeCell ref="A29:G29"/>
  </mergeCells>
  <hyperlinks>
    <hyperlink ref="B19" r:id="rId1"/>
    <hyperlink ref="B26" r:id="rId2" display="www.statistik-nord.de"/>
    <hyperlink ref="B27" r:id="rId3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&amp;L&amp;8Statistikamt Nord&amp;C&amp;8&amp;P&amp;R&amp;8Statistischer Bericht G III 3 - vj 2/20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AA54"/>
  <sheetViews>
    <sheetView view="pageLayout" zoomScaleNormal="100" workbookViewId="0">
      <selection sqref="A1:G1"/>
    </sheetView>
  </sheetViews>
  <sheetFormatPr baseColWidth="10" defaultColWidth="10.75" defaultRowHeight="14.25" x14ac:dyDescent="0.2"/>
  <cols>
    <col min="1" max="1" width="32.875" style="5" customWidth="1"/>
    <col min="2" max="3" width="8" customWidth="1"/>
    <col min="4" max="4" width="8.25" customWidth="1"/>
    <col min="5" max="6" width="8" customWidth="1"/>
    <col min="7" max="7" width="10" customWidth="1"/>
    <col min="8" max="26" width="1.25" customWidth="1"/>
    <col min="27" max="27" width="11.125" style="106" bestFit="1" customWidth="1"/>
  </cols>
  <sheetData>
    <row r="1" spans="1:27" x14ac:dyDescent="0.2">
      <c r="A1" s="123" t="s">
        <v>156</v>
      </c>
      <c r="B1" s="123"/>
      <c r="C1" s="123"/>
      <c r="D1" s="123"/>
      <c r="E1" s="123"/>
      <c r="F1" s="123"/>
      <c r="G1" s="123"/>
    </row>
    <row r="3" spans="1:27" s="8" customFormat="1" ht="26.25" customHeight="1" x14ac:dyDescent="0.2">
      <c r="A3" s="133" t="s">
        <v>120</v>
      </c>
      <c r="B3" s="87" t="s">
        <v>94</v>
      </c>
      <c r="C3" s="87" t="s">
        <v>95</v>
      </c>
      <c r="D3" s="87" t="s">
        <v>96</v>
      </c>
      <c r="E3" s="128" t="s">
        <v>166</v>
      </c>
      <c r="F3" s="129"/>
      <c r="G3" s="130"/>
      <c r="AA3" s="107"/>
    </row>
    <row r="4" spans="1:27" s="8" customFormat="1" ht="18" customHeight="1" x14ac:dyDescent="0.2">
      <c r="A4" s="134"/>
      <c r="B4" s="124" t="s">
        <v>167</v>
      </c>
      <c r="C4" s="125"/>
      <c r="D4" s="125"/>
      <c r="E4" s="33" t="s">
        <v>167</v>
      </c>
      <c r="F4" s="33" t="s">
        <v>180</v>
      </c>
      <c r="G4" s="131" t="s">
        <v>154</v>
      </c>
      <c r="AA4" s="107"/>
    </row>
    <row r="5" spans="1:27" s="8" customFormat="1" ht="17.25" customHeight="1" x14ac:dyDescent="0.2">
      <c r="A5" s="135"/>
      <c r="B5" s="126" t="s">
        <v>106</v>
      </c>
      <c r="C5" s="127"/>
      <c r="D5" s="127"/>
      <c r="E5" s="127"/>
      <c r="F5" s="127"/>
      <c r="G5" s="132"/>
      <c r="AA5" s="107"/>
    </row>
    <row r="6" spans="1:27" s="8" customFormat="1" ht="12" customHeight="1" x14ac:dyDescent="0.2">
      <c r="A6" s="72"/>
      <c r="AA6" s="107"/>
    </row>
    <row r="7" spans="1:27" s="8" customFormat="1" ht="12" customHeight="1" x14ac:dyDescent="0.2">
      <c r="A7" s="34" t="s">
        <v>22</v>
      </c>
      <c r="B7" s="88">
        <v>260.24226199999998</v>
      </c>
      <c r="C7" s="88">
        <v>234.370678</v>
      </c>
      <c r="D7" s="88">
        <v>250.34345999999999</v>
      </c>
      <c r="E7" s="88">
        <v>1608.589892</v>
      </c>
      <c r="F7" s="88">
        <v>1741.793651</v>
      </c>
      <c r="G7" s="89">
        <f>IF(AND(F7&gt;0,E7&gt;0),(E7/F7%)-100,"x  ")</f>
        <v>-7.6475051406649186</v>
      </c>
      <c r="AA7" s="107"/>
    </row>
    <row r="8" spans="1:27" s="8" customFormat="1" ht="12" x14ac:dyDescent="0.2">
      <c r="A8" s="35" t="s">
        <v>23</v>
      </c>
      <c r="AA8" s="107"/>
    </row>
    <row r="9" spans="1:27" s="8" customFormat="1" ht="12" x14ac:dyDescent="0.2">
      <c r="A9" s="36" t="s">
        <v>24</v>
      </c>
      <c r="B9" s="88">
        <v>11.048235999999999</v>
      </c>
      <c r="C9" s="88">
        <v>7.0332369999999997</v>
      </c>
      <c r="D9" s="88">
        <v>9.5991490000000006</v>
      </c>
      <c r="E9" s="88">
        <v>61.915461000000001</v>
      </c>
      <c r="F9" s="88">
        <v>70.606532999999999</v>
      </c>
      <c r="G9" s="89">
        <f>IF(AND(F9&gt;0,E9&gt;0),(E9/F9%)-100,"x  ")</f>
        <v>-12.309161249993664</v>
      </c>
      <c r="AA9" s="108"/>
    </row>
    <row r="10" spans="1:27" s="8" customFormat="1" ht="12" x14ac:dyDescent="0.2">
      <c r="A10" s="36" t="s">
        <v>25</v>
      </c>
      <c r="B10" s="88">
        <v>62.491137000000002</v>
      </c>
      <c r="C10" s="88">
        <v>60.477586000000002</v>
      </c>
      <c r="D10" s="88">
        <v>77.956191000000004</v>
      </c>
      <c r="E10" s="88">
        <v>455.65875799999998</v>
      </c>
      <c r="F10" s="88">
        <v>529.30498799999998</v>
      </c>
      <c r="G10" s="89">
        <f>IF(AND(F10&gt;0,E10&gt;0),(E10/F10%)-100,"x  ")</f>
        <v>-13.91376081269803</v>
      </c>
      <c r="AA10" s="108"/>
    </row>
    <row r="11" spans="1:27" s="8" customFormat="1" ht="12" x14ac:dyDescent="0.2">
      <c r="A11" s="37" t="s">
        <v>31</v>
      </c>
      <c r="AA11" s="108"/>
    </row>
    <row r="12" spans="1:27" s="8" customFormat="1" ht="24" x14ac:dyDescent="0.2">
      <c r="A12" s="37" t="s">
        <v>142</v>
      </c>
      <c r="B12" s="88">
        <v>4.8268550000000001</v>
      </c>
      <c r="C12" s="88">
        <v>5.2832100000000004</v>
      </c>
      <c r="D12" s="88">
        <v>4.4542489999999999</v>
      </c>
      <c r="E12" s="88">
        <v>33.311365000000002</v>
      </c>
      <c r="F12" s="88">
        <v>30.156323</v>
      </c>
      <c r="G12" s="89">
        <f>IF(AND(F12&gt;0,E12&gt;0),(E12/F12%)-100,"x  ")</f>
        <v>10.462290114083203</v>
      </c>
      <c r="AA12" s="108"/>
    </row>
    <row r="13" spans="1:27" s="8" customFormat="1" ht="12" x14ac:dyDescent="0.2">
      <c r="A13" s="37" t="s">
        <v>110</v>
      </c>
      <c r="B13" s="88">
        <v>31.171576000000002</v>
      </c>
      <c r="C13" s="88">
        <v>27.244178999999999</v>
      </c>
      <c r="D13" s="88">
        <v>31.004051</v>
      </c>
      <c r="E13" s="88">
        <v>192.46718999999999</v>
      </c>
      <c r="F13" s="88">
        <v>240.916866</v>
      </c>
      <c r="G13" s="89">
        <f>IF(AND(F13&gt;0,E13&gt;0),(E13/F13%)-100,"x  ")</f>
        <v>-20.110537217431684</v>
      </c>
      <c r="AA13" s="108"/>
    </row>
    <row r="14" spans="1:27" s="8" customFormat="1" ht="12" x14ac:dyDescent="0.2">
      <c r="A14" s="37" t="s">
        <v>135</v>
      </c>
      <c r="B14" s="88">
        <v>17.097811</v>
      </c>
      <c r="C14" s="88">
        <v>18.370722000000001</v>
      </c>
      <c r="D14" s="88">
        <v>32.711739999999999</v>
      </c>
      <c r="E14" s="88">
        <v>170.18226300000001</v>
      </c>
      <c r="F14" s="88">
        <v>207.09493800000001</v>
      </c>
      <c r="G14" s="89">
        <f>IF(AND(F14&gt;0,E14&gt;0),(E14/F14%)-100,"x  ")</f>
        <v>-17.824035370676228</v>
      </c>
      <c r="AA14" s="108"/>
    </row>
    <row r="15" spans="1:27" s="8" customFormat="1" ht="12" x14ac:dyDescent="0.2">
      <c r="A15" s="36" t="s">
        <v>26</v>
      </c>
      <c r="B15" s="88">
        <v>161.90867299999999</v>
      </c>
      <c r="C15" s="88">
        <v>142.02571399999999</v>
      </c>
      <c r="D15" s="88">
        <v>128.885256</v>
      </c>
      <c r="E15" s="88">
        <v>894.32564400000001</v>
      </c>
      <c r="F15" s="88">
        <v>847.99010299999998</v>
      </c>
      <c r="G15" s="89">
        <f>IF(AND(F15&gt;0,E15&gt;0),(E15/F15%)-100,"x  ")</f>
        <v>5.4641605882044075</v>
      </c>
      <c r="AA15" s="108"/>
    </row>
    <row r="16" spans="1:27" s="8" customFormat="1" ht="12" x14ac:dyDescent="0.2">
      <c r="A16" s="39" t="s">
        <v>27</v>
      </c>
      <c r="B16" s="88">
        <v>24.794215999999999</v>
      </c>
      <c r="C16" s="88">
        <v>24.834140999999999</v>
      </c>
      <c r="D16" s="88">
        <v>33.902864000000001</v>
      </c>
      <c r="E16" s="88">
        <v>196.69002900000001</v>
      </c>
      <c r="F16" s="88">
        <v>293.89202699999998</v>
      </c>
      <c r="G16" s="89">
        <f>IF(AND(F16&gt;0,E16&gt;0),(E16/F16%)-100,"x  ")</f>
        <v>-33.074050695495714</v>
      </c>
      <c r="AA16" s="108"/>
    </row>
    <row r="17" spans="1:27" s="8" customFormat="1" ht="12" x14ac:dyDescent="0.2">
      <c r="A17" s="40"/>
      <c r="AA17" s="108"/>
    </row>
    <row r="18" spans="1:27" s="8" customFormat="1" ht="12" x14ac:dyDescent="0.2">
      <c r="A18" s="34" t="s">
        <v>28</v>
      </c>
      <c r="B18" s="88">
        <v>1439.254148</v>
      </c>
      <c r="C18" s="88">
        <v>1311.3143829999999</v>
      </c>
      <c r="D18" s="88">
        <v>1406.0880159999999</v>
      </c>
      <c r="E18" s="88">
        <v>8956.9257379999999</v>
      </c>
      <c r="F18" s="88">
        <v>9121.5201410000009</v>
      </c>
      <c r="G18" s="89">
        <f>IF(AND(F18&gt;0,E18&gt;0),(E18/F18%)-100,"x  ")</f>
        <v>-1.8044624191550156</v>
      </c>
      <c r="AA18" s="108"/>
    </row>
    <row r="19" spans="1:27" s="8" customFormat="1" ht="12" x14ac:dyDescent="0.2">
      <c r="A19" s="41" t="s">
        <v>23</v>
      </c>
      <c r="AA19" s="108"/>
    </row>
    <row r="20" spans="1:27" s="8" customFormat="1" ht="12" x14ac:dyDescent="0.2">
      <c r="A20" s="39" t="s">
        <v>29</v>
      </c>
      <c r="B20" s="88">
        <v>47.138492999999997</v>
      </c>
      <c r="C20" s="88">
        <v>57.969309000000003</v>
      </c>
      <c r="D20" s="88">
        <v>93.372632999999993</v>
      </c>
      <c r="E20" s="88">
        <v>552.81085299999995</v>
      </c>
      <c r="F20" s="88">
        <v>506.47016200000002</v>
      </c>
      <c r="G20" s="89">
        <f>IF(AND(F20&gt;0,E20&gt;0),(E20/F20%)-100,"x  ")</f>
        <v>9.1497376305457294</v>
      </c>
      <c r="AA20" s="108"/>
    </row>
    <row r="21" spans="1:27" s="8" customFormat="1" ht="12" x14ac:dyDescent="0.2">
      <c r="A21" s="38" t="s">
        <v>31</v>
      </c>
      <c r="AA21" s="108"/>
    </row>
    <row r="22" spans="1:27" s="8" customFormat="1" ht="12" x14ac:dyDescent="0.2">
      <c r="A22" s="38" t="s">
        <v>130</v>
      </c>
      <c r="B22" s="88">
        <v>34.932678000000003</v>
      </c>
      <c r="C22" s="88">
        <v>45.421881999999997</v>
      </c>
      <c r="D22" s="88">
        <v>78.094831999999997</v>
      </c>
      <c r="E22" s="88">
        <v>472.379051</v>
      </c>
      <c r="F22" s="88">
        <v>392.207154</v>
      </c>
      <c r="G22" s="89">
        <f>IF(AND(F22&gt;0,E22&gt;0),(E22/F22%)-100,"x  ")</f>
        <v>20.441212298743537</v>
      </c>
      <c r="AA22" s="108"/>
    </row>
    <row r="23" spans="1:27" s="8" customFormat="1" ht="12" x14ac:dyDescent="0.2">
      <c r="A23" s="39" t="s">
        <v>30</v>
      </c>
      <c r="B23" s="88">
        <v>94.722848999999997</v>
      </c>
      <c r="C23" s="88">
        <v>79.335442999999998</v>
      </c>
      <c r="D23" s="88">
        <v>96.848056</v>
      </c>
      <c r="E23" s="88">
        <v>615.92030199999999</v>
      </c>
      <c r="F23" s="88">
        <v>642.42093899999998</v>
      </c>
      <c r="G23" s="89">
        <f>IF(AND(F23&gt;0,E23&gt;0),(E23/F23%)-100,"x  ")</f>
        <v>-4.1251203675352173</v>
      </c>
      <c r="AA23" s="108"/>
    </row>
    <row r="24" spans="1:27" s="8" customFormat="1" ht="12" x14ac:dyDescent="0.2">
      <c r="A24" s="38" t="s">
        <v>31</v>
      </c>
      <c r="AA24" s="108"/>
    </row>
    <row r="25" spans="1:27" s="8" customFormat="1" ht="12" x14ac:dyDescent="0.2">
      <c r="A25" s="38" t="s">
        <v>32</v>
      </c>
      <c r="B25" s="88">
        <v>8.8525030000000005</v>
      </c>
      <c r="C25" s="88">
        <v>6.1850949999999996</v>
      </c>
      <c r="D25" s="88">
        <v>6.2188129999999999</v>
      </c>
      <c r="E25" s="88">
        <v>69.056321999999994</v>
      </c>
      <c r="F25" s="88">
        <v>126.39279500000001</v>
      </c>
      <c r="G25" s="89">
        <f>IF(AND(F25&gt;0,E25&gt;0),(E25/F25%)-100,"x  ")</f>
        <v>-45.363719506321551</v>
      </c>
      <c r="AA25" s="108"/>
    </row>
    <row r="26" spans="1:27" s="8" customFormat="1" ht="12" x14ac:dyDescent="0.2">
      <c r="A26" s="38" t="s">
        <v>111</v>
      </c>
      <c r="B26" s="88">
        <v>7.9244719999999997</v>
      </c>
      <c r="C26" s="88">
        <v>5.0237499999999997</v>
      </c>
      <c r="D26" s="88">
        <v>8.7131220000000003</v>
      </c>
      <c r="E26" s="88">
        <v>53.459839000000002</v>
      </c>
      <c r="F26" s="88">
        <v>57.102465000000002</v>
      </c>
      <c r="G26" s="89">
        <f>IF(AND(F26&gt;0,E26&gt;0),(E26/F26%)-100,"x  ")</f>
        <v>-6.3791046498605652</v>
      </c>
      <c r="AA26" s="108"/>
    </row>
    <row r="27" spans="1:27" s="8" customFormat="1" ht="12" x14ac:dyDescent="0.2">
      <c r="A27" s="41" t="s">
        <v>33</v>
      </c>
      <c r="B27" s="88">
        <v>1297.3928060000001</v>
      </c>
      <c r="C27" s="88">
        <v>1174.0096309999999</v>
      </c>
      <c r="D27" s="88">
        <v>1215.8673269999999</v>
      </c>
      <c r="E27" s="88">
        <v>7788.1945830000004</v>
      </c>
      <c r="F27" s="88">
        <v>7972.6290399999998</v>
      </c>
      <c r="G27" s="89">
        <f>IF(AND(F27&gt;0,E27&gt;0),(E27/F27%)-100,"x  ")</f>
        <v>-2.3133455234736431</v>
      </c>
      <c r="AA27" s="108"/>
    </row>
    <row r="28" spans="1:27" s="8" customFormat="1" ht="12" x14ac:dyDescent="0.2">
      <c r="A28" s="42" t="s">
        <v>23</v>
      </c>
      <c r="AA28" s="108"/>
    </row>
    <row r="29" spans="1:27" s="8" customFormat="1" ht="12" x14ac:dyDescent="0.2">
      <c r="A29" s="38" t="s">
        <v>34</v>
      </c>
      <c r="B29" s="88">
        <v>187.75012799999999</v>
      </c>
      <c r="C29" s="88">
        <v>169.67823799999999</v>
      </c>
      <c r="D29" s="88">
        <v>159.30259599999999</v>
      </c>
      <c r="E29" s="88">
        <v>1077.8259849999999</v>
      </c>
      <c r="F29" s="88">
        <v>1160.1702479999999</v>
      </c>
      <c r="G29" s="89">
        <f>IF(AND(F29&gt;0,E29&gt;0),(E29/F29%)-100,"x  ")</f>
        <v>-7.0976016788873864</v>
      </c>
      <c r="AA29" s="108"/>
    </row>
    <row r="30" spans="1:27" s="8" customFormat="1" ht="12" x14ac:dyDescent="0.2">
      <c r="A30" s="43" t="s">
        <v>31</v>
      </c>
      <c r="AA30" s="108"/>
    </row>
    <row r="31" spans="1:27" s="8" customFormat="1" ht="12" x14ac:dyDescent="0.2">
      <c r="A31" s="43" t="s">
        <v>112</v>
      </c>
      <c r="B31" s="88">
        <v>58.505347999999998</v>
      </c>
      <c r="C31" s="88">
        <v>56.130285999999998</v>
      </c>
      <c r="D31" s="88">
        <v>53.380389999999998</v>
      </c>
      <c r="E31" s="88">
        <v>348.11370499999998</v>
      </c>
      <c r="F31" s="88">
        <v>348.37549000000001</v>
      </c>
      <c r="G31" s="89">
        <f>IF(AND(F31&gt;0,E31&gt;0),(E31/F31%)-100,"x  ")</f>
        <v>-7.5144494235232173E-2</v>
      </c>
      <c r="AA31" s="108"/>
    </row>
    <row r="32" spans="1:27" s="8" customFormat="1" ht="12" x14ac:dyDescent="0.2">
      <c r="A32" s="44" t="s">
        <v>35</v>
      </c>
      <c r="B32" s="88">
        <v>25.830715000000001</v>
      </c>
      <c r="C32" s="88">
        <v>19.170582</v>
      </c>
      <c r="D32" s="88">
        <v>20.572116000000001</v>
      </c>
      <c r="E32" s="88">
        <v>153.501003</v>
      </c>
      <c r="F32" s="88">
        <v>185.33829</v>
      </c>
      <c r="G32" s="89">
        <f>IF(AND(F32&gt;0,E32&gt;0),(E32/F32%)-100,"x  ")</f>
        <v>-17.17793284917002</v>
      </c>
      <c r="AA32" s="108"/>
    </row>
    <row r="33" spans="1:27" s="8" customFormat="1" ht="12" x14ac:dyDescent="0.2">
      <c r="A33" s="42" t="s">
        <v>36</v>
      </c>
      <c r="B33" s="88">
        <v>1109.6426779999999</v>
      </c>
      <c r="C33" s="88">
        <v>1004.331393</v>
      </c>
      <c r="D33" s="88">
        <v>1056.5647309999999</v>
      </c>
      <c r="E33" s="88">
        <v>6710.368598</v>
      </c>
      <c r="F33" s="88">
        <v>6812.4587920000004</v>
      </c>
      <c r="G33" s="89">
        <f>IF(AND(F33&gt;0,E33&gt;0),(E33/F33%)-100,"x  ")</f>
        <v>-1.498580719781927</v>
      </c>
      <c r="AA33" s="108"/>
    </row>
    <row r="34" spans="1:27" s="8" customFormat="1" ht="12" x14ac:dyDescent="0.2">
      <c r="A34" s="43" t="s">
        <v>31</v>
      </c>
      <c r="AA34" s="108"/>
    </row>
    <row r="35" spans="1:27" s="8" customFormat="1" ht="12" x14ac:dyDescent="0.2">
      <c r="A35" s="43" t="s">
        <v>113</v>
      </c>
      <c r="B35" s="88">
        <v>25.673456000000002</v>
      </c>
      <c r="C35" s="88">
        <v>25.912165999999999</v>
      </c>
      <c r="D35" s="88">
        <v>28.810715999999999</v>
      </c>
      <c r="E35" s="88">
        <v>184.77945800000001</v>
      </c>
      <c r="F35" s="88">
        <v>229.947892</v>
      </c>
      <c r="G35" s="89">
        <f t="shared" ref="G35:G46" si="0">IF(AND(F35&gt;0,E35&gt;0),(E35/F35%)-100,"x  ")</f>
        <v>-19.642899792271194</v>
      </c>
      <c r="AA35" s="108"/>
    </row>
    <row r="36" spans="1:27" s="8" customFormat="1" ht="12" x14ac:dyDescent="0.2">
      <c r="A36" s="44" t="s">
        <v>37</v>
      </c>
      <c r="B36" s="88">
        <v>16.076225000000001</v>
      </c>
      <c r="C36" s="88">
        <v>14.990881999999999</v>
      </c>
      <c r="D36" s="88">
        <v>13.770011999999999</v>
      </c>
      <c r="E36" s="88">
        <v>89.783208000000002</v>
      </c>
      <c r="F36" s="88">
        <v>93.338886000000002</v>
      </c>
      <c r="G36" s="89">
        <f t="shared" si="0"/>
        <v>-3.8094283662224058</v>
      </c>
      <c r="AA36" s="108"/>
    </row>
    <row r="37" spans="1:27" s="8" customFormat="1" ht="12" x14ac:dyDescent="0.2">
      <c r="A37" s="44" t="s">
        <v>38</v>
      </c>
      <c r="B37" s="88">
        <v>41.086463999999999</v>
      </c>
      <c r="C37" s="88">
        <v>44.293447</v>
      </c>
      <c r="D37" s="88">
        <v>47.255037999999999</v>
      </c>
      <c r="E37" s="88">
        <v>285.20495099999999</v>
      </c>
      <c r="F37" s="88">
        <v>311.71405700000003</v>
      </c>
      <c r="G37" s="89">
        <f t="shared" si="0"/>
        <v>-8.5043023901870498</v>
      </c>
      <c r="AA37" s="108"/>
    </row>
    <row r="38" spans="1:27" s="8" customFormat="1" ht="12" x14ac:dyDescent="0.2">
      <c r="A38" s="44" t="s">
        <v>39</v>
      </c>
      <c r="B38" s="88">
        <v>49.152529000000001</v>
      </c>
      <c r="C38" s="88">
        <v>46.473954999999997</v>
      </c>
      <c r="D38" s="88">
        <v>47.817532</v>
      </c>
      <c r="E38" s="88">
        <v>300.27583299999998</v>
      </c>
      <c r="F38" s="88">
        <v>324.62099799999999</v>
      </c>
      <c r="G38" s="89">
        <f t="shared" si="0"/>
        <v>-7.4995656935291635</v>
      </c>
      <c r="AA38" s="108"/>
    </row>
    <row r="39" spans="1:27" s="8" customFormat="1" ht="12" x14ac:dyDescent="0.2">
      <c r="A39" s="44" t="s">
        <v>40</v>
      </c>
      <c r="B39" s="88">
        <v>387.36665599999998</v>
      </c>
      <c r="C39" s="88">
        <v>240.246197</v>
      </c>
      <c r="D39" s="88">
        <v>220.06743299999999</v>
      </c>
      <c r="E39" s="88">
        <v>1889.5398709999999</v>
      </c>
      <c r="F39" s="88">
        <v>1472.7399720000001</v>
      </c>
      <c r="G39" s="89">
        <f t="shared" si="0"/>
        <v>28.300983671542525</v>
      </c>
      <c r="AA39" s="108"/>
    </row>
    <row r="40" spans="1:27" s="8" customFormat="1" ht="12" x14ac:dyDescent="0.2">
      <c r="A40" s="44" t="s">
        <v>115</v>
      </c>
      <c r="B40" s="88">
        <v>148.36468600000001</v>
      </c>
      <c r="C40" s="88">
        <v>132.897582</v>
      </c>
      <c r="D40" s="88">
        <v>150.69266400000001</v>
      </c>
      <c r="E40" s="88">
        <v>937.18078600000001</v>
      </c>
      <c r="F40" s="88">
        <v>975.83403399999997</v>
      </c>
      <c r="G40" s="89">
        <f t="shared" si="0"/>
        <v>-3.9610473352275051</v>
      </c>
      <c r="AA40" s="108"/>
    </row>
    <row r="41" spans="1:27" s="8" customFormat="1" ht="12" x14ac:dyDescent="0.2">
      <c r="A41" s="44" t="s">
        <v>116</v>
      </c>
      <c r="B41" s="88">
        <v>14.82333</v>
      </c>
      <c r="C41" s="88">
        <v>19.800001000000002</v>
      </c>
      <c r="D41" s="88">
        <v>18.810354</v>
      </c>
      <c r="E41" s="88">
        <v>93.277428999999998</v>
      </c>
      <c r="F41" s="88">
        <v>76.231939999999994</v>
      </c>
      <c r="G41" s="89">
        <f t="shared" si="0"/>
        <v>22.360035701570766</v>
      </c>
      <c r="AA41" s="108"/>
    </row>
    <row r="42" spans="1:27" s="8" customFormat="1" ht="12" x14ac:dyDescent="0.2">
      <c r="A42" s="44" t="s">
        <v>117</v>
      </c>
      <c r="B42" s="88">
        <v>37.458269000000001</v>
      </c>
      <c r="C42" s="88">
        <v>79.263188999999997</v>
      </c>
      <c r="D42" s="88">
        <v>97.783563000000001</v>
      </c>
      <c r="E42" s="88">
        <v>411.98755499999999</v>
      </c>
      <c r="F42" s="88">
        <v>389.48438599999997</v>
      </c>
      <c r="G42" s="89">
        <f t="shared" si="0"/>
        <v>5.7776819325435014</v>
      </c>
      <c r="AA42" s="108"/>
    </row>
    <row r="43" spans="1:27" s="8" customFormat="1" ht="12" x14ac:dyDescent="0.2">
      <c r="A43" s="44" t="s">
        <v>114</v>
      </c>
      <c r="B43" s="88">
        <v>20.34121</v>
      </c>
      <c r="C43" s="88">
        <v>26.215931000000001</v>
      </c>
      <c r="D43" s="88">
        <v>29.146241</v>
      </c>
      <c r="E43" s="88">
        <v>162.285222</v>
      </c>
      <c r="F43" s="88">
        <v>140.87903700000001</v>
      </c>
      <c r="G43" s="89">
        <f t="shared" si="0"/>
        <v>15.194726948623298</v>
      </c>
      <c r="AA43" s="108"/>
    </row>
    <row r="44" spans="1:27" s="8" customFormat="1" ht="12" x14ac:dyDescent="0.2">
      <c r="A44" s="44" t="s">
        <v>41</v>
      </c>
      <c r="B44" s="88">
        <v>38.677256</v>
      </c>
      <c r="C44" s="88">
        <v>38.947552999999999</v>
      </c>
      <c r="D44" s="88">
        <v>52.855556</v>
      </c>
      <c r="E44" s="88">
        <v>294.83002800000003</v>
      </c>
      <c r="F44" s="88">
        <v>644.528549</v>
      </c>
      <c r="G44" s="89">
        <f t="shared" si="0"/>
        <v>-54.256482748912333</v>
      </c>
      <c r="AA44" s="108"/>
    </row>
    <row r="45" spans="1:27" s="8" customFormat="1" ht="12" x14ac:dyDescent="0.2">
      <c r="A45" s="44" t="s">
        <v>131</v>
      </c>
      <c r="B45" s="88">
        <v>14.794618</v>
      </c>
      <c r="C45" s="88">
        <v>8.7762209999999996</v>
      </c>
      <c r="D45" s="88">
        <v>11.140998</v>
      </c>
      <c r="E45" s="88">
        <v>72.454823000000005</v>
      </c>
      <c r="F45" s="88">
        <v>57.597000000000001</v>
      </c>
      <c r="G45" s="89">
        <f t="shared" si="0"/>
        <v>25.796175148011187</v>
      </c>
      <c r="AA45" s="108"/>
    </row>
    <row r="46" spans="1:27" s="8" customFormat="1" ht="24" x14ac:dyDescent="0.2">
      <c r="A46" s="67" t="s">
        <v>132</v>
      </c>
      <c r="B46" s="88">
        <v>17.451899999999998</v>
      </c>
      <c r="C46" s="88">
        <v>12.568375</v>
      </c>
      <c r="D46" s="88">
        <v>12.695460000000001</v>
      </c>
      <c r="E46" s="88">
        <v>105.297274</v>
      </c>
      <c r="F46" s="88">
        <v>85.312861999999996</v>
      </c>
      <c r="G46" s="89">
        <f t="shared" si="0"/>
        <v>23.424852397988943</v>
      </c>
      <c r="AA46" s="108"/>
    </row>
    <row r="47" spans="1:27" s="8" customFormat="1" ht="12" x14ac:dyDescent="0.2">
      <c r="A47" s="45"/>
      <c r="AA47" s="108"/>
    </row>
    <row r="48" spans="1:27" s="8" customFormat="1" ht="12" customHeight="1" x14ac:dyDescent="0.2">
      <c r="A48" s="70" t="s">
        <v>161</v>
      </c>
      <c r="B48" s="88">
        <v>95.086269000000001</v>
      </c>
      <c r="C48" s="88">
        <v>121.82774000000001</v>
      </c>
      <c r="D48" s="88">
        <v>155.156566</v>
      </c>
      <c r="E48" s="88">
        <v>775.00141099999996</v>
      </c>
      <c r="F48" s="88">
        <v>593.65250900000001</v>
      </c>
      <c r="G48" s="89">
        <f>IF(AND(F48&gt;0,E48&gt;0),(E48/F48%)-100,"x  ")</f>
        <v>30.547988806697674</v>
      </c>
      <c r="AA48" s="108"/>
    </row>
    <row r="49" spans="1:27" x14ac:dyDescent="0.2">
      <c r="A49" s="40"/>
      <c r="B49" s="8"/>
      <c r="C49" s="8"/>
      <c r="D49" s="8"/>
      <c r="E49" s="8"/>
      <c r="F49" s="8"/>
      <c r="G49" s="8"/>
      <c r="AA49" s="108"/>
    </row>
    <row r="50" spans="1:27" x14ac:dyDescent="0.2">
      <c r="A50" s="46" t="s">
        <v>42</v>
      </c>
      <c r="B50" s="90">
        <v>1794.5826790000001</v>
      </c>
      <c r="C50" s="91">
        <v>1667.5128010000001</v>
      </c>
      <c r="D50" s="91">
        <v>1811.5880420000001</v>
      </c>
      <c r="E50" s="91">
        <v>11340.517040999999</v>
      </c>
      <c r="F50" s="91">
        <v>11456.966301</v>
      </c>
      <c r="G50" s="92">
        <f>IF(AND(F50&gt;0,E50&gt;0),(E50/F50%)-100,"x  ")</f>
        <v>-1.0164057128267672</v>
      </c>
      <c r="AA50" s="108"/>
    </row>
    <row r="51" spans="1:27" ht="7.5" customHeight="1" x14ac:dyDescent="0.2"/>
    <row r="52" spans="1:27" x14ac:dyDescent="0.2">
      <c r="A52" s="32" t="s">
        <v>153</v>
      </c>
    </row>
    <row r="53" spans="1:27" x14ac:dyDescent="0.2">
      <c r="A53" s="69" t="s">
        <v>144</v>
      </c>
      <c r="B53" s="69"/>
      <c r="C53" s="69"/>
      <c r="D53" s="69"/>
      <c r="E53" s="69"/>
      <c r="F53" s="69"/>
      <c r="G53" s="69"/>
    </row>
    <row r="54" spans="1:27" x14ac:dyDescent="0.2">
      <c r="A54" s="122" t="s">
        <v>145</v>
      </c>
      <c r="B54" s="122"/>
      <c r="C54" s="122"/>
      <c r="D54" s="122"/>
      <c r="E54" s="122"/>
      <c r="F54" s="122"/>
      <c r="G54" s="122"/>
    </row>
  </sheetData>
  <mergeCells count="7">
    <mergeCell ref="A54:G54"/>
    <mergeCell ref="A1:G1"/>
    <mergeCell ref="B4:D4"/>
    <mergeCell ref="B5:F5"/>
    <mergeCell ref="E3:G3"/>
    <mergeCell ref="G4:G5"/>
    <mergeCell ref="A3:A5"/>
  </mergeCells>
  <conditionalFormatting sqref="A6:G50">
    <cfRule type="expression" dxfId="1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>
    <oddFooter>&amp;L&amp;8Statistikamt Nord&amp;C&amp;8&amp;P&amp;R&amp;8Statistischer Bericht G III 3 - vj 2/20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AE80"/>
  <sheetViews>
    <sheetView view="pageLayout" zoomScaleNormal="100" workbookViewId="0">
      <selection sqref="A1:G1"/>
    </sheetView>
  </sheetViews>
  <sheetFormatPr baseColWidth="10" defaultRowHeight="14.25" x14ac:dyDescent="0.2"/>
  <cols>
    <col min="1" max="1" width="24" customWidth="1"/>
    <col min="2" max="6" width="9.5" customWidth="1"/>
    <col min="7" max="7" width="11.125" customWidth="1"/>
    <col min="8" max="26" width="1" customWidth="1"/>
  </cols>
  <sheetData>
    <row r="1" spans="1:31" s="154" customFormat="1" x14ac:dyDescent="0.2">
      <c r="A1" s="143" t="s">
        <v>157</v>
      </c>
      <c r="B1" s="155"/>
      <c r="C1" s="155"/>
      <c r="D1" s="155"/>
      <c r="E1" s="155"/>
      <c r="F1" s="155"/>
      <c r="G1" s="155"/>
    </row>
    <row r="2" spans="1:31" ht="10.5" customHeight="1" x14ac:dyDescent="0.2">
      <c r="A2" s="65"/>
      <c r="B2" s="66"/>
      <c r="C2" s="66"/>
      <c r="D2" s="66"/>
      <c r="E2" s="66"/>
      <c r="F2" s="66"/>
      <c r="G2" s="66"/>
    </row>
    <row r="3" spans="1:31" x14ac:dyDescent="0.2">
      <c r="A3" s="138" t="s">
        <v>158</v>
      </c>
      <c r="B3" s="93" t="s">
        <v>94</v>
      </c>
      <c r="C3" s="93" t="s">
        <v>95</v>
      </c>
      <c r="D3" s="93" t="s">
        <v>96</v>
      </c>
      <c r="E3" s="139" t="s">
        <v>166</v>
      </c>
      <c r="F3" s="139"/>
      <c r="G3" s="140"/>
    </row>
    <row r="4" spans="1:31" ht="24" customHeight="1" x14ac:dyDescent="0.2">
      <c r="A4" s="138"/>
      <c r="B4" s="136" t="s">
        <v>168</v>
      </c>
      <c r="C4" s="137"/>
      <c r="D4" s="137"/>
      <c r="E4" s="94" t="s">
        <v>168</v>
      </c>
      <c r="F4" s="109" t="s">
        <v>182</v>
      </c>
      <c r="G4" s="141" t="s">
        <v>152</v>
      </c>
    </row>
    <row r="5" spans="1:31" ht="17.25" customHeight="1" x14ac:dyDescent="0.2">
      <c r="A5" s="138"/>
      <c r="B5" s="137" t="s">
        <v>106</v>
      </c>
      <c r="C5" s="137"/>
      <c r="D5" s="137"/>
      <c r="E5" s="137"/>
      <c r="F5" s="137"/>
      <c r="G5" s="142"/>
    </row>
    <row r="6" spans="1:31" ht="11.85" customHeight="1" x14ac:dyDescent="0.2">
      <c r="A6" s="71"/>
    </row>
    <row r="7" spans="1:31" ht="12.75" customHeight="1" x14ac:dyDescent="0.2">
      <c r="A7" s="56" t="s">
        <v>43</v>
      </c>
      <c r="B7" s="88">
        <v>1194.5005590000001</v>
      </c>
      <c r="C7" s="88">
        <v>1070.908731</v>
      </c>
      <c r="D7" s="88">
        <v>1156.3671509999999</v>
      </c>
      <c r="E7" s="88">
        <v>7216.5333529999998</v>
      </c>
      <c r="F7" s="88">
        <v>7109.2284049999998</v>
      </c>
      <c r="G7" s="89">
        <f>IF(AND(F7&gt;0,E7&gt;0),(E7/F7%)-100,"x  ")</f>
        <v>1.5093754467718412</v>
      </c>
      <c r="AA7" s="105"/>
      <c r="AB7" s="105"/>
      <c r="AC7" s="105"/>
      <c r="AD7" s="105"/>
      <c r="AE7" s="105"/>
    </row>
    <row r="8" spans="1:31" ht="12.75" customHeight="1" x14ac:dyDescent="0.2">
      <c r="A8" s="49" t="s">
        <v>23</v>
      </c>
      <c r="B8" s="8"/>
      <c r="C8" s="8"/>
      <c r="D8" s="8"/>
      <c r="E8" s="8"/>
      <c r="F8" s="8"/>
      <c r="G8" s="8"/>
    </row>
    <row r="9" spans="1:31" ht="12.75" customHeight="1" x14ac:dyDescent="0.2">
      <c r="A9" s="49" t="s">
        <v>147</v>
      </c>
      <c r="B9" s="88">
        <v>1019.690341</v>
      </c>
      <c r="C9" s="88">
        <v>861.64302999999995</v>
      </c>
      <c r="D9" s="88">
        <v>963.59300399999995</v>
      </c>
      <c r="E9" s="88">
        <v>5981.8450890000004</v>
      </c>
      <c r="F9" s="88">
        <v>6432.9806840000001</v>
      </c>
      <c r="G9" s="89">
        <f>IF(AND(F9&gt;0,E9&gt;0),(E9/F9%)-100,"x  ")</f>
        <v>-7.012854804959332</v>
      </c>
      <c r="AA9" s="105"/>
      <c r="AB9" s="105"/>
      <c r="AC9" s="105"/>
      <c r="AD9" s="105"/>
      <c r="AE9" s="105"/>
    </row>
    <row r="10" spans="1:31" ht="12.75" customHeight="1" x14ac:dyDescent="0.2">
      <c r="A10" s="50" t="s">
        <v>23</v>
      </c>
      <c r="B10" s="8"/>
      <c r="C10" s="8"/>
      <c r="D10" s="8"/>
      <c r="E10" s="8"/>
      <c r="F10" s="8"/>
      <c r="G10" s="8"/>
    </row>
    <row r="11" spans="1:31" ht="12.75" customHeight="1" x14ac:dyDescent="0.2">
      <c r="A11" s="50" t="s">
        <v>148</v>
      </c>
      <c r="B11" s="88">
        <f>SUM(B13:B30)</f>
        <v>566.42240300000003</v>
      </c>
      <c r="C11" s="88">
        <f>SUM(C13:C30)</f>
        <v>486.7911719999999</v>
      </c>
      <c r="D11" s="88">
        <f>SUM(D13:D30)</f>
        <v>532.64080800000011</v>
      </c>
      <c r="E11" s="88">
        <f>SUM(E13:E30)</f>
        <v>3052.4038589999996</v>
      </c>
      <c r="F11" s="88">
        <f>SUM(F13:F30)</f>
        <v>3112.0741049999992</v>
      </c>
      <c r="G11" s="89">
        <f>IF(AND(F11&gt;0,E11&gt;0),(E11/F11%)-100,"x  ")</f>
        <v>-1.9173786994381317</v>
      </c>
      <c r="AA11" s="105"/>
      <c r="AB11" s="105"/>
      <c r="AC11" s="105"/>
      <c r="AD11" s="105"/>
      <c r="AE11" s="105"/>
    </row>
    <row r="12" spans="1:31" ht="12.75" customHeight="1" x14ac:dyDescent="0.2">
      <c r="A12" s="51" t="s">
        <v>23</v>
      </c>
      <c r="B12" s="8"/>
      <c r="C12" s="8"/>
      <c r="D12" s="8"/>
      <c r="E12" s="8"/>
      <c r="F12" s="8"/>
      <c r="G12" s="8"/>
    </row>
    <row r="13" spans="1:31" ht="12.75" customHeight="1" x14ac:dyDescent="0.2">
      <c r="A13" s="52" t="s">
        <v>44</v>
      </c>
      <c r="B13" s="88">
        <v>59.087207999999997</v>
      </c>
      <c r="C13" s="88">
        <v>46.476233000000001</v>
      </c>
      <c r="D13" s="88">
        <v>61.736356000000001</v>
      </c>
      <c r="E13" s="88">
        <v>380.21282600000001</v>
      </c>
      <c r="F13" s="88">
        <v>417.45518900000002</v>
      </c>
      <c r="G13" s="89">
        <f t="shared" ref="G13:G31" si="0">IF(AND(F13&gt;0,E13&gt;0),(E13/F13%)-100,"x  ")</f>
        <v>-8.9212840039700581</v>
      </c>
    </row>
    <row r="14" spans="1:31" ht="12.75" customHeight="1" x14ac:dyDescent="0.2">
      <c r="A14" s="52" t="s">
        <v>45</v>
      </c>
      <c r="B14" s="88">
        <v>54.296836999999996</v>
      </c>
      <c r="C14" s="88">
        <v>62.450521999999999</v>
      </c>
      <c r="D14" s="88">
        <v>63.319991000000002</v>
      </c>
      <c r="E14" s="88">
        <v>369.65263099999999</v>
      </c>
      <c r="F14" s="88">
        <v>619.29872999999998</v>
      </c>
      <c r="G14" s="89">
        <f t="shared" si="0"/>
        <v>-40.311094937979284</v>
      </c>
    </row>
    <row r="15" spans="1:31" ht="12.75" customHeight="1" x14ac:dyDescent="0.2">
      <c r="A15" s="52" t="s">
        <v>46</v>
      </c>
      <c r="B15" s="88">
        <v>2.289787</v>
      </c>
      <c r="C15" s="88">
        <v>1.9780169999999999</v>
      </c>
      <c r="D15" s="88">
        <v>3.0695519999999998</v>
      </c>
      <c r="E15" s="88">
        <v>14.748661999999999</v>
      </c>
      <c r="F15" s="88">
        <v>14.692085000000001</v>
      </c>
      <c r="G15" s="89">
        <f t="shared" si="0"/>
        <v>0.38508489434957482</v>
      </c>
    </row>
    <row r="16" spans="1:31" ht="12.75" customHeight="1" x14ac:dyDescent="0.2">
      <c r="A16" s="52" t="s">
        <v>47</v>
      </c>
      <c r="B16" s="88">
        <v>86.001204000000001</v>
      </c>
      <c r="C16" s="88">
        <v>93.452197999999996</v>
      </c>
      <c r="D16" s="88">
        <v>103.06155800000001</v>
      </c>
      <c r="E16" s="88">
        <v>603.48367599999995</v>
      </c>
      <c r="F16" s="88">
        <v>604.332581</v>
      </c>
      <c r="G16" s="89">
        <f t="shared" si="0"/>
        <v>-0.14046983841171823</v>
      </c>
    </row>
    <row r="17" spans="1:31" ht="12.75" customHeight="1" x14ac:dyDescent="0.2">
      <c r="A17" s="52" t="s">
        <v>48</v>
      </c>
      <c r="B17" s="88">
        <v>60.963248</v>
      </c>
      <c r="C17" s="88">
        <v>56.652186</v>
      </c>
      <c r="D17" s="88">
        <v>61.739598000000001</v>
      </c>
      <c r="E17" s="88">
        <v>396.75944099999998</v>
      </c>
      <c r="F17" s="88">
        <v>415.99589700000001</v>
      </c>
      <c r="G17" s="89">
        <f t="shared" si="0"/>
        <v>-4.624193685256472</v>
      </c>
    </row>
    <row r="18" spans="1:31" ht="12.75" customHeight="1" x14ac:dyDescent="0.2">
      <c r="A18" s="52" t="s">
        <v>49</v>
      </c>
      <c r="B18" s="88">
        <v>160.78240500000001</v>
      </c>
      <c r="C18" s="88">
        <v>86.855808999999994</v>
      </c>
      <c r="D18" s="88">
        <v>90.083701000000005</v>
      </c>
      <c r="E18" s="88">
        <v>397.675252</v>
      </c>
      <c r="F18" s="88">
        <v>86.439761000000004</v>
      </c>
      <c r="G18" s="89">
        <f t="shared" si="0"/>
        <v>360.06056402677928</v>
      </c>
    </row>
    <row r="19" spans="1:31" ht="12.75" customHeight="1" x14ac:dyDescent="0.2">
      <c r="A19" s="52" t="s">
        <v>50</v>
      </c>
      <c r="B19" s="88">
        <v>5.8357510000000001</v>
      </c>
      <c r="C19" s="88">
        <v>5.5799070000000004</v>
      </c>
      <c r="D19" s="88">
        <v>5.3680570000000003</v>
      </c>
      <c r="E19" s="88">
        <v>37.626973999999997</v>
      </c>
      <c r="F19" s="88">
        <v>41.862225000000002</v>
      </c>
      <c r="G19" s="89">
        <f t="shared" si="0"/>
        <v>-10.117118715022926</v>
      </c>
    </row>
    <row r="20" spans="1:31" ht="12.75" customHeight="1" x14ac:dyDescent="0.2">
      <c r="A20" s="52" t="s">
        <v>51</v>
      </c>
      <c r="B20" s="88">
        <v>3.6940369999999998</v>
      </c>
      <c r="C20" s="88">
        <v>3.0302600000000002</v>
      </c>
      <c r="D20" s="88">
        <v>2.0725920000000002</v>
      </c>
      <c r="E20" s="88">
        <v>16.543927</v>
      </c>
      <c r="F20" s="88">
        <v>16.263121999999999</v>
      </c>
      <c r="G20" s="89">
        <f t="shared" si="0"/>
        <v>1.7266364969776475</v>
      </c>
    </row>
    <row r="21" spans="1:31" ht="12.75" customHeight="1" x14ac:dyDescent="0.2">
      <c r="A21" s="52" t="s">
        <v>52</v>
      </c>
      <c r="B21" s="88">
        <v>30.486716999999999</v>
      </c>
      <c r="C21" s="88">
        <v>27.128350000000001</v>
      </c>
      <c r="D21" s="88">
        <v>28.365414999999999</v>
      </c>
      <c r="E21" s="88">
        <v>185.02807799999999</v>
      </c>
      <c r="F21" s="88">
        <v>182.92053100000001</v>
      </c>
      <c r="G21" s="89">
        <f t="shared" si="0"/>
        <v>1.1521653630012594</v>
      </c>
    </row>
    <row r="22" spans="1:31" ht="12.75" customHeight="1" x14ac:dyDescent="0.2">
      <c r="A22" s="52" t="s">
        <v>53</v>
      </c>
      <c r="B22" s="88">
        <v>39.318705999999999</v>
      </c>
      <c r="C22" s="88">
        <v>40.413867000000003</v>
      </c>
      <c r="D22" s="88">
        <v>42.567847</v>
      </c>
      <c r="E22" s="88">
        <v>246.05365599999999</v>
      </c>
      <c r="F22" s="88">
        <v>267.145825</v>
      </c>
      <c r="G22" s="89">
        <f t="shared" si="0"/>
        <v>-7.8953766168720847</v>
      </c>
    </row>
    <row r="23" spans="1:31" ht="12.75" customHeight="1" x14ac:dyDescent="0.2">
      <c r="A23" s="52" t="s">
        <v>54</v>
      </c>
      <c r="B23" s="88">
        <v>33.401800999999999</v>
      </c>
      <c r="C23" s="88">
        <v>31.374424000000001</v>
      </c>
      <c r="D23" s="88">
        <v>31.259922</v>
      </c>
      <c r="E23" s="88">
        <v>191.72814500000001</v>
      </c>
      <c r="F23" s="88">
        <v>201.17791099999999</v>
      </c>
      <c r="G23" s="89">
        <f t="shared" si="0"/>
        <v>-4.6972184734535745</v>
      </c>
    </row>
    <row r="24" spans="1:31" ht="12.75" customHeight="1" x14ac:dyDescent="0.2">
      <c r="A24" s="52" t="s">
        <v>63</v>
      </c>
      <c r="B24" s="88">
        <v>1.6768350000000001</v>
      </c>
      <c r="C24" s="88">
        <v>2.3380239999999999</v>
      </c>
      <c r="D24" s="88">
        <v>2.2242150000000001</v>
      </c>
      <c r="E24" s="88">
        <v>12.951746999999999</v>
      </c>
      <c r="F24" s="88">
        <v>24.448618</v>
      </c>
      <c r="G24" s="89">
        <f t="shared" si="0"/>
        <v>-47.024625277387869</v>
      </c>
    </row>
    <row r="25" spans="1:31" ht="12.75" customHeight="1" x14ac:dyDescent="0.2">
      <c r="A25" s="52" t="s">
        <v>64</v>
      </c>
      <c r="B25" s="88">
        <v>1.245878</v>
      </c>
      <c r="C25" s="88">
        <v>1.5604579999999999</v>
      </c>
      <c r="D25" s="88">
        <v>0.96513199999999999</v>
      </c>
      <c r="E25" s="88">
        <v>9.0325959999999998</v>
      </c>
      <c r="F25" s="88">
        <v>8.3516250000000003</v>
      </c>
      <c r="G25" s="89">
        <f t="shared" si="0"/>
        <v>8.1537545088530692</v>
      </c>
    </row>
    <row r="26" spans="1:31" ht="12.75" customHeight="1" x14ac:dyDescent="0.2">
      <c r="A26" s="52" t="s">
        <v>65</v>
      </c>
      <c r="B26" s="88">
        <v>12.552739000000001</v>
      </c>
      <c r="C26" s="88">
        <v>16.362729000000002</v>
      </c>
      <c r="D26" s="88">
        <v>20.154468000000001</v>
      </c>
      <c r="E26" s="88">
        <v>98.248084000000006</v>
      </c>
      <c r="F26" s="88">
        <v>107.77732899999999</v>
      </c>
      <c r="G26" s="89">
        <f t="shared" si="0"/>
        <v>-8.8416043414844552</v>
      </c>
    </row>
    <row r="27" spans="1:31" ht="12.75" customHeight="1" x14ac:dyDescent="0.2">
      <c r="A27" s="52" t="s">
        <v>57</v>
      </c>
      <c r="B27" s="88">
        <v>3.6457570000000001</v>
      </c>
      <c r="C27" s="88">
        <v>2.0626579999999999</v>
      </c>
      <c r="D27" s="88">
        <v>3.1548970000000001</v>
      </c>
      <c r="E27" s="88">
        <v>20.446656000000001</v>
      </c>
      <c r="F27" s="88">
        <v>20.118306</v>
      </c>
      <c r="G27" s="89">
        <f t="shared" si="0"/>
        <v>1.6320956645157025</v>
      </c>
    </row>
    <row r="28" spans="1:31" ht="12.75" customHeight="1" x14ac:dyDescent="0.2">
      <c r="A28" s="52" t="s">
        <v>58</v>
      </c>
      <c r="B28" s="88">
        <v>11.032054</v>
      </c>
      <c r="C28" s="88">
        <v>8.6179190000000006</v>
      </c>
      <c r="D28" s="88">
        <v>13.386151999999999</v>
      </c>
      <c r="E28" s="88">
        <v>70.992924000000002</v>
      </c>
      <c r="F28" s="88">
        <v>74.775917000000007</v>
      </c>
      <c r="G28" s="89">
        <f t="shared" si="0"/>
        <v>-5.0591061290495389</v>
      </c>
    </row>
    <row r="29" spans="1:31" ht="12.75" customHeight="1" x14ac:dyDescent="0.2">
      <c r="A29" s="52" t="s">
        <v>55</v>
      </c>
      <c r="B29" s="88">
        <v>2.0080000000000001E-2</v>
      </c>
      <c r="C29" s="88">
        <v>6.0455000000000002E-2</v>
      </c>
      <c r="D29" s="88">
        <v>1.7732999999999999E-2</v>
      </c>
      <c r="E29" s="88">
        <v>0.29894599999999999</v>
      </c>
      <c r="F29" s="88">
        <v>8.3441259999999993</v>
      </c>
      <c r="G29" s="89">
        <f t="shared" si="0"/>
        <v>-96.417288041911164</v>
      </c>
    </row>
    <row r="30" spans="1:31" ht="12.75" customHeight="1" x14ac:dyDescent="0.2">
      <c r="A30" s="52" t="s">
        <v>56</v>
      </c>
      <c r="B30" s="88">
        <v>9.1358999999999996E-2</v>
      </c>
      <c r="C30" s="88">
        <v>0.39715600000000001</v>
      </c>
      <c r="D30" s="88">
        <v>9.3621999999999997E-2</v>
      </c>
      <c r="E30" s="88">
        <v>0.91963799999999996</v>
      </c>
      <c r="F30" s="88">
        <v>0.67432700000000001</v>
      </c>
      <c r="G30" s="89">
        <f t="shared" si="0"/>
        <v>36.37864122302679</v>
      </c>
    </row>
    <row r="31" spans="1:31" ht="12.75" customHeight="1" x14ac:dyDescent="0.2">
      <c r="A31" s="53" t="s">
        <v>59</v>
      </c>
      <c r="B31" s="88">
        <f>B9-B11</f>
        <v>453.26793799999996</v>
      </c>
      <c r="C31" s="88">
        <f>C9-C11</f>
        <v>374.85185800000005</v>
      </c>
      <c r="D31" s="88">
        <f>D9-D11</f>
        <v>430.95219599999984</v>
      </c>
      <c r="E31" s="88">
        <f>E9-E11</f>
        <v>2929.4412300000008</v>
      </c>
      <c r="F31" s="88">
        <f>F9-F11</f>
        <v>3320.9065790000009</v>
      </c>
      <c r="G31" s="89">
        <f t="shared" si="0"/>
        <v>-11.787906093940137</v>
      </c>
      <c r="AA31" s="105"/>
      <c r="AB31" s="105"/>
      <c r="AC31" s="105"/>
      <c r="AD31" s="105"/>
      <c r="AE31" s="105"/>
    </row>
    <row r="32" spans="1:31" ht="12.75" customHeight="1" x14ac:dyDescent="0.2">
      <c r="A32" s="51" t="s">
        <v>23</v>
      </c>
      <c r="B32" s="8"/>
      <c r="C32" s="8"/>
      <c r="D32" s="8"/>
      <c r="E32" s="8"/>
      <c r="F32" s="8"/>
      <c r="G32" s="8"/>
    </row>
    <row r="33" spans="1:7" ht="12.75" customHeight="1" x14ac:dyDescent="0.2">
      <c r="A33" s="52" t="s">
        <v>179</v>
      </c>
      <c r="B33" s="88">
        <v>0</v>
      </c>
      <c r="C33" s="88">
        <v>0</v>
      </c>
      <c r="D33" s="88">
        <v>0</v>
      </c>
      <c r="E33" s="88">
        <v>157.416584</v>
      </c>
      <c r="F33" s="88">
        <v>514.79228999999998</v>
      </c>
      <c r="G33" s="104" t="s">
        <v>181</v>
      </c>
    </row>
    <row r="34" spans="1:7" ht="12.75" customHeight="1" x14ac:dyDescent="0.2">
      <c r="A34" s="52" t="s">
        <v>60</v>
      </c>
      <c r="B34" s="88">
        <v>135.29226399999999</v>
      </c>
      <c r="C34" s="88">
        <v>131.70556300000001</v>
      </c>
      <c r="D34" s="88">
        <v>154.68817899999999</v>
      </c>
      <c r="E34" s="88">
        <v>913.81457799999998</v>
      </c>
      <c r="F34" s="88">
        <v>1051.1662650000001</v>
      </c>
      <c r="G34" s="89">
        <f t="shared" ref="G34:G42" si="1">IF(AND(F34&gt;0,E34&gt;0),(E34/F34%)-100,"x  ")</f>
        <v>-13.066599602109562</v>
      </c>
    </row>
    <row r="35" spans="1:7" ht="12.75" customHeight="1" x14ac:dyDescent="0.2">
      <c r="A35" s="52" t="s">
        <v>61</v>
      </c>
      <c r="B35" s="88">
        <v>82.075256999999993</v>
      </c>
      <c r="C35" s="88">
        <v>76.349062000000004</v>
      </c>
      <c r="D35" s="88">
        <v>83.999443999999997</v>
      </c>
      <c r="E35" s="88">
        <v>514.41460700000005</v>
      </c>
      <c r="F35" s="88">
        <v>527.412013</v>
      </c>
      <c r="G35" s="89">
        <f t="shared" si="1"/>
        <v>-2.4643742803787774</v>
      </c>
    </row>
    <row r="36" spans="1:7" ht="12.75" customHeight="1" x14ac:dyDescent="0.2">
      <c r="A36" s="52" t="s">
        <v>62</v>
      </c>
      <c r="B36" s="88">
        <v>150.220675</v>
      </c>
      <c r="C36" s="88">
        <v>87.998474000000002</v>
      </c>
      <c r="D36" s="88">
        <v>124.803027</v>
      </c>
      <c r="E36" s="88">
        <v>798.56002000000001</v>
      </c>
      <c r="F36" s="88">
        <v>750.79793400000005</v>
      </c>
      <c r="G36" s="89">
        <f t="shared" si="1"/>
        <v>6.361510046456786</v>
      </c>
    </row>
    <row r="37" spans="1:7" ht="12.75" customHeight="1" x14ac:dyDescent="0.2">
      <c r="A37" s="52" t="s">
        <v>66</v>
      </c>
      <c r="B37" s="88">
        <v>38.043849000000002</v>
      </c>
      <c r="C37" s="88">
        <v>34.013762999999997</v>
      </c>
      <c r="D37" s="88">
        <v>34.128734999999999</v>
      </c>
      <c r="E37" s="88">
        <v>222.52811700000001</v>
      </c>
      <c r="F37" s="88">
        <v>218.79366400000001</v>
      </c>
      <c r="G37" s="89">
        <f t="shared" si="1"/>
        <v>1.7068378177532537</v>
      </c>
    </row>
    <row r="38" spans="1:7" ht="12.75" customHeight="1" x14ac:dyDescent="0.2">
      <c r="A38" s="52" t="s">
        <v>151</v>
      </c>
      <c r="B38" s="88">
        <v>0.91257100000000002</v>
      </c>
      <c r="C38" s="88">
        <v>0.624888</v>
      </c>
      <c r="D38" s="88">
        <v>1.2346269999999999</v>
      </c>
      <c r="E38" s="88">
        <v>5.372268</v>
      </c>
      <c r="F38" s="88">
        <v>5.3337479999999999</v>
      </c>
      <c r="G38" s="89">
        <f t="shared" si="1"/>
        <v>0.72219384942820852</v>
      </c>
    </row>
    <row r="39" spans="1:7" ht="12.75" customHeight="1" x14ac:dyDescent="0.2">
      <c r="A39" s="52" t="s">
        <v>67</v>
      </c>
      <c r="B39" s="88">
        <v>34.389029000000001</v>
      </c>
      <c r="C39" s="88">
        <v>32.365578999999997</v>
      </c>
      <c r="D39" s="88">
        <v>20.875254999999999</v>
      </c>
      <c r="E39" s="88">
        <v>220.16188600000001</v>
      </c>
      <c r="F39" s="88">
        <v>179.39156299999999</v>
      </c>
      <c r="G39" s="89">
        <f t="shared" si="1"/>
        <v>22.727001380772862</v>
      </c>
    </row>
    <row r="40" spans="1:7" ht="12.75" customHeight="1" x14ac:dyDescent="0.2">
      <c r="A40" s="52" t="s">
        <v>68</v>
      </c>
      <c r="B40" s="88">
        <v>9.1696050000000007</v>
      </c>
      <c r="C40" s="88">
        <v>8.4655819999999995</v>
      </c>
      <c r="D40" s="88">
        <v>8.5154130000000006</v>
      </c>
      <c r="E40" s="88">
        <v>75.063159999999996</v>
      </c>
      <c r="F40" s="88">
        <v>52.261645000000001</v>
      </c>
      <c r="G40" s="89">
        <f t="shared" si="1"/>
        <v>43.629539406958969</v>
      </c>
    </row>
    <row r="41" spans="1:7" ht="12.75" customHeight="1" x14ac:dyDescent="0.2">
      <c r="A41" s="52" t="s">
        <v>69</v>
      </c>
      <c r="B41" s="88">
        <v>3.1646879999999999</v>
      </c>
      <c r="C41" s="88">
        <v>3.3289469999999999</v>
      </c>
      <c r="D41" s="88">
        <v>2.707516</v>
      </c>
      <c r="E41" s="88">
        <v>22.110009999999999</v>
      </c>
      <c r="F41" s="88">
        <v>20.957457000000002</v>
      </c>
      <c r="G41" s="89">
        <f t="shared" si="1"/>
        <v>5.4994887977105122</v>
      </c>
    </row>
    <row r="42" spans="1:7" ht="12.75" customHeight="1" x14ac:dyDescent="0.2">
      <c r="A42" s="55" t="s">
        <v>70</v>
      </c>
      <c r="B42" s="88">
        <f>B7-B9</f>
        <v>174.81021800000008</v>
      </c>
      <c r="C42" s="88">
        <f>C7-C9</f>
        <v>209.26570100000004</v>
      </c>
      <c r="D42" s="88">
        <f>D7-D9</f>
        <v>192.77414699999997</v>
      </c>
      <c r="E42" s="88">
        <f>E7-E9</f>
        <v>1234.6882639999994</v>
      </c>
      <c r="F42" s="88">
        <f>F7-F9</f>
        <v>676.24772099999973</v>
      </c>
      <c r="G42" s="89">
        <f t="shared" si="1"/>
        <v>82.579286503798784</v>
      </c>
    </row>
    <row r="43" spans="1:7" ht="12.75" customHeight="1" x14ac:dyDescent="0.2">
      <c r="A43" s="53" t="s">
        <v>31</v>
      </c>
      <c r="B43" s="8"/>
      <c r="C43" s="8"/>
      <c r="D43" s="8"/>
      <c r="E43" s="8"/>
      <c r="F43" s="8"/>
      <c r="G43" s="8"/>
    </row>
    <row r="44" spans="1:7" ht="12.75" customHeight="1" x14ac:dyDescent="0.2">
      <c r="A44" s="53" t="s">
        <v>71</v>
      </c>
      <c r="B44" s="88">
        <v>32.398235</v>
      </c>
      <c r="C44" s="88">
        <v>45.252696</v>
      </c>
      <c r="D44" s="88">
        <v>29.860878</v>
      </c>
      <c r="E44" s="88">
        <v>320.94244400000002</v>
      </c>
      <c r="F44" s="88">
        <v>130.29342500000001</v>
      </c>
      <c r="G44" s="89">
        <f>IF(AND(F44&gt;0,E44&gt;0),(E44/F44%)-100,"x  ")</f>
        <v>146.32282404119778</v>
      </c>
    </row>
    <row r="45" spans="1:7" ht="12.75" customHeight="1" x14ac:dyDescent="0.2">
      <c r="A45" s="53" t="s">
        <v>72</v>
      </c>
      <c r="B45" s="88">
        <v>12.477099000000001</v>
      </c>
      <c r="C45" s="88">
        <v>11.230112999999999</v>
      </c>
      <c r="D45" s="88">
        <v>7.6548790000000002</v>
      </c>
      <c r="E45" s="88">
        <v>88.394232000000002</v>
      </c>
      <c r="F45" s="88">
        <v>97.474413999999996</v>
      </c>
      <c r="G45" s="89">
        <f>IF(AND(F45&gt;0,E45&gt;0),(E45/F45%)-100,"x  ")</f>
        <v>-9.3154517451112753</v>
      </c>
    </row>
    <row r="46" spans="1:7" ht="12.75" customHeight="1" x14ac:dyDescent="0.2">
      <c r="A46" s="53" t="s">
        <v>73</v>
      </c>
      <c r="B46" s="88">
        <v>49.171850999999997</v>
      </c>
      <c r="C46" s="88">
        <v>84.208091999999994</v>
      </c>
      <c r="D46" s="88">
        <v>68.028191000000007</v>
      </c>
      <c r="E46" s="88">
        <v>366.37136400000003</v>
      </c>
      <c r="F46" s="88">
        <v>332.978656</v>
      </c>
      <c r="G46" s="89">
        <f>IF(AND(F46&gt;0,E46&gt;0),(E46/F46%)-100,"x  ")</f>
        <v>10.02848302685203</v>
      </c>
    </row>
    <row r="47" spans="1:7" ht="12.75" customHeight="1" x14ac:dyDescent="0.2">
      <c r="A47" s="53" t="s">
        <v>74</v>
      </c>
      <c r="B47" s="88">
        <v>17.728408999999999</v>
      </c>
      <c r="C47" s="88">
        <v>12.57807</v>
      </c>
      <c r="D47" s="88">
        <v>15.636551000000001</v>
      </c>
      <c r="E47" s="88">
        <v>85.276165000000006</v>
      </c>
      <c r="F47" s="88">
        <v>69.996859000000001</v>
      </c>
      <c r="G47" s="89">
        <f>IF(AND(F47&gt;0,E47&gt;0),(E47/F47%)-100,"x  ")</f>
        <v>21.828559478647477</v>
      </c>
    </row>
    <row r="48" spans="1:7" ht="12.75" customHeight="1" x14ac:dyDescent="0.2">
      <c r="A48" s="53" t="s">
        <v>179</v>
      </c>
      <c r="B48" s="88">
        <v>56.578488</v>
      </c>
      <c r="C48" s="88">
        <v>50.532927000000001</v>
      </c>
      <c r="D48" s="88">
        <v>66.700999999999993</v>
      </c>
      <c r="E48" s="88">
        <v>334.98972099999997</v>
      </c>
      <c r="F48" s="88">
        <v>0</v>
      </c>
      <c r="G48" s="104" t="str">
        <f t="shared" ref="G48" si="2">IF(AND(F48&gt;0,E48&gt;0),(E48/F48%)-100,"x  ")</f>
        <v xml:space="preserve">x  </v>
      </c>
    </row>
    <row r="49" spans="1:7" ht="12.75" customHeight="1" x14ac:dyDescent="0.2">
      <c r="A49" s="54" t="s">
        <v>75</v>
      </c>
      <c r="B49" s="88">
        <v>7.5300529999999997</v>
      </c>
      <c r="C49" s="88">
        <v>21.127994000000001</v>
      </c>
      <c r="D49" s="88">
        <v>38.980440000000002</v>
      </c>
      <c r="E49" s="88">
        <v>100.63555100000001</v>
      </c>
      <c r="F49" s="88">
        <v>178.60960299999999</v>
      </c>
      <c r="G49" s="89">
        <f>IF(AND(F49&gt;0,E49&gt;0),(E49/F49%)-100,"x  ")</f>
        <v>-43.656136450849168</v>
      </c>
    </row>
    <row r="50" spans="1:7" ht="12.75" customHeight="1" x14ac:dyDescent="0.2">
      <c r="A50" s="55" t="s">
        <v>31</v>
      </c>
      <c r="B50" s="8"/>
      <c r="C50" s="8"/>
      <c r="D50" s="8"/>
      <c r="E50" s="8"/>
      <c r="F50" s="8"/>
      <c r="G50" s="8"/>
    </row>
    <row r="51" spans="1:7" ht="12.75" customHeight="1" x14ac:dyDescent="0.2">
      <c r="A51" s="55" t="s">
        <v>76</v>
      </c>
      <c r="B51" s="88">
        <v>0.674736</v>
      </c>
      <c r="C51" s="88">
        <v>0.98131699999999999</v>
      </c>
      <c r="D51" s="88">
        <v>1.0106889999999999</v>
      </c>
      <c r="E51" s="88">
        <v>5.3794449999999996</v>
      </c>
      <c r="F51" s="88">
        <v>9.9095589999999998</v>
      </c>
      <c r="G51" s="89">
        <f>IF(AND(F51&gt;0,E51&gt;0),(E51/F51%)-100,"x  ")</f>
        <v>-45.714587298990807</v>
      </c>
    </row>
    <row r="52" spans="1:7" ht="12.75" customHeight="1" x14ac:dyDescent="0.2">
      <c r="A52" s="55" t="s">
        <v>118</v>
      </c>
      <c r="B52" s="88">
        <v>0.32374199999999997</v>
      </c>
      <c r="C52" s="88">
        <v>0.39734599999999998</v>
      </c>
      <c r="D52" s="88">
        <v>0.39451000000000003</v>
      </c>
      <c r="E52" s="88">
        <v>2.745028</v>
      </c>
      <c r="F52" s="88">
        <v>3.4573649999999998</v>
      </c>
      <c r="G52" s="89">
        <f>IF(AND(F52&gt;0,E52&gt;0),(E52/F52%)-100,"x  ")</f>
        <v>-20.603465355841792</v>
      </c>
    </row>
    <row r="53" spans="1:7" ht="12.75" customHeight="1" x14ac:dyDescent="0.2">
      <c r="A53" s="55" t="s">
        <v>77</v>
      </c>
      <c r="B53" s="88">
        <v>2.1444800000000002</v>
      </c>
      <c r="C53" s="88">
        <v>3.2153160000000001</v>
      </c>
      <c r="D53" s="88">
        <v>5.9711610000000004</v>
      </c>
      <c r="E53" s="88">
        <v>23.028770000000002</v>
      </c>
      <c r="F53" s="88">
        <v>28.348226</v>
      </c>
      <c r="G53" s="89">
        <f>IF(AND(F53&gt;0,E53&gt;0),(E53/F53%)-100,"x  ")</f>
        <v>-18.76468742700159</v>
      </c>
    </row>
    <row r="54" spans="1:7" ht="12.75" customHeight="1" x14ac:dyDescent="0.2">
      <c r="A54" s="56" t="s">
        <v>78</v>
      </c>
      <c r="B54" s="88">
        <v>126.224951</v>
      </c>
      <c r="C54" s="88">
        <v>151.811474</v>
      </c>
      <c r="D54" s="88">
        <v>147.784783</v>
      </c>
      <c r="E54" s="88">
        <v>894.87296600000002</v>
      </c>
      <c r="F54" s="88">
        <v>1118.8503089999999</v>
      </c>
      <c r="G54" s="89">
        <f>IF(AND(F54&gt;0,E54&gt;0),(E54/F54%)-100,"x  ")</f>
        <v>-20.01852626739543</v>
      </c>
    </row>
    <row r="55" spans="1:7" ht="12.75" customHeight="1" x14ac:dyDescent="0.2">
      <c r="A55" s="49" t="s">
        <v>31</v>
      </c>
      <c r="B55" s="8"/>
      <c r="C55" s="8"/>
      <c r="D55" s="8"/>
      <c r="E55" s="8"/>
      <c r="F55" s="8"/>
      <c r="G55" s="8"/>
    </row>
    <row r="56" spans="1:7" ht="12.75" customHeight="1" x14ac:dyDescent="0.2">
      <c r="A56" s="55" t="s">
        <v>79</v>
      </c>
      <c r="B56" s="88">
        <v>103.16418</v>
      </c>
      <c r="C56" s="88">
        <v>133.99232699999999</v>
      </c>
      <c r="D56" s="88">
        <v>125.91802300000001</v>
      </c>
      <c r="E56" s="88">
        <v>758.06461999999999</v>
      </c>
      <c r="F56" s="88">
        <v>927.39068699999996</v>
      </c>
      <c r="G56" s="89">
        <f>IF(AND(F56&gt;0,E56&gt;0),(E56/F56%)-100,"x  ")</f>
        <v>-18.25833161509847</v>
      </c>
    </row>
    <row r="57" spans="1:7" ht="12.75" customHeight="1" x14ac:dyDescent="0.2">
      <c r="A57" s="50" t="s">
        <v>31</v>
      </c>
      <c r="B57" s="8"/>
      <c r="C57" s="8"/>
      <c r="D57" s="8"/>
      <c r="E57" s="8"/>
      <c r="F57" s="8"/>
      <c r="G57" s="8"/>
    </row>
    <row r="58" spans="1:7" ht="12.75" customHeight="1" x14ac:dyDescent="0.2">
      <c r="A58" s="50" t="s">
        <v>80</v>
      </c>
      <c r="B58" s="88">
        <v>93.995540000000005</v>
      </c>
      <c r="C58" s="88">
        <v>108.171252</v>
      </c>
      <c r="D58" s="88">
        <v>108.13075499999999</v>
      </c>
      <c r="E58" s="88">
        <v>653.02000499999997</v>
      </c>
      <c r="F58" s="88">
        <v>817.92265499999996</v>
      </c>
      <c r="G58" s="89">
        <f>IF(AND(F58&gt;0,E58&gt;0),(E58/F58%)-100,"x  ")</f>
        <v>-20.161154479820581</v>
      </c>
    </row>
    <row r="59" spans="1:7" ht="12.75" customHeight="1" x14ac:dyDescent="0.2">
      <c r="A59" s="50" t="s">
        <v>81</v>
      </c>
      <c r="B59" s="88">
        <v>4.9578340000000001</v>
      </c>
      <c r="C59" s="88">
        <v>6.1068689999999997</v>
      </c>
      <c r="D59" s="88">
        <v>4.6866709999999996</v>
      </c>
      <c r="E59" s="88">
        <v>27.989402999999999</v>
      </c>
      <c r="F59" s="88">
        <v>28.410974</v>
      </c>
      <c r="G59" s="89">
        <f>IF(AND(F59&gt;0,E59&gt;0),(E59/F59%)-100,"x  ")</f>
        <v>-1.483831564521509</v>
      </c>
    </row>
    <row r="60" spans="1:7" ht="12.75" customHeight="1" x14ac:dyDescent="0.2">
      <c r="A60" s="49" t="s">
        <v>119</v>
      </c>
      <c r="B60" s="95">
        <v>20.000682999999999</v>
      </c>
      <c r="C60" s="88">
        <v>15.668656</v>
      </c>
      <c r="D60" s="88">
        <v>19.074642000000001</v>
      </c>
      <c r="E60" s="88">
        <v>120.486906</v>
      </c>
      <c r="F60" s="88">
        <v>175.75527700000001</v>
      </c>
      <c r="G60" s="89">
        <f>IF(AND(F60&gt;0,E60&gt;0),(E60/F60%)-100,"x  ")</f>
        <v>-31.446208582402903</v>
      </c>
    </row>
    <row r="61" spans="1:7" ht="12.75" customHeight="1" x14ac:dyDescent="0.2">
      <c r="A61" s="50" t="s">
        <v>31</v>
      </c>
      <c r="B61" s="8"/>
      <c r="C61" s="8"/>
      <c r="D61" s="8"/>
      <c r="E61" s="8"/>
      <c r="F61" s="8"/>
      <c r="G61" s="8"/>
    </row>
    <row r="62" spans="1:7" ht="12.75" customHeight="1" x14ac:dyDescent="0.2">
      <c r="A62" s="50" t="s">
        <v>82</v>
      </c>
      <c r="B62" s="88">
        <v>3.3428589999999998</v>
      </c>
      <c r="C62" s="88">
        <v>3.3916050000000002</v>
      </c>
      <c r="D62" s="88">
        <v>3.0553759999999999</v>
      </c>
      <c r="E62" s="88">
        <v>28.685427000000001</v>
      </c>
      <c r="F62" s="88">
        <v>35.662947000000003</v>
      </c>
      <c r="G62" s="89">
        <f>IF(AND(F62&gt;0,E62&gt;0),(E62/F62%)-100,"x  ")</f>
        <v>-19.565180634118661</v>
      </c>
    </row>
    <row r="63" spans="1:7" ht="12.75" customHeight="1" x14ac:dyDescent="0.2">
      <c r="A63" s="50"/>
      <c r="B63" s="8"/>
      <c r="C63" s="8"/>
      <c r="D63" s="8"/>
      <c r="E63" s="8"/>
      <c r="F63" s="8"/>
      <c r="G63" s="8"/>
    </row>
    <row r="64" spans="1:7" ht="12.75" customHeight="1" x14ac:dyDescent="0.2">
      <c r="A64" s="56" t="s">
        <v>83</v>
      </c>
      <c r="B64" s="88">
        <v>459.70141599999999</v>
      </c>
      <c r="C64" s="88">
        <v>416.61780700000003</v>
      </c>
      <c r="D64" s="88">
        <v>461.17408899999998</v>
      </c>
      <c r="E64" s="88">
        <v>3078.313048</v>
      </c>
      <c r="F64" s="88">
        <v>3011.688275</v>
      </c>
      <c r="G64" s="89">
        <f>IF(AND(F64&gt;0,E64&gt;0),(E64/F64%)-100,"x  ")</f>
        <v>2.2122068061642324</v>
      </c>
    </row>
    <row r="65" spans="1:7" ht="12.75" customHeight="1" x14ac:dyDescent="0.2">
      <c r="A65" s="49" t="s">
        <v>31</v>
      </c>
      <c r="B65" s="8"/>
      <c r="C65" s="8"/>
      <c r="D65" s="8"/>
      <c r="E65" s="8"/>
      <c r="F65" s="8"/>
      <c r="G65" s="8"/>
    </row>
    <row r="66" spans="1:7" ht="12.75" customHeight="1" x14ac:dyDescent="0.2">
      <c r="A66" s="55" t="s">
        <v>84</v>
      </c>
      <c r="B66" s="88">
        <v>52.146892999999999</v>
      </c>
      <c r="C66" s="88">
        <v>45.221651000000001</v>
      </c>
      <c r="D66" s="88">
        <v>40.454670999999998</v>
      </c>
      <c r="E66" s="88">
        <v>320.40377699999999</v>
      </c>
      <c r="F66" s="88">
        <v>314.07028100000002</v>
      </c>
      <c r="G66" s="89">
        <f t="shared" ref="G66:G71" si="3">IF(AND(F66&gt;0,E66&gt;0),(E66/F66%)-100,"x  ")</f>
        <v>2.016585580728659</v>
      </c>
    </row>
    <row r="67" spans="1:7" ht="12.75" customHeight="1" x14ac:dyDescent="0.2">
      <c r="A67" s="55" t="s">
        <v>85</v>
      </c>
      <c r="B67" s="88">
        <v>251.15587400000001</v>
      </c>
      <c r="C67" s="88">
        <v>298.76358900000002</v>
      </c>
      <c r="D67" s="88">
        <v>296.74800499999998</v>
      </c>
      <c r="E67" s="88">
        <v>1615.5042430000001</v>
      </c>
      <c r="F67" s="88">
        <v>1559.304361</v>
      </c>
      <c r="G67" s="89">
        <f t="shared" si="3"/>
        <v>3.6041637159251252</v>
      </c>
    </row>
    <row r="68" spans="1:7" ht="12.75" customHeight="1" x14ac:dyDescent="0.2">
      <c r="A68" s="55" t="s">
        <v>86</v>
      </c>
      <c r="B68" s="88">
        <v>26.629273000000001</v>
      </c>
      <c r="C68" s="88">
        <v>22.366882</v>
      </c>
      <c r="D68" s="88">
        <v>71.726101999999997</v>
      </c>
      <c r="E68" s="88">
        <v>214.31837300000001</v>
      </c>
      <c r="F68" s="88">
        <v>182.40000800000001</v>
      </c>
      <c r="G68" s="89">
        <f t="shared" si="3"/>
        <v>17.499102850916529</v>
      </c>
    </row>
    <row r="69" spans="1:7" ht="12.75" customHeight="1" x14ac:dyDescent="0.2">
      <c r="A69" s="55" t="s">
        <v>133</v>
      </c>
      <c r="B69" s="88">
        <v>16.549734999999998</v>
      </c>
      <c r="C69" s="88">
        <v>14.343204</v>
      </c>
      <c r="D69" s="88">
        <v>12.942615999999999</v>
      </c>
      <c r="E69" s="88">
        <v>85.856425000000002</v>
      </c>
      <c r="F69" s="88">
        <v>101.325519</v>
      </c>
      <c r="G69" s="89">
        <f t="shared" si="3"/>
        <v>-15.266730585411551</v>
      </c>
    </row>
    <row r="70" spans="1:7" ht="12.75" customHeight="1" x14ac:dyDescent="0.2">
      <c r="A70" s="57" t="s">
        <v>134</v>
      </c>
      <c r="B70" s="88">
        <v>4.2222549999999996</v>
      </c>
      <c r="C70" s="88">
        <v>5.2713619999999999</v>
      </c>
      <c r="D70" s="88">
        <v>4.1606820000000004</v>
      </c>
      <c r="E70" s="88">
        <v>32.236272</v>
      </c>
      <c r="F70" s="88">
        <v>35.730401999999998</v>
      </c>
      <c r="G70" s="89">
        <f t="shared" si="3"/>
        <v>-9.7791510993914983</v>
      </c>
    </row>
    <row r="71" spans="1:7" ht="12.75" customHeight="1" x14ac:dyDescent="0.2">
      <c r="A71" s="58" t="s">
        <v>87</v>
      </c>
      <c r="B71" s="88">
        <v>4.8265289999999998</v>
      </c>
      <c r="C71" s="88">
        <v>4.8709059999999997</v>
      </c>
      <c r="D71" s="88">
        <v>4.5135690000000004</v>
      </c>
      <c r="E71" s="88">
        <v>35.957566999999997</v>
      </c>
      <c r="F71" s="88">
        <v>29.403448000000001</v>
      </c>
      <c r="G71" s="89">
        <f t="shared" si="3"/>
        <v>22.290307585695388</v>
      </c>
    </row>
    <row r="72" spans="1:7" ht="12.75" customHeight="1" x14ac:dyDescent="0.2">
      <c r="A72" s="59" t="s">
        <v>31</v>
      </c>
      <c r="B72" s="8"/>
      <c r="C72" s="8"/>
      <c r="D72" s="8"/>
      <c r="E72" s="8"/>
      <c r="F72" s="8"/>
      <c r="G72" s="8"/>
    </row>
    <row r="73" spans="1:7" ht="12.75" customHeight="1" x14ac:dyDescent="0.2">
      <c r="A73" s="59" t="s">
        <v>108</v>
      </c>
      <c r="B73" s="88">
        <v>2.4403260000000002</v>
      </c>
      <c r="C73" s="88">
        <v>1.4485509999999999</v>
      </c>
      <c r="D73" s="88">
        <v>2.4085649999999998</v>
      </c>
      <c r="E73" s="88">
        <v>20.506705</v>
      </c>
      <c r="F73" s="88">
        <v>15.287801</v>
      </c>
      <c r="G73" s="89">
        <f>IF(AND(F73&gt;0,E73&gt;0),(E73/F73%)-100,"x  ")</f>
        <v>34.137702341886836</v>
      </c>
    </row>
    <row r="74" spans="1:7" ht="24" x14ac:dyDescent="0.2">
      <c r="A74" s="60" t="s">
        <v>103</v>
      </c>
      <c r="B74" s="88">
        <v>1.7991710000000001</v>
      </c>
      <c r="C74" s="88">
        <v>2.1758890000000002</v>
      </c>
      <c r="D74" s="88">
        <v>2.7680099999999999</v>
      </c>
      <c r="E74" s="88">
        <v>14.204556</v>
      </c>
      <c r="F74" s="88">
        <v>9.186261</v>
      </c>
      <c r="G74" s="89">
        <f>IF(AND(F74&gt;0,E74&gt;0),(E74/F74%)-100,"x  ")</f>
        <v>54.628264970916888</v>
      </c>
    </row>
    <row r="75" spans="1:7" x14ac:dyDescent="0.2">
      <c r="A75" s="61" t="s">
        <v>42</v>
      </c>
      <c r="B75" s="96">
        <v>1794.5826790000001</v>
      </c>
      <c r="C75" s="91">
        <v>1667.5128010000001</v>
      </c>
      <c r="D75" s="91">
        <v>1811.5880420000001</v>
      </c>
      <c r="E75" s="91">
        <v>11340.517040999999</v>
      </c>
      <c r="F75" s="91">
        <v>11456.966301</v>
      </c>
      <c r="G75" s="92">
        <f>IF(AND(F75&gt;0,E75&gt;0),(E75/F75%)-100,"x  ")</f>
        <v>-1.0164057128267672</v>
      </c>
    </row>
    <row r="77" spans="1:7" x14ac:dyDescent="0.2">
      <c r="A77" s="32" t="s">
        <v>153</v>
      </c>
    </row>
    <row r="78" spans="1:7" x14ac:dyDescent="0.2">
      <c r="A78" s="122" t="s">
        <v>178</v>
      </c>
      <c r="B78" s="122"/>
      <c r="C78" s="122"/>
      <c r="D78" s="122"/>
      <c r="E78" s="122"/>
      <c r="F78" s="122"/>
      <c r="G78" s="122"/>
    </row>
    <row r="79" spans="1:7" x14ac:dyDescent="0.2">
      <c r="A79" s="69" t="s">
        <v>144</v>
      </c>
      <c r="B79" s="69"/>
      <c r="C79" s="69"/>
      <c r="D79" s="69"/>
      <c r="E79" s="69"/>
      <c r="F79" s="69"/>
      <c r="G79" s="69"/>
    </row>
    <row r="80" spans="1:7" x14ac:dyDescent="0.2">
      <c r="A80" s="122" t="s">
        <v>145</v>
      </c>
      <c r="B80" s="122"/>
      <c r="C80" s="122"/>
      <c r="D80" s="122"/>
      <c r="E80" s="122"/>
      <c r="F80" s="122"/>
      <c r="G80" s="122"/>
    </row>
  </sheetData>
  <mergeCells count="8">
    <mergeCell ref="A80:G80"/>
    <mergeCell ref="A1:G1"/>
    <mergeCell ref="B4:D4"/>
    <mergeCell ref="A3:A5"/>
    <mergeCell ref="B5:F5"/>
    <mergeCell ref="E3:G3"/>
    <mergeCell ref="G4:G5"/>
    <mergeCell ref="A78:G78"/>
  </mergeCells>
  <conditionalFormatting sqref="A7:G75">
    <cfRule type="expression" dxfId="0" priority="6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&amp;L&amp;8Statistikamt Nord&amp;C&amp;8&amp;P&amp;R&amp;8Statistischer Bericht G III 3 - vj 2/20 SH</oddFooter>
  </headerFooter>
  <rowBreaks count="1" manualBreakCount="1">
    <brk id="48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G28"/>
  <sheetViews>
    <sheetView view="pageLayout" zoomScaleNormal="100" workbookViewId="0">
      <selection sqref="A1:G1"/>
    </sheetView>
  </sheetViews>
  <sheetFormatPr baseColWidth="10" defaultColWidth="10.875" defaultRowHeight="14.25" x14ac:dyDescent="0.2"/>
  <cols>
    <col min="1" max="7" width="11.875" customWidth="1"/>
  </cols>
  <sheetData>
    <row r="1" spans="1:7" x14ac:dyDescent="0.2">
      <c r="A1" s="123" t="s">
        <v>159</v>
      </c>
      <c r="B1" s="123"/>
      <c r="C1" s="123"/>
      <c r="D1" s="123"/>
      <c r="E1" s="123"/>
      <c r="F1" s="123"/>
      <c r="G1" s="123"/>
    </row>
    <row r="2" spans="1:7" x14ac:dyDescent="0.2">
      <c r="A2" s="78"/>
      <c r="B2" s="123" t="s">
        <v>169</v>
      </c>
      <c r="C2" s="123"/>
      <c r="D2" s="123"/>
      <c r="E2" s="123"/>
      <c r="F2" s="123"/>
      <c r="G2" s="78"/>
    </row>
    <row r="27" spans="1:7" x14ac:dyDescent="0.2">
      <c r="A27" s="123"/>
      <c r="B27" s="123"/>
      <c r="C27" s="123"/>
      <c r="D27" s="123"/>
      <c r="E27" s="123"/>
      <c r="F27" s="123"/>
      <c r="G27" s="123"/>
    </row>
    <row r="28" spans="1:7" x14ac:dyDescent="0.2">
      <c r="A28" s="143" t="s">
        <v>170</v>
      </c>
      <c r="B28" s="143"/>
      <c r="C28" s="143"/>
      <c r="D28" s="143"/>
      <c r="E28" s="143"/>
      <c r="F28" s="143"/>
      <c r="G28" s="143"/>
    </row>
  </sheetData>
  <mergeCells count="4">
    <mergeCell ref="A28:G28"/>
    <mergeCell ref="A27:G27"/>
    <mergeCell ref="B2:F2"/>
    <mergeCell ref="A1:G1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G III 3 - vj 2/20 SH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Z59"/>
  <sheetViews>
    <sheetView workbookViewId="0">
      <selection activeCell="S36" sqref="S36"/>
    </sheetView>
  </sheetViews>
  <sheetFormatPr baseColWidth="10" defaultRowHeight="14.25" x14ac:dyDescent="0.2"/>
  <cols>
    <col min="1" max="1" width="18.625" customWidth="1"/>
    <col min="2" max="2" width="11" customWidth="1"/>
    <col min="7" max="26" width="2" customWidth="1"/>
  </cols>
  <sheetData>
    <row r="1" spans="1:26" x14ac:dyDescent="0.2">
      <c r="A1" s="64" t="s">
        <v>160</v>
      </c>
      <c r="B1" s="9"/>
      <c r="C1" s="9"/>
      <c r="D1" s="9"/>
      <c r="E1" s="9"/>
      <c r="F1" s="9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</row>
    <row r="2" spans="1:26" x14ac:dyDescent="0.2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2"/>
      <c r="P2" s="13"/>
      <c r="Q2" s="13"/>
      <c r="R2" s="14"/>
      <c r="S2" s="14"/>
      <c r="T2" s="14"/>
      <c r="U2" s="14"/>
      <c r="V2" s="14"/>
      <c r="W2" s="14"/>
      <c r="X2" s="14"/>
      <c r="Y2" s="14"/>
      <c r="Z2" s="14"/>
    </row>
    <row r="3" spans="1:26" x14ac:dyDescent="0.2">
      <c r="A3" s="144" t="s">
        <v>88</v>
      </c>
      <c r="B3" s="149" t="s">
        <v>89</v>
      </c>
      <c r="C3" s="150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3"/>
      <c r="Q3" s="13"/>
      <c r="R3" s="14"/>
      <c r="S3" s="14"/>
      <c r="T3" s="14"/>
      <c r="U3" s="14"/>
      <c r="V3" s="14"/>
      <c r="W3" s="14"/>
      <c r="X3" s="14"/>
      <c r="Y3" s="14"/>
      <c r="Z3" s="14"/>
    </row>
    <row r="4" spans="1:26" x14ac:dyDescent="0.2">
      <c r="A4" s="145"/>
      <c r="B4" s="151" t="s">
        <v>171</v>
      </c>
      <c r="C4" s="152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3"/>
      <c r="Q4" s="13"/>
      <c r="R4" s="14"/>
      <c r="S4" s="14"/>
      <c r="T4" s="14"/>
      <c r="U4" s="14"/>
      <c r="V4" s="14"/>
      <c r="W4" s="14"/>
      <c r="X4" s="14"/>
      <c r="Y4" s="14"/>
      <c r="Z4" s="14"/>
    </row>
    <row r="5" spans="1:26" x14ac:dyDescent="0.2">
      <c r="A5" s="145"/>
      <c r="B5" s="147"/>
      <c r="C5" s="148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4"/>
    </row>
    <row r="6" spans="1:26" x14ac:dyDescent="0.2">
      <c r="A6" s="146"/>
      <c r="B6" s="147"/>
      <c r="C6" s="148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4"/>
    </row>
    <row r="7" spans="1:26" x14ac:dyDescent="0.2">
      <c r="A7" s="15"/>
      <c r="B7" s="16"/>
      <c r="C7" s="16"/>
      <c r="D7" s="16"/>
      <c r="E7" s="16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4"/>
    </row>
    <row r="8" spans="1:26" x14ac:dyDescent="0.2">
      <c r="A8" s="17" t="s">
        <v>42</v>
      </c>
      <c r="B8" s="98">
        <v>11340.517040999999</v>
      </c>
      <c r="C8" s="99"/>
      <c r="D8" s="98">
        <v>11456.966301</v>
      </c>
      <c r="E8" s="99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4"/>
    </row>
    <row r="9" spans="1:26" x14ac:dyDescent="0.2">
      <c r="A9" s="18"/>
      <c r="B9" s="19">
        <v>2020</v>
      </c>
      <c r="C9" s="19">
        <v>2020</v>
      </c>
      <c r="D9" s="11">
        <v>2019</v>
      </c>
      <c r="E9" s="11">
        <v>2019</v>
      </c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4"/>
    </row>
    <row r="10" spans="1:26" x14ac:dyDescent="0.2">
      <c r="A10" s="18" t="s">
        <v>172</v>
      </c>
      <c r="B10" s="97">
        <v>1598.3221820000001</v>
      </c>
      <c r="C10" s="100">
        <f t="shared" ref="C10:C24" si="0">IF(B$8&gt;0,B10/B$8*100,0)</f>
        <v>14.093909265525525</v>
      </c>
      <c r="D10" s="101">
        <v>1541.018309</v>
      </c>
      <c r="E10" s="100">
        <f t="shared" ref="E10:E24" si="1">IF(D$8&gt;0,D10/D$8*100,0)</f>
        <v>13.450491766441655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4"/>
    </row>
    <row r="11" spans="1:26" x14ac:dyDescent="0.2">
      <c r="A11" s="18" t="s">
        <v>60</v>
      </c>
      <c r="B11" s="97">
        <v>913.81457799999998</v>
      </c>
      <c r="C11" s="102">
        <f t="shared" si="0"/>
        <v>8.0579622136824582</v>
      </c>
      <c r="D11" s="101">
        <v>1051.1662650000001</v>
      </c>
      <c r="E11" s="100">
        <f t="shared" si="1"/>
        <v>9.1749092856129888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4"/>
    </row>
    <row r="12" spans="1:26" x14ac:dyDescent="0.2">
      <c r="A12" s="18" t="s">
        <v>62</v>
      </c>
      <c r="B12" s="97">
        <v>798.56002000000001</v>
      </c>
      <c r="C12" s="102">
        <f t="shared" si="0"/>
        <v>7.0416544246873558</v>
      </c>
      <c r="D12" s="101">
        <v>750.79793400000005</v>
      </c>
      <c r="E12" s="100">
        <f t="shared" si="1"/>
        <v>6.5532001602768783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4"/>
    </row>
    <row r="13" spans="1:26" x14ac:dyDescent="0.2">
      <c r="A13" s="18" t="s">
        <v>173</v>
      </c>
      <c r="B13" s="97">
        <v>653.02000499999997</v>
      </c>
      <c r="C13" s="102">
        <f t="shared" si="0"/>
        <v>5.7582912898865244</v>
      </c>
      <c r="D13" s="101">
        <v>817.92265499999996</v>
      </c>
      <c r="E13" s="100">
        <f t="shared" si="1"/>
        <v>7.1390858060620204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4"/>
    </row>
    <row r="14" spans="1:26" x14ac:dyDescent="0.2">
      <c r="A14" s="18" t="s">
        <v>174</v>
      </c>
      <c r="B14" s="97">
        <v>634.805026</v>
      </c>
      <c r="C14" s="102">
        <f t="shared" si="0"/>
        <v>5.5976726960944925</v>
      </c>
      <c r="D14" s="101">
        <v>623.43593199999998</v>
      </c>
      <c r="E14" s="100">
        <f t="shared" si="1"/>
        <v>5.4415446080659633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4"/>
    </row>
    <row r="15" spans="1:26" x14ac:dyDescent="0.2">
      <c r="A15" s="18" t="s">
        <v>47</v>
      </c>
      <c r="B15" s="97">
        <v>603.48367599999995</v>
      </c>
      <c r="C15" s="102">
        <f t="shared" si="0"/>
        <v>5.321482907862066</v>
      </c>
      <c r="D15" s="101">
        <v>604.332581</v>
      </c>
      <c r="E15" s="100">
        <f t="shared" si="1"/>
        <v>5.2748045610228598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4"/>
    </row>
    <row r="16" spans="1:26" x14ac:dyDescent="0.2">
      <c r="A16" s="18" t="s">
        <v>61</v>
      </c>
      <c r="B16" s="97">
        <v>514.41460700000005</v>
      </c>
      <c r="C16" s="102">
        <f t="shared" si="0"/>
        <v>4.5360771924261343</v>
      </c>
      <c r="D16" s="101">
        <v>527.412013</v>
      </c>
      <c r="E16" s="100">
        <f t="shared" si="1"/>
        <v>4.6034176861807286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4"/>
    </row>
    <row r="17" spans="1:26" x14ac:dyDescent="0.2">
      <c r="A17" s="18" t="s">
        <v>175</v>
      </c>
      <c r="B17" s="97">
        <v>492.40630499999997</v>
      </c>
      <c r="C17" s="102">
        <f t="shared" si="0"/>
        <v>4.342009303630304</v>
      </c>
      <c r="D17" s="101">
        <v>514.79228999999998</v>
      </c>
      <c r="E17" s="100">
        <f t="shared" si="1"/>
        <v>4.4932687805415581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4"/>
    </row>
    <row r="18" spans="1:26" x14ac:dyDescent="0.2">
      <c r="A18" s="18" t="s">
        <v>49</v>
      </c>
      <c r="B18" s="97">
        <v>397.675252</v>
      </c>
      <c r="C18" s="102">
        <f t="shared" si="0"/>
        <v>3.506676552420517</v>
      </c>
      <c r="D18" s="101">
        <v>86.439761000000004</v>
      </c>
      <c r="E18" s="100">
        <f t="shared" si="1"/>
        <v>0.75447338090237093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4"/>
    </row>
    <row r="19" spans="1:26" x14ac:dyDescent="0.2">
      <c r="A19" s="18" t="s">
        <v>48</v>
      </c>
      <c r="B19" s="97">
        <v>396.75944099999998</v>
      </c>
      <c r="C19" s="102">
        <f t="shared" si="0"/>
        <v>3.4986009858772191</v>
      </c>
      <c r="D19" s="101">
        <v>415.99589700000001</v>
      </c>
      <c r="E19" s="100">
        <f t="shared" si="1"/>
        <v>3.6309428348732298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4"/>
    </row>
    <row r="20" spans="1:26" x14ac:dyDescent="0.2">
      <c r="A20" s="18" t="s">
        <v>176</v>
      </c>
      <c r="B20" s="97">
        <v>380.21282600000001</v>
      </c>
      <c r="C20" s="102">
        <f t="shared" si="0"/>
        <v>3.3526939259065127</v>
      </c>
      <c r="D20" s="101">
        <v>417.45518900000002</v>
      </c>
      <c r="E20" s="100">
        <f t="shared" si="1"/>
        <v>3.643679993748111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4"/>
    </row>
    <row r="21" spans="1:26" x14ac:dyDescent="0.2">
      <c r="A21" s="18" t="s">
        <v>45</v>
      </c>
      <c r="B21" s="97">
        <v>369.65263099999999</v>
      </c>
      <c r="C21" s="102">
        <f t="shared" si="0"/>
        <v>3.2595747589247859</v>
      </c>
      <c r="D21" s="101">
        <v>619.29872999999998</v>
      </c>
      <c r="E21" s="100">
        <f t="shared" si="1"/>
        <v>5.4054338096983461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4"/>
    </row>
    <row r="22" spans="1:26" x14ac:dyDescent="0.2">
      <c r="A22" s="18" t="s">
        <v>73</v>
      </c>
      <c r="B22" s="97">
        <v>366.37136400000003</v>
      </c>
      <c r="C22" s="102">
        <f t="shared" si="0"/>
        <v>3.2306407430581636</v>
      </c>
      <c r="D22" s="101">
        <v>332.978656</v>
      </c>
      <c r="E22" s="100">
        <f t="shared" si="1"/>
        <v>2.9063422833925641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4"/>
    </row>
    <row r="23" spans="1:26" x14ac:dyDescent="0.2">
      <c r="A23" s="18" t="s">
        <v>71</v>
      </c>
      <c r="B23" s="97">
        <v>320.94244400000002</v>
      </c>
      <c r="C23" s="102">
        <f t="shared" si="0"/>
        <v>2.830051247572567</v>
      </c>
      <c r="D23" s="101">
        <v>130.29342500000001</v>
      </c>
      <c r="E23" s="100">
        <f t="shared" si="1"/>
        <v>1.1372419327848384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4"/>
    </row>
    <row r="24" spans="1:26" x14ac:dyDescent="0.2">
      <c r="A24" s="18" t="s">
        <v>53</v>
      </c>
      <c r="B24" s="97">
        <v>246.05365599999999</v>
      </c>
      <c r="C24" s="102">
        <f t="shared" si="0"/>
        <v>2.169686400632604</v>
      </c>
      <c r="D24" s="101">
        <v>267.145825</v>
      </c>
      <c r="E24" s="100">
        <f t="shared" si="1"/>
        <v>2.331732659252761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4"/>
    </row>
    <row r="25" spans="1:26" x14ac:dyDescent="0.2">
      <c r="A25" s="81"/>
      <c r="B25" s="81"/>
      <c r="C25" s="8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4"/>
    </row>
    <row r="26" spans="1:26" x14ac:dyDescent="0.2">
      <c r="A26" s="18" t="s">
        <v>90</v>
      </c>
      <c r="B26" s="97">
        <f>B8-(SUM(B10:B24))</f>
        <v>2654.0230279999996</v>
      </c>
      <c r="C26" s="102">
        <f>IF(B$8&gt;0,B26/B$8*100,0)</f>
        <v>23.403016091812773</v>
      </c>
      <c r="D26" s="101">
        <f>D8-(SUM(D10:D24))</f>
        <v>2756.4808390000017</v>
      </c>
      <c r="E26" s="100">
        <f>IF(D$8&gt;0,D26/D$8*100,0)</f>
        <v>24.059430451143136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4"/>
    </row>
    <row r="27" spans="1:26" x14ac:dyDescent="0.2"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4"/>
    </row>
    <row r="28" spans="1:26" x14ac:dyDescent="0.2"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4"/>
    </row>
    <row r="29" spans="1:26" x14ac:dyDescent="0.2"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4"/>
    </row>
    <row r="30" spans="1:26" x14ac:dyDescent="0.2">
      <c r="A30" s="64" t="s">
        <v>177</v>
      </c>
      <c r="B30" s="20"/>
      <c r="C30" s="21"/>
      <c r="D30" s="21"/>
      <c r="E30" s="21"/>
      <c r="F30" s="21"/>
      <c r="G30" s="21"/>
      <c r="H30" s="22"/>
      <c r="I30" s="22"/>
      <c r="J30" s="22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4"/>
    </row>
    <row r="31" spans="1:26" x14ac:dyDescent="0.2">
      <c r="A31" s="11"/>
      <c r="B31" s="11"/>
      <c r="C31" s="11"/>
      <c r="D31" s="11"/>
      <c r="E31" s="11"/>
      <c r="F31" s="11"/>
      <c r="G31" s="11"/>
      <c r="H31" s="12"/>
      <c r="I31" s="24"/>
      <c r="J31" s="24"/>
      <c r="K31" s="11"/>
      <c r="L31" s="11"/>
      <c r="M31" s="11"/>
      <c r="N31" s="11"/>
      <c r="O31" s="11"/>
      <c r="P31" s="11"/>
      <c r="Q31" s="13"/>
      <c r="R31" s="13"/>
      <c r="S31" s="13"/>
      <c r="T31" s="14"/>
      <c r="U31" s="14"/>
      <c r="V31" s="14"/>
      <c r="W31" s="14"/>
      <c r="X31" s="14"/>
      <c r="Y31" s="14"/>
      <c r="Z31" s="14"/>
    </row>
    <row r="32" spans="1:26" x14ac:dyDescent="0.2">
      <c r="A32" s="25"/>
      <c r="B32" s="16"/>
      <c r="C32" s="16"/>
      <c r="D32" s="16"/>
      <c r="E32" s="16"/>
      <c r="F32" s="16"/>
      <c r="G32" s="23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</row>
    <row r="33" spans="1:26" x14ac:dyDescent="0.2">
      <c r="A33" s="80"/>
      <c r="B33" s="80">
        <v>2020</v>
      </c>
      <c r="C33" s="80">
        <v>2019</v>
      </c>
      <c r="D33" s="80">
        <v>2018</v>
      </c>
      <c r="E33" s="26"/>
      <c r="F33" s="26"/>
      <c r="G33" s="16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</row>
    <row r="34" spans="1:26" x14ac:dyDescent="0.2">
      <c r="A34" s="80" t="s">
        <v>91</v>
      </c>
      <c r="B34" s="103">
        <v>2078.5279730000002</v>
      </c>
      <c r="C34" s="103">
        <v>1871.7730200000001</v>
      </c>
      <c r="D34" s="103">
        <v>1758.6923879999999</v>
      </c>
      <c r="E34" s="26"/>
      <c r="F34" s="26"/>
      <c r="G34" s="16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</row>
    <row r="35" spans="1:26" x14ac:dyDescent="0.2">
      <c r="A35" s="81" t="s">
        <v>92</v>
      </c>
      <c r="B35" s="103">
        <v>2013.9854310000001</v>
      </c>
      <c r="C35" s="103">
        <v>1898.4356479999999</v>
      </c>
      <c r="D35" s="103">
        <v>1611.696807</v>
      </c>
      <c r="E35" s="11"/>
      <c r="F35" s="26"/>
      <c r="G35" s="16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</row>
    <row r="36" spans="1:26" x14ac:dyDescent="0.2">
      <c r="A36" s="81" t="s">
        <v>93</v>
      </c>
      <c r="B36" s="103">
        <v>1974.320115</v>
      </c>
      <c r="C36" s="103">
        <v>1908.6122580000001</v>
      </c>
      <c r="D36" s="103">
        <v>1844.55115</v>
      </c>
      <c r="E36" s="11"/>
      <c r="F36" s="26"/>
      <c r="G36" s="16"/>
      <c r="H36" s="16"/>
      <c r="I36" s="16"/>
      <c r="J36" s="16"/>
      <c r="K36" s="27"/>
      <c r="L36" s="16"/>
      <c r="M36" s="16"/>
      <c r="N36" s="16"/>
      <c r="O36" s="16"/>
      <c r="P36" s="16"/>
      <c r="Q36" s="14"/>
      <c r="R36" s="14"/>
      <c r="S36" s="14"/>
      <c r="T36" s="14"/>
      <c r="U36" s="14"/>
      <c r="V36" s="14"/>
      <c r="W36" s="14"/>
      <c r="X36" s="14"/>
      <c r="Y36" s="14"/>
      <c r="Z36" s="14"/>
    </row>
    <row r="37" spans="1:26" x14ac:dyDescent="0.2">
      <c r="A37" s="80" t="s">
        <v>94</v>
      </c>
      <c r="B37" s="103">
        <v>1794.5826790000001</v>
      </c>
      <c r="C37" s="103">
        <v>1942.5600919999999</v>
      </c>
      <c r="D37" s="103">
        <v>1782.3088660000001</v>
      </c>
      <c r="E37" s="11"/>
      <c r="F37" s="26"/>
      <c r="G37" s="16"/>
      <c r="H37" s="16"/>
      <c r="I37" s="16"/>
      <c r="J37" s="16"/>
      <c r="K37" s="27"/>
      <c r="L37" s="16"/>
      <c r="M37" s="16"/>
      <c r="N37" s="16"/>
      <c r="O37" s="16"/>
      <c r="P37" s="16"/>
      <c r="Q37" s="14"/>
      <c r="R37" s="14"/>
      <c r="S37" s="14"/>
      <c r="T37" s="14"/>
      <c r="U37" s="14"/>
      <c r="V37" s="14"/>
      <c r="W37" s="14"/>
      <c r="X37" s="14"/>
      <c r="Y37" s="14"/>
      <c r="Z37" s="14"/>
    </row>
    <row r="38" spans="1:26" x14ac:dyDescent="0.2">
      <c r="A38" s="81" t="s">
        <v>95</v>
      </c>
      <c r="B38" s="103">
        <v>1667.5128010000001</v>
      </c>
      <c r="C38" s="103">
        <v>1979.751203</v>
      </c>
      <c r="D38" s="103">
        <v>1767.755259</v>
      </c>
      <c r="E38" s="11"/>
      <c r="F38" s="26"/>
      <c r="G38" s="16"/>
      <c r="H38" s="16"/>
      <c r="I38" s="16"/>
      <c r="J38" s="16"/>
      <c r="K38" s="27"/>
      <c r="L38" s="16"/>
      <c r="M38" s="16"/>
      <c r="N38" s="16"/>
      <c r="O38" s="16"/>
      <c r="P38" s="16"/>
      <c r="Q38" s="14"/>
      <c r="R38" s="14"/>
      <c r="S38" s="14"/>
      <c r="T38" s="14"/>
      <c r="U38" s="14"/>
      <c r="V38" s="14"/>
      <c r="W38" s="14"/>
      <c r="X38" s="14"/>
      <c r="Y38" s="14"/>
      <c r="Z38" s="14"/>
    </row>
    <row r="39" spans="1:26" x14ac:dyDescent="0.2">
      <c r="A39" s="81" t="s">
        <v>96</v>
      </c>
      <c r="B39" s="103">
        <v>1811.5880420000001</v>
      </c>
      <c r="C39" s="103">
        <v>1855.8340800000001</v>
      </c>
      <c r="D39" s="103">
        <v>1812.4046949999999</v>
      </c>
      <c r="E39" s="19"/>
      <c r="F39" s="26"/>
      <c r="G39" s="16"/>
      <c r="H39" s="16"/>
      <c r="I39" s="16"/>
      <c r="J39" s="16"/>
      <c r="K39" s="16"/>
      <c r="L39" s="16"/>
      <c r="M39" s="16"/>
      <c r="N39" s="16"/>
      <c r="O39" s="16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</row>
    <row r="40" spans="1:26" x14ac:dyDescent="0.2">
      <c r="A40" s="80" t="s">
        <v>97</v>
      </c>
      <c r="B40" s="103">
        <v>0</v>
      </c>
      <c r="C40" s="103">
        <v>1865.6031350000001</v>
      </c>
      <c r="D40" s="103">
        <v>1984.2575810000001</v>
      </c>
      <c r="E40" s="19"/>
      <c r="F40" s="26"/>
      <c r="G40" s="16"/>
      <c r="H40" s="16"/>
      <c r="I40" s="16"/>
      <c r="J40" s="16"/>
      <c r="K40" s="16"/>
      <c r="L40" s="16"/>
      <c r="M40" s="16"/>
      <c r="N40" s="16"/>
      <c r="O40" s="16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</row>
    <row r="41" spans="1:26" x14ac:dyDescent="0.2">
      <c r="A41" s="81" t="s">
        <v>98</v>
      </c>
      <c r="B41" s="103">
        <v>0</v>
      </c>
      <c r="C41" s="103">
        <v>1804.4658360000001</v>
      </c>
      <c r="D41" s="103">
        <v>1909.184962</v>
      </c>
      <c r="E41" s="19"/>
      <c r="F41" s="26"/>
      <c r="G41" s="16"/>
      <c r="H41" s="16"/>
      <c r="I41" s="16"/>
      <c r="J41" s="16"/>
      <c r="K41" s="16"/>
      <c r="L41" s="16"/>
      <c r="M41" s="16"/>
      <c r="N41" s="16"/>
      <c r="O41" s="16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</row>
    <row r="42" spans="1:26" x14ac:dyDescent="0.2">
      <c r="A42" s="81" t="s">
        <v>99</v>
      </c>
      <c r="B42" s="103">
        <v>0</v>
      </c>
      <c r="C42" s="103">
        <v>2223.1385110000001</v>
      </c>
      <c r="D42" s="103">
        <v>1808.632828</v>
      </c>
      <c r="E42" s="19"/>
      <c r="F42" s="26"/>
      <c r="G42" s="16"/>
      <c r="H42" s="16"/>
      <c r="I42" s="16"/>
      <c r="J42" s="16"/>
      <c r="K42" s="16"/>
      <c r="L42" s="16"/>
      <c r="M42" s="16"/>
      <c r="N42" s="16"/>
      <c r="O42" s="16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</row>
    <row r="43" spans="1:26" x14ac:dyDescent="0.2">
      <c r="A43" s="80" t="s">
        <v>100</v>
      </c>
      <c r="B43" s="103">
        <v>0</v>
      </c>
      <c r="C43" s="103">
        <v>1940.1684889999999</v>
      </c>
      <c r="D43" s="103">
        <v>2030.2362270000001</v>
      </c>
      <c r="E43" s="19"/>
      <c r="F43" s="26"/>
      <c r="G43" s="16"/>
      <c r="H43" s="16"/>
      <c r="I43" s="16"/>
      <c r="J43" s="16"/>
      <c r="K43" s="16"/>
      <c r="L43" s="16"/>
      <c r="M43" s="16"/>
      <c r="N43" s="16"/>
      <c r="O43" s="16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</row>
    <row r="44" spans="1:26" x14ac:dyDescent="0.2">
      <c r="A44" s="81" t="s">
        <v>101</v>
      </c>
      <c r="B44" s="103">
        <v>0</v>
      </c>
      <c r="C44" s="103">
        <v>2207.4146900000001</v>
      </c>
      <c r="D44" s="103">
        <v>1992.6726759999999</v>
      </c>
      <c r="E44" s="26"/>
      <c r="F44" s="26"/>
      <c r="G44" s="16"/>
      <c r="H44" s="16"/>
      <c r="I44" s="16"/>
      <c r="J44" s="16"/>
      <c r="K44" s="27"/>
      <c r="L44" s="16"/>
      <c r="M44" s="16"/>
      <c r="N44" s="16"/>
      <c r="O44" s="16"/>
      <c r="P44" s="16"/>
      <c r="Q44" s="14"/>
      <c r="R44" s="14"/>
      <c r="S44" s="14"/>
      <c r="T44" s="14"/>
      <c r="U44" s="14"/>
      <c r="V44" s="14"/>
      <c r="W44" s="14"/>
      <c r="X44" s="14"/>
      <c r="Y44" s="14"/>
      <c r="Z44" s="14"/>
    </row>
    <row r="45" spans="1:26" x14ac:dyDescent="0.2">
      <c r="A45" s="81" t="s">
        <v>102</v>
      </c>
      <c r="B45" s="103">
        <v>0</v>
      </c>
      <c r="C45" s="103">
        <v>1582.789088</v>
      </c>
      <c r="D45" s="103">
        <v>1805.1284680000001</v>
      </c>
      <c r="E45" s="28"/>
      <c r="F45" s="28"/>
      <c r="G45" s="28"/>
      <c r="H45" s="28"/>
      <c r="I45" s="28"/>
      <c r="J45" s="28"/>
      <c r="K45" s="27"/>
      <c r="L45" s="16"/>
      <c r="M45" s="16"/>
      <c r="N45" s="16"/>
      <c r="O45" s="16"/>
      <c r="P45" s="16"/>
      <c r="Q45" s="14"/>
      <c r="R45" s="14"/>
      <c r="S45" s="14"/>
      <c r="T45" s="14"/>
      <c r="U45" s="14"/>
      <c r="V45" s="14"/>
      <c r="W45" s="14"/>
      <c r="X45" s="14"/>
      <c r="Y45" s="14"/>
      <c r="Z45" s="14"/>
    </row>
    <row r="46" spans="1:26" x14ac:dyDescent="0.2">
      <c r="A46" s="85" t="s">
        <v>162</v>
      </c>
      <c r="B46" s="83"/>
      <c r="C46" s="83"/>
      <c r="D46" s="84"/>
    </row>
    <row r="47" spans="1:26" x14ac:dyDescent="0.2">
      <c r="A47" s="80"/>
      <c r="B47" s="80">
        <v>2020</v>
      </c>
      <c r="C47" s="80">
        <v>2019</v>
      </c>
      <c r="D47" s="80">
        <v>2018</v>
      </c>
    </row>
    <row r="48" spans="1:26" x14ac:dyDescent="0.2">
      <c r="A48" s="80" t="s">
        <v>91</v>
      </c>
      <c r="B48" s="82">
        <f>IF(B34=0,#N/A,B34)</f>
        <v>2078.5279730000002</v>
      </c>
      <c r="C48" s="82">
        <f t="shared" ref="C48:D48" si="2">IF(C34=0,#N/A,C34)</f>
        <v>1871.7730200000001</v>
      </c>
      <c r="D48" s="82">
        <f t="shared" si="2"/>
        <v>1758.6923879999999</v>
      </c>
    </row>
    <row r="49" spans="1:4" x14ac:dyDescent="0.2">
      <c r="A49" s="81" t="s">
        <v>92</v>
      </c>
      <c r="B49" s="82">
        <f t="shared" ref="B49:D59" si="3">IF(B35=0,#N/A,B35)</f>
        <v>2013.9854310000001</v>
      </c>
      <c r="C49" s="82">
        <f t="shared" si="3"/>
        <v>1898.4356479999999</v>
      </c>
      <c r="D49" s="82">
        <f t="shared" si="3"/>
        <v>1611.696807</v>
      </c>
    </row>
    <row r="50" spans="1:4" x14ac:dyDescent="0.2">
      <c r="A50" s="81" t="s">
        <v>93</v>
      </c>
      <c r="B50" s="82">
        <f t="shared" si="3"/>
        <v>1974.320115</v>
      </c>
      <c r="C50" s="82">
        <f t="shared" si="3"/>
        <v>1908.6122580000001</v>
      </c>
      <c r="D50" s="82">
        <f t="shared" si="3"/>
        <v>1844.55115</v>
      </c>
    </row>
    <row r="51" spans="1:4" x14ac:dyDescent="0.2">
      <c r="A51" s="80" t="s">
        <v>94</v>
      </c>
      <c r="B51" s="82">
        <f t="shared" si="3"/>
        <v>1794.5826790000001</v>
      </c>
      <c r="C51" s="82">
        <f t="shared" si="3"/>
        <v>1942.5600919999999</v>
      </c>
      <c r="D51" s="82">
        <f t="shared" si="3"/>
        <v>1782.3088660000001</v>
      </c>
    </row>
    <row r="52" spans="1:4" x14ac:dyDescent="0.2">
      <c r="A52" s="81" t="s">
        <v>95</v>
      </c>
      <c r="B52" s="82">
        <f t="shared" si="3"/>
        <v>1667.5128010000001</v>
      </c>
      <c r="C52" s="82">
        <f t="shared" si="3"/>
        <v>1979.751203</v>
      </c>
      <c r="D52" s="82">
        <f t="shared" si="3"/>
        <v>1767.755259</v>
      </c>
    </row>
    <row r="53" spans="1:4" x14ac:dyDescent="0.2">
      <c r="A53" s="81" t="s">
        <v>96</v>
      </c>
      <c r="B53" s="82">
        <f t="shared" si="3"/>
        <v>1811.5880420000001</v>
      </c>
      <c r="C53" s="82">
        <f t="shared" si="3"/>
        <v>1855.8340800000001</v>
      </c>
      <c r="D53" s="82">
        <f t="shared" si="3"/>
        <v>1812.4046949999999</v>
      </c>
    </row>
    <row r="54" spans="1:4" x14ac:dyDescent="0.2">
      <c r="A54" s="80" t="s">
        <v>97</v>
      </c>
      <c r="B54" s="82" t="e">
        <f t="shared" si="3"/>
        <v>#N/A</v>
      </c>
      <c r="C54" s="82">
        <f t="shared" si="3"/>
        <v>1865.6031350000001</v>
      </c>
      <c r="D54" s="82">
        <f t="shared" si="3"/>
        <v>1984.2575810000001</v>
      </c>
    </row>
    <row r="55" spans="1:4" x14ac:dyDescent="0.2">
      <c r="A55" s="81" t="s">
        <v>98</v>
      </c>
      <c r="B55" s="82" t="e">
        <f t="shared" si="3"/>
        <v>#N/A</v>
      </c>
      <c r="C55" s="82">
        <f t="shared" si="3"/>
        <v>1804.4658360000001</v>
      </c>
      <c r="D55" s="82">
        <f t="shared" si="3"/>
        <v>1909.184962</v>
      </c>
    </row>
    <row r="56" spans="1:4" x14ac:dyDescent="0.2">
      <c r="A56" s="81" t="s">
        <v>99</v>
      </c>
      <c r="B56" s="82" t="e">
        <f t="shared" si="3"/>
        <v>#N/A</v>
      </c>
      <c r="C56" s="82">
        <f t="shared" si="3"/>
        <v>2223.1385110000001</v>
      </c>
      <c r="D56" s="82">
        <f t="shared" si="3"/>
        <v>1808.632828</v>
      </c>
    </row>
    <row r="57" spans="1:4" x14ac:dyDescent="0.2">
      <c r="A57" s="80" t="s">
        <v>100</v>
      </c>
      <c r="B57" s="82" t="e">
        <f t="shared" si="3"/>
        <v>#N/A</v>
      </c>
      <c r="C57" s="82">
        <f t="shared" si="3"/>
        <v>1940.1684889999999</v>
      </c>
      <c r="D57" s="82">
        <f t="shared" si="3"/>
        <v>2030.2362270000001</v>
      </c>
    </row>
    <row r="58" spans="1:4" x14ac:dyDescent="0.2">
      <c r="A58" s="81" t="s">
        <v>101</v>
      </c>
      <c r="B58" s="82" t="e">
        <f t="shared" si="3"/>
        <v>#N/A</v>
      </c>
      <c r="C58" s="82">
        <f t="shared" si="3"/>
        <v>2207.4146900000001</v>
      </c>
      <c r="D58" s="82">
        <f t="shared" si="3"/>
        <v>1992.6726759999999</v>
      </c>
    </row>
    <row r="59" spans="1:4" x14ac:dyDescent="0.2">
      <c r="A59" s="81" t="s">
        <v>102</v>
      </c>
      <c r="B59" s="82" t="e">
        <f t="shared" si="3"/>
        <v>#N/A</v>
      </c>
      <c r="C59" s="82">
        <f t="shared" si="3"/>
        <v>1582.789088</v>
      </c>
      <c r="D59" s="82">
        <f t="shared" si="3"/>
        <v>1805.1284680000001</v>
      </c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&amp;L&amp;8Statistikamt Nord&amp;C&amp;8&amp;P&amp;R&amp;8Statistischer Bericht G III 3 - vj 2/20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2</vt:i4>
      </vt:variant>
    </vt:vector>
  </HeadingPairs>
  <TitlesOfParts>
    <vt:vector size="8" baseType="lpstr">
      <vt:lpstr>V0_1</vt:lpstr>
      <vt:lpstr>V0_2</vt:lpstr>
      <vt:lpstr>T1_1</vt:lpstr>
      <vt:lpstr>T2_1</vt:lpstr>
      <vt:lpstr>TG3_1</vt:lpstr>
      <vt:lpstr>T3_1</vt:lpstr>
      <vt:lpstr>T2_1!Druckbereich</vt:lpstr>
      <vt:lpstr>T2_1!Drucktitel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2014-08-27T07:47:10Z</cp:lastPrinted>
  <dcterms:created xsi:type="dcterms:W3CDTF">2012-03-28T07:56:08Z</dcterms:created>
  <dcterms:modified xsi:type="dcterms:W3CDTF">2020-11-23T09:06:23Z</dcterms:modified>
  <cp:category>LIS-Bericht</cp:category>
</cp:coreProperties>
</file>