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C31" i="10" l="1"/>
  <c r="D31" i="10"/>
  <c r="E31" i="10"/>
  <c r="F31" i="10"/>
  <c r="B31" i="10"/>
  <c r="D26" i="9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31" i="10" l="1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<sst xmlns="http://schemas.openxmlformats.org/spreadsheetml/2006/main" count="235" uniqueCount="181">
  <si>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</si>
  <si>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</si>
  <si>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</si>
  <si>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</si>
  <si>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</si>
  <si>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</si>
  <si>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</si>
  <si>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</si>
  <si>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</si>
  <si>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</si>
  <si>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</si>
  <si>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</si>
  <si>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</si>
  <si>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</si>
  <si>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</si>
  <si>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</si>
  <si>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</si>
  <si>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</si>
  <si>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</si>
  <si>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</si>
  <si>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</si>
  <si>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</si>
  <si>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</si>
  <si>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</si>
  <si>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</si>
  <si>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</si>
  <si>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</si>
  <si>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</si>
  <si>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</si>
  <si>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</si>
  <si>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</si>
  <si>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</si>
  <si>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</si>
  <si>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</si>
  <si>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</si>
  <si>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</si>
  <si>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</si>
  <si>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</si>
  <si>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</si>
  <si>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</si>
  <si>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</si>
  <si>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</si>
  <si>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</si>
  <si>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</si>
  <si>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</si>
  <si>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</si>
  <si>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</si>
  <si>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</si>
  <si>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</si>
  <si>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</si>
  <si>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</si>
  <si>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</si>
  <si>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</si>
  <si>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</si>
  <si>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</si>
  <si>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</si>
  <si>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</si>
  <si>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</si>
  <si>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</si>
  <si>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</si>
  <si>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</si>
  <si>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</si>
  <si>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</si>
  <si>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</si>
  <si>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</si>
  <si>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</si>
  <si>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</si>
  <si>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</si>
  <si>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</si>
  <si>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</si>
  <si>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</si>
  <si>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</si>
  <si>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</si>
  <si>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</si>
  <si>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</si>
  <si>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</si>
  <si>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</si>
  <si>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</si>
  <si>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</si>
  <si>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</si>
  <si>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</si>
  <si>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</si>
  <si>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</si>
  <si>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</si>
  <si>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</si>
  <si>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</si>
  <si>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</si>
  <si>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</si>
  <si>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</si>
  <si>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</si>
  <si>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</si>
  <si>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</si>
  <si>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</si>
  <si>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</si>
  <si>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</si>
  <si>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</si>
  <si>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</si>
  <si>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</si>
  <si>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</si>
  <si>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</si>
  <si>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</si>
  <si>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</si>
  <si>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</si>
  <si>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</si>
  <si>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</si>
  <si>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</si>
  <si>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</si>
  <si>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</si>
  <si>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</si>
  <si>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</si>
  <si>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</si>
  <si>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</si>
  <si>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</si>
  <si>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</si>
  <si>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</si>
  <si>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</si>
  <si>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</si>
  <si>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</si>
  <si>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</si>
  <si>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</si>
  <si>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</si>
  <si>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</si>
  <si>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</si>
  <si>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</si>
  <si>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</si>
  <si>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</si>
  <si>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</si>
  <si>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</si>
  <si>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</si>
  <si>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</si>
  <si>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</si>
  <si>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</si>
  <si>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</si>
  <si>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</si>
  <si>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</si>
  <si>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</si>
  <si>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</si>
  <si>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</si>
  <si>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</si>
  <si>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</si>
  <si>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</si>
  <si>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</si>
  <si>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</si>
  <si>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</si>
  <si>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</si>
  <si>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</si>
  <si>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</si>
  <si>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</si>
  <si>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</si>
  <si>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</si>
  <si>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</si>
  <si>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</si>
  <si>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</si>
  <si>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</si>
  <si>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</si>
  <si>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</si>
  <si>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</si>
  <si>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</si>
  <si>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</si>
  <si>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</si>
  <si>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</si>
  <si>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1/22 SH</t>
  </si>
  <si>
    <t>1. Quartal 2022</t>
  </si>
  <si>
    <t xml:space="preserve">© Statistisches Amt für Hamburg und Schleswig-Holstein, Hamburg 2022 
Auszugsweise Vervielfältigung und Verbreitung mit Quellenangabe gestattet.        </t>
  </si>
  <si>
    <t>Januar - März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</si>
  <si>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</si>
  <si>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</si>
  <si>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</si>
  <si>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2020 bis 2022 im Monatsvergleich</t>
  </si>
  <si>
    <t>Januar - März 2022</t>
  </si>
  <si>
    <t>China, Volksrepublik</t>
  </si>
  <si>
    <t>Verein.Staaten (USA)</t>
  </si>
  <si>
    <t>Frankreich</t>
  </si>
  <si>
    <t>Vereinigt.Königreich</t>
  </si>
  <si>
    <t xml:space="preserve">2. Einfuhr des Landes Schleswig-Holstein in 2020 bis 2022 </t>
  </si>
  <si>
    <t>hafen@statistik-nord.de</t>
  </si>
  <si>
    <t>Benedikt Hálfdanarson</t>
  </si>
  <si>
    <t>040 42831-2513</t>
  </si>
  <si>
    <t>Herausgegeben am: 16. Juni 2022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</si>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</sst>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0" fillId="0" borderId="0"/>
    <xf numFmtId="166" fontId="10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" fillId="0" borderId="0"/>
  </cellStyleXfs>
  <cellXfs count="15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6" fillId="3" borderId="11" xfId="0" quotePrefix="1" applyFont="1" applyFill="1" applyBorder="1" applyAlignment="1">
      <alignment horizontal="center" vertical="center" wrapText="1"/>
    </xf>
    <xf numFmtId="0" fontId="16" fillId="0" borderId="17" xfId="0" applyFont="1" applyBorder="1"/>
    <xf numFmtId="0" fontId="15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2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1"/>
    </xf>
    <xf numFmtId="0" fontId="15" fillId="0" borderId="17" xfId="0" applyFont="1" applyBorder="1"/>
    <xf numFmtId="0" fontId="15" fillId="0" borderId="17" xfId="0" applyFont="1" applyBorder="1" applyAlignment="1">
      <alignment horizontal="left" indent="1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4"/>
    </xf>
    <xf numFmtId="0" fontId="14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indent="1"/>
    </xf>
    <xf numFmtId="0" fontId="16" fillId="0" borderId="10" xfId="0" applyFont="1" applyBorder="1"/>
    <xf numFmtId="0" fontId="15" fillId="0" borderId="10" xfId="0" applyFont="1" applyBorder="1" applyAlignment="1">
      <alignment horizontal="left" indent="1"/>
    </xf>
    <xf numFmtId="0" fontId="15" fillId="0" borderId="10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7" xfId="0" applyFont="1" applyBorder="1" applyAlignment="1">
      <alignment horizontal="left" wrapText="1" indent="3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7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65" fontId="4" fillId="0" borderId="0" xfId="0" applyNumberFormat="1" applyFont="1"/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vertical="center"/>
    </xf>
    <xf numFmtId="0" fontId="19" fillId="0" borderId="0" xfId="0" quotePrefix="1" applyFont="1" applyAlignment="1">
      <alignment horizontal="right"/>
    </xf>
    <xf numFmtId="0" fontId="16" fillId="3" borderId="11" xfId="0" quotePrefix="1" applyFont="1" applyFill="1" applyBorder="1" applyAlignment="1">
      <alignment horizontal="centerContinuous" vertical="center" wrapText="1"/>
    </xf>
    <xf numFmtId="167" fontId="15" fillId="0" borderId="0" xfId="0" applyNumberFormat="1" applyFont="1"/>
    <xf numFmtId="168" fontId="15" fillId="0" borderId="0" xfId="0" applyNumberFormat="1" applyFont="1"/>
    <xf numFmtId="167" fontId="23" fillId="0" borderId="19" xfId="0" applyNumberFormat="1" applyFont="1" applyBorder="1"/>
    <xf numFmtId="167" fontId="23" fillId="0" borderId="20" xfId="0" applyNumberFormat="1" applyFont="1" applyBorder="1"/>
    <xf numFmtId="168" fontId="23" fillId="0" borderId="20" xfId="0" applyNumberFormat="1" applyFont="1" applyBorder="1"/>
    <xf numFmtId="0" fontId="15" fillId="3" borderId="21" xfId="0" quotePrefix="1" applyFont="1" applyFill="1" applyBorder="1" applyAlignment="1">
      <alignment horizontal="center" vertical="center"/>
    </xf>
    <xf numFmtId="0" fontId="15" fillId="3" borderId="21" xfId="0" quotePrefix="1" applyFont="1" applyFill="1" applyBorder="1" applyAlignment="1">
      <alignment horizontal="center" vertical="center" wrapText="1"/>
    </xf>
    <xf numFmtId="167" fontId="16" fillId="0" borderId="0" xfId="0" applyNumberFormat="1" applyFont="1"/>
    <xf numFmtId="167" fontId="23" fillId="0" borderId="24" xfId="0" applyNumberFormat="1" applyFont="1" applyBorder="1"/>
    <xf numFmtId="169" fontId="4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67" fontId="4" fillId="0" borderId="0" xfId="0" applyNumberFormat="1" applyFo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0" xfId="0" applyFont="1"/>
    <xf numFmtId="0" fontId="11" fillId="0" borderId="0" xfId="0" applyFont="1" applyFill="1" applyAlignment="1">
      <alignment vertical="center"/>
    </xf>
    <xf numFmtId="0" fontId="15" fillId="3" borderId="2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7" fillId="0" borderId="0" xfId="4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17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/>
    <xf numFmtId="0" fontId="16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center" wrapText="1" indent="1"/>
    </xf>
    <xf numFmtId="0" fontId="15" fillId="3" borderId="12" xfId="0" applyFont="1" applyFill="1" applyBorder="1" applyAlignment="1">
      <alignment horizontal="left" vertical="center" indent="1"/>
    </xf>
    <xf numFmtId="0" fontId="15" fillId="3" borderId="1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21" xfId="0" quotePrefix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indent="1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/>
    <xf numFmtId="0" fontId="15" fillId="3" borderId="2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0.10024205990644612"/>
          <c:w val="0.71339231686948223"/>
          <c:h val="0.6327030432671325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Irland</c:v>
                </c:pt>
                <c:pt idx="1">
                  <c:v>China, Volksrepublik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Frankreich</c:v>
                </c:pt>
                <c:pt idx="9">
                  <c:v>Italien</c:v>
                </c:pt>
                <c:pt idx="10">
                  <c:v>Vereinigt.Königreich</c:v>
                </c:pt>
                <c:pt idx="11">
                  <c:v>Schweiz</c:v>
                </c:pt>
                <c:pt idx="12">
                  <c:v>Belgien</c:v>
                </c:pt>
                <c:pt idx="13">
                  <c:v>Spanien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1485.8757189999999</c:v>
                </c:pt>
                <c:pt idx="1">
                  <c:v>1227.9417599999999</c:v>
                </c:pt>
                <c:pt idx="2">
                  <c:v>767.13586999999995</c:v>
                </c:pt>
                <c:pt idx="3">
                  <c:v>461.03419100000002</c:v>
                </c:pt>
                <c:pt idx="4">
                  <c:v>457.19024899999999</c:v>
                </c:pt>
                <c:pt idx="5">
                  <c:v>388.01665000000003</c:v>
                </c:pt>
                <c:pt idx="6">
                  <c:v>345.38705599999997</c:v>
                </c:pt>
                <c:pt idx="7">
                  <c:v>314.369373</c:v>
                </c:pt>
                <c:pt idx="8">
                  <c:v>294.94935099999998</c:v>
                </c:pt>
                <c:pt idx="9">
                  <c:v>293.27104700000001</c:v>
                </c:pt>
                <c:pt idx="10">
                  <c:v>259.87802299999998</c:v>
                </c:pt>
                <c:pt idx="11">
                  <c:v>225.824735</c:v>
                </c:pt>
                <c:pt idx="12">
                  <c:v>206.27712299999999</c:v>
                </c:pt>
                <c:pt idx="13">
                  <c:v>176.210193</c:v>
                </c:pt>
                <c:pt idx="14">
                  <c:v>148.445412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Irland</c:v>
                </c:pt>
                <c:pt idx="1">
                  <c:v>China, Volksrepublik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Frankreich</c:v>
                </c:pt>
                <c:pt idx="9">
                  <c:v>Italien</c:v>
                </c:pt>
                <c:pt idx="10">
                  <c:v>Vereinigt.Königreich</c:v>
                </c:pt>
                <c:pt idx="11">
                  <c:v>Schweiz</c:v>
                </c:pt>
                <c:pt idx="12">
                  <c:v>Belgien</c:v>
                </c:pt>
                <c:pt idx="13">
                  <c:v>Spanien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342.44467800000001</c:v>
                </c:pt>
                <c:pt idx="1">
                  <c:v>1042.779184</c:v>
                </c:pt>
                <c:pt idx="2">
                  <c:v>471.13710400000002</c:v>
                </c:pt>
                <c:pt idx="3">
                  <c:v>199.18088700000001</c:v>
                </c:pt>
                <c:pt idx="4">
                  <c:v>345.408725</c:v>
                </c:pt>
                <c:pt idx="5">
                  <c:v>300.27681799999999</c:v>
                </c:pt>
                <c:pt idx="6">
                  <c:v>337.247907</c:v>
                </c:pt>
                <c:pt idx="7">
                  <c:v>342.634345</c:v>
                </c:pt>
                <c:pt idx="8">
                  <c:v>224.16185999999999</c:v>
                </c:pt>
                <c:pt idx="9">
                  <c:v>271.60729600000002</c:v>
                </c:pt>
                <c:pt idx="10">
                  <c:v>180.446089</c:v>
                </c:pt>
                <c:pt idx="11">
                  <c:v>189.22339700000001</c:v>
                </c:pt>
                <c:pt idx="12">
                  <c:v>180.77728999999999</c:v>
                </c:pt>
                <c:pt idx="13">
                  <c:v>185.23067499999999</c:v>
                </c:pt>
                <c:pt idx="14">
                  <c:v>121.147468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066568"/>
        <c:axId val="549068136"/>
      </c:barChart>
      <c:catAx>
        <c:axId val="54906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9068136"/>
        <c:crosses val="autoZero"/>
        <c:auto val="1"/>
        <c:lblAlgn val="ctr"/>
        <c:lblOffset val="100"/>
        <c:noMultiLvlLbl val="0"/>
      </c:catAx>
      <c:valAx>
        <c:axId val="549068136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549066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76891626170486E-2"/>
          <c:y val="0.1070437350647139"/>
          <c:w val="0.82376601439671526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2272.38213</c:v>
                </c:pt>
                <c:pt idx="1">
                  <c:v>3137.457332</c:v>
                </c:pt>
                <c:pt idx="2">
                  <c:v>3500.3905970000001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1778.0127520000001</c:v>
                </c:pt>
                <c:pt idx="1">
                  <c:v>1956.465029</c:v>
                </c:pt>
                <c:pt idx="2">
                  <c:v>2388.7303529999999</c:v>
                </c:pt>
                <c:pt idx="3">
                  <c:v>2016.5548960000001</c:v>
                </c:pt>
                <c:pt idx="4">
                  <c:v>2578.8813100000002</c:v>
                </c:pt>
                <c:pt idx="5">
                  <c:v>2398.247734</c:v>
                </c:pt>
                <c:pt idx="6">
                  <c:v>2042.2052409999999</c:v>
                </c:pt>
                <c:pt idx="7">
                  <c:v>2066.756515</c:v>
                </c:pt>
                <c:pt idx="8">
                  <c:v>2462.769996</c:v>
                </c:pt>
                <c:pt idx="9">
                  <c:v>2587.9131649999999</c:v>
                </c:pt>
                <c:pt idx="10">
                  <c:v>2909.8146569999999</c:v>
                </c:pt>
                <c:pt idx="11">
                  <c:v>2485.1414930000001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67352"/>
        <c:axId val="549062648"/>
      </c:lineChart>
      <c:catAx>
        <c:axId val="54906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9062648"/>
        <c:crosses val="autoZero"/>
        <c:auto val="1"/>
        <c:lblAlgn val="ctr"/>
        <c:lblOffset val="100"/>
        <c:noMultiLvlLbl val="0"/>
      </c:catAx>
      <c:valAx>
        <c:axId val="54906264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549067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3420724093"/>
          <c:y val="0.92332657459294787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864450</xdr:colOff>
      <xdr:row>25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166687</xdr:rowOff>
    </xdr:from>
    <xdr:to>
      <xdr:col>6</xdr:col>
      <xdr:colOff>864450</xdr:colOff>
      <xdr:row>49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102</v>
      </c>
    </row>
    <row r="4" spans="1:7" ht="20.25" x14ac:dyDescent="0.3">
      <c r="A4" s="31" t="s">
        <v>103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141</v>
      </c>
    </row>
    <row r="16" spans="1:7" ht="15" x14ac:dyDescent="0.2">
      <c r="G16" s="63" t="s">
        <v>161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7" t="s">
        <v>162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178</v>
      </c>
    </row>
    <row r="23" spans="1:7" ht="20.25" customHeight="1" x14ac:dyDescent="0.25">
      <c r="A23" s="110"/>
      <c r="B23" s="110"/>
      <c r="C23" s="110"/>
      <c r="D23" s="110"/>
      <c r="E23" s="110"/>
      <c r="F23" s="110"/>
      <c r="G23" s="110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48" customFormat="1" ht="15.75" x14ac:dyDescent="0.25">
      <c r="A1" s="113" t="s">
        <v>0</v>
      </c>
      <c r="B1" s="113"/>
      <c r="C1" s="113"/>
      <c r="D1" s="113"/>
      <c r="E1" s="113"/>
      <c r="F1" s="113"/>
      <c r="G1" s="113"/>
    </row>
    <row r="2" spans="1:7" s="48" customFormat="1" ht="15.75" x14ac:dyDescent="0.25">
      <c r="A2" s="105"/>
      <c r="B2" s="105"/>
      <c r="C2" s="105"/>
      <c r="D2" s="105"/>
      <c r="E2" s="105"/>
      <c r="F2" s="105"/>
      <c r="G2" s="105"/>
    </row>
    <row r="3" spans="1:7" s="48" customFormat="1" x14ac:dyDescent="0.2"/>
    <row r="4" spans="1:7" s="48" customFormat="1" ht="15.75" x14ac:dyDescent="0.25">
      <c r="A4" s="114" t="s">
        <v>1</v>
      </c>
      <c r="B4" s="115"/>
      <c r="C4" s="115"/>
      <c r="D4" s="115"/>
      <c r="E4" s="115"/>
      <c r="F4" s="115"/>
      <c r="G4" s="115"/>
    </row>
    <row r="5" spans="1:7" s="48" customFormat="1" x14ac:dyDescent="0.2">
      <c r="A5" s="116"/>
      <c r="B5" s="116"/>
      <c r="C5" s="116"/>
      <c r="D5" s="116"/>
      <c r="E5" s="116"/>
      <c r="F5" s="116"/>
      <c r="G5" s="116"/>
    </row>
    <row r="6" spans="1:7" s="48" customFormat="1" x14ac:dyDescent="0.2">
      <c r="A6" s="74" t="s">
        <v>134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2" t="s">
        <v>105</v>
      </c>
      <c r="B8" s="111"/>
      <c r="C8" s="111"/>
      <c r="D8" s="111"/>
      <c r="E8" s="111"/>
      <c r="F8" s="111"/>
      <c r="G8" s="111"/>
    </row>
    <row r="9" spans="1:7" s="48" customFormat="1" x14ac:dyDescent="0.2">
      <c r="A9" s="111" t="s">
        <v>4</v>
      </c>
      <c r="B9" s="111"/>
      <c r="C9" s="111"/>
      <c r="D9" s="111"/>
      <c r="E9" s="111"/>
      <c r="F9" s="111"/>
      <c r="G9" s="111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48" customFormat="1" x14ac:dyDescent="0.2">
      <c r="A12" s="111" t="s">
        <v>3</v>
      </c>
      <c r="B12" s="111"/>
      <c r="C12" s="111"/>
      <c r="D12" s="111"/>
      <c r="E12" s="111"/>
      <c r="F12" s="111"/>
      <c r="G12" s="111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2" t="s">
        <v>107</v>
      </c>
      <c r="B15" s="111"/>
      <c r="C15" s="111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8" t="s">
        <v>176</v>
      </c>
      <c r="B17" s="111"/>
      <c r="C17" s="111"/>
      <c r="D17" s="77"/>
      <c r="E17" s="77"/>
      <c r="F17" s="77"/>
      <c r="G17" s="77"/>
    </row>
    <row r="18" spans="1:7" s="48" customFormat="1" ht="12.75" customHeight="1" x14ac:dyDescent="0.2">
      <c r="A18" s="77" t="s">
        <v>119</v>
      </c>
      <c r="B18" s="118" t="s">
        <v>177</v>
      </c>
      <c r="C18" s="111"/>
      <c r="D18" s="77"/>
      <c r="E18" s="77"/>
      <c r="F18" s="77"/>
      <c r="G18" s="77"/>
    </row>
    <row r="19" spans="1:7" s="48" customFormat="1" ht="12.75" customHeight="1" x14ac:dyDescent="0.2">
      <c r="A19" s="77" t="s">
        <v>120</v>
      </c>
      <c r="B19" s="119" t="s">
        <v>175</v>
      </c>
      <c r="C19" s="119"/>
      <c r="D19" s="119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2" t="s">
        <v>135</v>
      </c>
      <c r="B21" s="111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121</v>
      </c>
      <c r="B23" s="111" t="s">
        <v>122</v>
      </c>
      <c r="C23" s="111"/>
      <c r="D23" s="77"/>
      <c r="E23" s="77"/>
      <c r="F23" s="77"/>
      <c r="G23" s="77"/>
    </row>
    <row r="24" spans="1:7" s="48" customFormat="1" ht="12.75" customHeight="1" x14ac:dyDescent="0.2">
      <c r="A24" s="77" t="s">
        <v>123</v>
      </c>
      <c r="B24" s="111" t="s">
        <v>124</v>
      </c>
      <c r="C24" s="111"/>
      <c r="D24" s="77"/>
      <c r="E24" s="77"/>
      <c r="F24" s="77"/>
      <c r="G24" s="77"/>
    </row>
    <row r="25" spans="1:7" s="48" customFormat="1" ht="12.75" customHeight="1" x14ac:dyDescent="0.2">
      <c r="A25" s="77"/>
      <c r="B25" s="111"/>
      <c r="C25" s="111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136</v>
      </c>
      <c r="B27" s="78" t="s">
        <v>137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8" t="s">
        <v>163</v>
      </c>
      <c r="B29" s="111"/>
      <c r="C29" s="111"/>
      <c r="D29" s="111"/>
      <c r="E29" s="111"/>
      <c r="F29" s="111"/>
      <c r="G29" s="111"/>
    </row>
    <row r="30" spans="1:7" s="48" customFormat="1" ht="41.85" customHeight="1" x14ac:dyDescent="0.2">
      <c r="A30" s="111" t="s">
        <v>143</v>
      </c>
      <c r="B30" s="111"/>
      <c r="C30" s="111"/>
      <c r="D30" s="111"/>
      <c r="E30" s="111"/>
      <c r="F30" s="111"/>
      <c r="G30" s="111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116" t="s">
        <v>138</v>
      </c>
      <c r="B39" s="11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7">
        <v>0</v>
      </c>
      <c r="B41" s="8" t="s">
        <v>5</v>
      </c>
      <c r="C41" s="76"/>
      <c r="D41" s="76"/>
      <c r="E41" s="76"/>
      <c r="F41" s="76"/>
      <c r="G41" s="76"/>
    </row>
    <row r="42" spans="1:7" s="48" customFormat="1" x14ac:dyDescent="0.2">
      <c r="A42" s="8" t="s">
        <v>19</v>
      </c>
      <c r="B42" s="8" t="s">
        <v>6</v>
      </c>
      <c r="C42" s="76"/>
      <c r="D42" s="76"/>
      <c r="E42" s="76"/>
      <c r="F42" s="76"/>
      <c r="G42" s="76"/>
    </row>
    <row r="43" spans="1:7" s="48" customFormat="1" x14ac:dyDescent="0.2">
      <c r="A43" s="8" t="s">
        <v>20</v>
      </c>
      <c r="B43" s="8" t="s">
        <v>7</v>
      </c>
      <c r="C43" s="76"/>
      <c r="D43" s="76"/>
      <c r="E43" s="76"/>
      <c r="F43" s="76"/>
      <c r="G43" s="76"/>
    </row>
    <row r="44" spans="1:7" s="48" customFormat="1" x14ac:dyDescent="0.2">
      <c r="A44" s="8" t="s">
        <v>21</v>
      </c>
      <c r="B44" s="8" t="s">
        <v>8</v>
      </c>
      <c r="C44" s="76"/>
      <c r="D44" s="76"/>
      <c r="E44" s="76"/>
      <c r="F44" s="76"/>
      <c r="G44" s="76"/>
    </row>
    <row r="45" spans="1:7" s="48" customFormat="1" x14ac:dyDescent="0.2">
      <c r="A45" s="8" t="s">
        <v>15</v>
      </c>
      <c r="B45" s="8" t="s">
        <v>9</v>
      </c>
      <c r="C45" s="76"/>
      <c r="D45" s="76"/>
      <c r="E45" s="76"/>
      <c r="F45" s="76"/>
      <c r="G45" s="76"/>
    </row>
    <row r="46" spans="1:7" s="48" customFormat="1" x14ac:dyDescent="0.2">
      <c r="A46" s="8" t="s">
        <v>16</v>
      </c>
      <c r="B46" s="8" t="s">
        <v>10</v>
      </c>
      <c r="C46" s="76"/>
      <c r="D46" s="76"/>
      <c r="E46" s="76"/>
      <c r="F46" s="76"/>
      <c r="G46" s="76"/>
    </row>
    <row r="47" spans="1:7" s="48" customFormat="1" x14ac:dyDescent="0.2">
      <c r="A47" s="8" t="s">
        <v>17</v>
      </c>
      <c r="B47" s="8" t="s">
        <v>11</v>
      </c>
      <c r="C47" s="76"/>
      <c r="D47" s="76"/>
      <c r="E47" s="76"/>
      <c r="F47" s="76"/>
      <c r="G47" s="76"/>
    </row>
    <row r="48" spans="1:7" s="48" customFormat="1" x14ac:dyDescent="0.2">
      <c r="A48" s="8" t="s">
        <v>18</v>
      </c>
      <c r="B48" s="8" t="s">
        <v>12</v>
      </c>
      <c r="C48" s="76"/>
      <c r="D48" s="76"/>
      <c r="E48" s="76"/>
      <c r="F48" s="76"/>
      <c r="G48" s="76"/>
    </row>
    <row r="49" spans="1:7" s="48" customFormat="1" x14ac:dyDescent="0.2">
      <c r="A49" s="8" t="s">
        <v>139</v>
      </c>
      <c r="B49" s="8" t="s">
        <v>13</v>
      </c>
      <c r="C49" s="76"/>
      <c r="D49" s="76"/>
      <c r="E49" s="76"/>
      <c r="F49" s="76"/>
      <c r="G49" s="76"/>
    </row>
    <row r="50" spans="1:7" s="48" customFormat="1" x14ac:dyDescent="0.2">
      <c r="A50" s="8" t="s">
        <v>125</v>
      </c>
      <c r="B50" s="8" t="s">
        <v>14</v>
      </c>
      <c r="C50" s="76"/>
      <c r="D50" s="76"/>
      <c r="E50" s="76"/>
      <c r="F50" s="76"/>
      <c r="G50" s="76"/>
    </row>
    <row r="51" spans="1:7" s="48" customFormat="1" x14ac:dyDescent="0.2"/>
    <row r="52" spans="1:7" x14ac:dyDescent="0.2">
      <c r="A52" s="49"/>
      <c r="B52" s="49"/>
      <c r="C52" s="49"/>
      <c r="D52" s="49"/>
      <c r="E52" s="49"/>
      <c r="F52" s="49"/>
      <c r="G52" s="49"/>
    </row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</sheetData>
  <mergeCells count="18">
    <mergeCell ref="A17:C17"/>
    <mergeCell ref="B18:C18"/>
    <mergeCell ref="B19:D19"/>
    <mergeCell ref="A30:G30"/>
    <mergeCell ref="A39:B39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8" x14ac:dyDescent="0.2">
      <c r="A1" s="121" t="s">
        <v>150</v>
      </c>
      <c r="B1" s="121"/>
      <c r="C1" s="121"/>
      <c r="D1" s="121"/>
      <c r="E1" s="121"/>
      <c r="F1" s="121"/>
      <c r="G1" s="121"/>
    </row>
    <row r="2" spans="1:8" x14ac:dyDescent="0.2">
      <c r="A2" s="107"/>
    </row>
    <row r="3" spans="1:8" s="9" customFormat="1" ht="26.25" customHeight="1" x14ac:dyDescent="0.2">
      <c r="A3" s="131" t="s">
        <v>118</v>
      </c>
      <c r="B3" s="88" t="s">
        <v>89</v>
      </c>
      <c r="C3" s="88" t="s">
        <v>90</v>
      </c>
      <c r="D3" s="88" t="s">
        <v>91</v>
      </c>
      <c r="E3" s="126" t="s">
        <v>164</v>
      </c>
      <c r="F3" s="127"/>
      <c r="G3" s="128"/>
      <c r="H3"/>
    </row>
    <row r="4" spans="1:8" s="9" customFormat="1" ht="18" customHeight="1" x14ac:dyDescent="0.2">
      <c r="A4" s="132"/>
      <c r="B4" s="122" t="s">
        <v>165</v>
      </c>
      <c r="C4" s="123"/>
      <c r="D4" s="123"/>
      <c r="E4" s="34" t="s">
        <v>165</v>
      </c>
      <c r="F4" s="34" t="s">
        <v>179</v>
      </c>
      <c r="G4" s="129" t="s">
        <v>149</v>
      </c>
      <c r="H4"/>
    </row>
    <row r="5" spans="1:8" s="9" customFormat="1" ht="17.25" customHeight="1" x14ac:dyDescent="0.2">
      <c r="A5" s="133"/>
      <c r="B5" s="124" t="s">
        <v>104</v>
      </c>
      <c r="C5" s="125"/>
      <c r="D5" s="125"/>
      <c r="E5" s="125"/>
      <c r="F5" s="125"/>
      <c r="G5" s="130"/>
      <c r="H5"/>
    </row>
    <row r="6" spans="1:8" s="9" customFormat="1" ht="12.75" customHeight="1" x14ac:dyDescent="0.2">
      <c r="A6" s="73"/>
    </row>
    <row r="7" spans="1:8" s="9" customFormat="1" ht="12.75" customHeight="1" x14ac:dyDescent="0.2">
      <c r="A7" s="35" t="s">
        <v>22</v>
      </c>
      <c r="B7" s="89">
        <v>245.19440599999999</v>
      </c>
      <c r="C7" s="89">
        <v>277.28457900000001</v>
      </c>
      <c r="D7" s="89">
        <v>339.592218</v>
      </c>
      <c r="E7" s="89">
        <v>862.07120299999997</v>
      </c>
      <c r="F7" s="89">
        <v>736.10688200000004</v>
      </c>
      <c r="G7" s="90">
        <v>17.11223248691212</v>
      </c>
    </row>
    <row r="8" spans="1:8" s="9" customFormat="1" ht="12.75" customHeight="1" x14ac:dyDescent="0.2">
      <c r="A8" s="36" t="s">
        <v>23</v>
      </c>
    </row>
    <row r="9" spans="1:8" s="9" customFormat="1" ht="12.75" customHeight="1" x14ac:dyDescent="0.2">
      <c r="A9" s="37" t="s">
        <v>24</v>
      </c>
      <c r="B9" s="89">
        <v>5.5544339999999996</v>
      </c>
      <c r="C9" s="89">
        <v>3.5322840000000002</v>
      </c>
      <c r="D9" s="89">
        <v>5.5080070000000001</v>
      </c>
      <c r="E9" s="89">
        <v>14.594725</v>
      </c>
      <c r="F9" s="89">
        <v>18.953361000000001</v>
      </c>
      <c r="G9" s="90">
        <v>-22.996638960235074</v>
      </c>
    </row>
    <row r="10" spans="1:8" s="9" customFormat="1" ht="12.75" customHeight="1" x14ac:dyDescent="0.2">
      <c r="A10" s="37" t="s">
        <v>25</v>
      </c>
      <c r="B10" s="89">
        <v>72.579937000000001</v>
      </c>
      <c r="C10" s="89">
        <v>70.710033999999993</v>
      </c>
      <c r="D10" s="89">
        <v>82.093507000000002</v>
      </c>
      <c r="E10" s="89">
        <v>225.383478</v>
      </c>
      <c r="F10" s="89">
        <v>204.359556</v>
      </c>
      <c r="G10" s="90">
        <v>10.28771172315524</v>
      </c>
    </row>
    <row r="11" spans="1:8" s="9" customFormat="1" ht="12.75" customHeight="1" x14ac:dyDescent="0.2">
      <c r="A11" s="38" t="s">
        <v>31</v>
      </c>
    </row>
    <row r="12" spans="1:8" s="9" customFormat="1" ht="24" x14ac:dyDescent="0.2">
      <c r="A12" s="38" t="s">
        <v>140</v>
      </c>
      <c r="B12" s="89">
        <v>7.1648059999999996</v>
      </c>
      <c r="C12" s="89">
        <v>7.4678899999999997</v>
      </c>
      <c r="D12" s="89">
        <v>9.291741</v>
      </c>
      <c r="E12" s="89">
        <v>23.924437000000001</v>
      </c>
      <c r="F12" s="89">
        <v>16.604316000000001</v>
      </c>
      <c r="G12" s="90">
        <v>44.085652188262401</v>
      </c>
    </row>
    <row r="13" spans="1:8" s="9" customFormat="1" ht="12.75" customHeight="1" x14ac:dyDescent="0.2">
      <c r="A13" s="38" t="s">
        <v>108</v>
      </c>
      <c r="B13" s="89">
        <v>29.870868000000002</v>
      </c>
      <c r="C13" s="89">
        <v>23.318076999999999</v>
      </c>
      <c r="D13" s="89">
        <v>33.141525000000001</v>
      </c>
      <c r="E13" s="89">
        <v>86.330470000000005</v>
      </c>
      <c r="F13" s="89">
        <v>82.827501999999996</v>
      </c>
      <c r="G13" s="90">
        <v>4.2292329424591486</v>
      </c>
    </row>
    <row r="14" spans="1:8" s="9" customFormat="1" ht="12.75" customHeight="1" x14ac:dyDescent="0.2">
      <c r="A14" s="38" t="s">
        <v>133</v>
      </c>
      <c r="B14" s="89">
        <v>28.634157999999999</v>
      </c>
      <c r="C14" s="89">
        <v>28.36431</v>
      </c>
      <c r="D14" s="89">
        <v>29.642800000000001</v>
      </c>
      <c r="E14" s="89">
        <v>86.641267999999997</v>
      </c>
      <c r="F14" s="89">
        <v>75.527507</v>
      </c>
      <c r="G14" s="90">
        <v>14.714852166376929</v>
      </c>
    </row>
    <row r="15" spans="1:8" s="9" customFormat="1" ht="12.75" customHeight="1" x14ac:dyDescent="0.2">
      <c r="A15" s="37" t="s">
        <v>26</v>
      </c>
      <c r="B15" s="89">
        <v>141.71971300000001</v>
      </c>
      <c r="C15" s="89">
        <v>169.929866</v>
      </c>
      <c r="D15" s="89">
        <v>205.42924500000001</v>
      </c>
      <c r="E15" s="89">
        <v>517.07882400000005</v>
      </c>
      <c r="F15" s="89">
        <v>414.50264700000002</v>
      </c>
      <c r="G15" s="90">
        <v>24.746808673576453</v>
      </c>
    </row>
    <row r="16" spans="1:8" s="9" customFormat="1" ht="12.75" customHeight="1" x14ac:dyDescent="0.2">
      <c r="A16" s="40" t="s">
        <v>27</v>
      </c>
      <c r="B16" s="89">
        <v>25.340322</v>
      </c>
      <c r="C16" s="89">
        <v>33.112394999999999</v>
      </c>
      <c r="D16" s="89">
        <v>46.561458999999999</v>
      </c>
      <c r="E16" s="89">
        <v>105.01417600000001</v>
      </c>
      <c r="F16" s="89">
        <v>98.291318000000004</v>
      </c>
      <c r="G16" s="90">
        <v>6.8397271872984788</v>
      </c>
    </row>
    <row r="17" spans="1:7" s="9" customFormat="1" ht="12.75" customHeight="1" x14ac:dyDescent="0.2">
      <c r="A17" s="41"/>
    </row>
    <row r="18" spans="1:7" s="9" customFormat="1" ht="12.75" customHeight="1" x14ac:dyDescent="0.2">
      <c r="A18" s="35" t="s">
        <v>28</v>
      </c>
      <c r="B18" s="89">
        <v>1870.6594700000001</v>
      </c>
      <c r="C18" s="89">
        <v>2615.5240600000002</v>
      </c>
      <c r="D18" s="89">
        <v>2911.9773319999999</v>
      </c>
      <c r="E18" s="89">
        <v>7398.1608619999997</v>
      </c>
      <c r="F18" s="89">
        <v>5070.579847</v>
      </c>
      <c r="G18" s="90">
        <v>45.903645839974473</v>
      </c>
    </row>
    <row r="19" spans="1:7" s="9" customFormat="1" ht="12.75" customHeight="1" x14ac:dyDescent="0.2">
      <c r="A19" s="42" t="s">
        <v>23</v>
      </c>
    </row>
    <row r="20" spans="1:7" s="9" customFormat="1" ht="12.75" customHeight="1" x14ac:dyDescent="0.2">
      <c r="A20" s="40" t="s">
        <v>29</v>
      </c>
      <c r="B20" s="89">
        <v>215.24750499999999</v>
      </c>
      <c r="C20" s="89">
        <v>122.86834500000001</v>
      </c>
      <c r="D20" s="89">
        <v>134.27457899999999</v>
      </c>
      <c r="E20" s="89">
        <v>472.39042899999998</v>
      </c>
      <c r="F20" s="89">
        <v>297.56962299999998</v>
      </c>
      <c r="G20" s="90">
        <v>58.749547160598468</v>
      </c>
    </row>
    <row r="21" spans="1:7" s="9" customFormat="1" ht="12.75" customHeight="1" x14ac:dyDescent="0.2">
      <c r="A21" s="39" t="s">
        <v>31</v>
      </c>
    </row>
    <row r="22" spans="1:7" s="9" customFormat="1" ht="12.75" customHeight="1" x14ac:dyDescent="0.2">
      <c r="A22" s="39" t="s">
        <v>128</v>
      </c>
      <c r="B22" s="89">
        <v>191.47765999999999</v>
      </c>
      <c r="C22" s="89">
        <v>97.009557000000001</v>
      </c>
      <c r="D22" s="89">
        <v>95.525656999999995</v>
      </c>
      <c r="E22" s="89">
        <v>384.01287400000001</v>
      </c>
      <c r="F22" s="89">
        <v>237.30241599999999</v>
      </c>
      <c r="G22" s="90">
        <v>61.824258038738236</v>
      </c>
    </row>
    <row r="23" spans="1:7" s="9" customFormat="1" ht="12.75" customHeight="1" x14ac:dyDescent="0.2">
      <c r="A23" s="40" t="s">
        <v>30</v>
      </c>
      <c r="B23" s="89">
        <v>313.72814199999999</v>
      </c>
      <c r="C23" s="89">
        <v>217.03349</v>
      </c>
      <c r="D23" s="89">
        <v>634.19670499999995</v>
      </c>
      <c r="E23" s="89">
        <v>1164.958337</v>
      </c>
      <c r="F23" s="89">
        <v>413.15864399999998</v>
      </c>
      <c r="G23" s="90">
        <v>181.96392691229767</v>
      </c>
    </row>
    <row r="24" spans="1:7" s="9" customFormat="1" ht="12.75" customHeight="1" x14ac:dyDescent="0.2">
      <c r="A24" s="39" t="s">
        <v>31</v>
      </c>
    </row>
    <row r="25" spans="1:7" s="9" customFormat="1" ht="12.75" customHeight="1" x14ac:dyDescent="0.2">
      <c r="A25" s="39" t="s">
        <v>32</v>
      </c>
      <c r="B25" s="89">
        <v>21.281210000000002</v>
      </c>
      <c r="C25" s="89">
        <v>32.241472999999999</v>
      </c>
      <c r="D25" s="89">
        <v>12.881745</v>
      </c>
      <c r="E25" s="89">
        <v>66.404427999999996</v>
      </c>
      <c r="F25" s="89">
        <v>39.238832000000002</v>
      </c>
      <c r="G25" s="90">
        <v>69.23140831510986</v>
      </c>
    </row>
    <row r="26" spans="1:7" s="9" customFormat="1" ht="12.75" customHeight="1" x14ac:dyDescent="0.2">
      <c r="A26" s="39" t="s">
        <v>109</v>
      </c>
      <c r="B26" s="89">
        <v>35.653728000000001</v>
      </c>
      <c r="C26" s="89">
        <v>14.406079999999999</v>
      </c>
      <c r="D26" s="89">
        <v>16.580027999999999</v>
      </c>
      <c r="E26" s="89">
        <v>66.639836000000003</v>
      </c>
      <c r="F26" s="89">
        <v>29.121511999999999</v>
      </c>
      <c r="G26" s="90">
        <v>128.8337089090704</v>
      </c>
    </row>
    <row r="27" spans="1:7" s="9" customFormat="1" ht="12.75" customHeight="1" x14ac:dyDescent="0.2">
      <c r="A27" s="42" t="s">
        <v>33</v>
      </c>
      <c r="B27" s="89">
        <v>1341.6838230000001</v>
      </c>
      <c r="C27" s="89">
        <v>2275.6222250000001</v>
      </c>
      <c r="D27" s="89">
        <v>2143.5060480000002</v>
      </c>
      <c r="E27" s="89">
        <v>5760.8120959999997</v>
      </c>
      <c r="F27" s="89">
        <v>4359.8515799999996</v>
      </c>
      <c r="G27" s="90">
        <v>32.133215782542777</v>
      </c>
    </row>
    <row r="28" spans="1:7" s="9" customFormat="1" ht="12.75" customHeight="1" x14ac:dyDescent="0.2">
      <c r="A28" s="43" t="s">
        <v>23</v>
      </c>
    </row>
    <row r="29" spans="1:7" s="9" customFormat="1" ht="12.75" customHeight="1" x14ac:dyDescent="0.2">
      <c r="A29" s="39" t="s">
        <v>34</v>
      </c>
      <c r="B29" s="89">
        <v>212.34505100000001</v>
      </c>
      <c r="C29" s="89">
        <v>259.38822900000002</v>
      </c>
      <c r="D29" s="89">
        <v>242.80663000000001</v>
      </c>
      <c r="E29" s="89">
        <v>714.53990999999996</v>
      </c>
      <c r="F29" s="89">
        <v>558.75551199999995</v>
      </c>
      <c r="G29" s="90">
        <v>27.880601560848689</v>
      </c>
    </row>
    <row r="30" spans="1:7" s="9" customFormat="1" ht="12.75" customHeight="1" x14ac:dyDescent="0.2">
      <c r="A30" s="44" t="s">
        <v>31</v>
      </c>
    </row>
    <row r="31" spans="1:7" s="9" customFormat="1" ht="12.75" customHeight="1" x14ac:dyDescent="0.2">
      <c r="A31" s="44" t="s">
        <v>110</v>
      </c>
      <c r="B31" s="89">
        <v>57.598928999999998</v>
      </c>
      <c r="C31" s="89">
        <v>57.020285000000001</v>
      </c>
      <c r="D31" s="89">
        <v>59.153765</v>
      </c>
      <c r="E31" s="89">
        <v>173.77297899999999</v>
      </c>
      <c r="F31" s="89">
        <v>169.709566</v>
      </c>
      <c r="G31" s="90">
        <v>2.3943335050423684</v>
      </c>
    </row>
    <row r="32" spans="1:7" s="9" customFormat="1" ht="12.75" customHeight="1" x14ac:dyDescent="0.2">
      <c r="A32" s="45" t="s">
        <v>35</v>
      </c>
      <c r="B32" s="89">
        <v>36.819156999999997</v>
      </c>
      <c r="C32" s="89">
        <v>39.583454000000003</v>
      </c>
      <c r="D32" s="89">
        <v>42.250554999999999</v>
      </c>
      <c r="E32" s="89">
        <v>118.653166</v>
      </c>
      <c r="F32" s="89">
        <v>78.730304000000004</v>
      </c>
      <c r="G32" s="90">
        <v>50.708380346149795</v>
      </c>
    </row>
    <row r="33" spans="1:7" s="9" customFormat="1" ht="12.75" customHeight="1" x14ac:dyDescent="0.2">
      <c r="A33" s="43" t="s">
        <v>36</v>
      </c>
      <c r="B33" s="89">
        <v>1129.3387720000001</v>
      </c>
      <c r="C33" s="89">
        <v>2016.2339959999999</v>
      </c>
      <c r="D33" s="89">
        <v>1900.6994179999999</v>
      </c>
      <c r="E33" s="89">
        <v>5046.2721860000001</v>
      </c>
      <c r="F33" s="89">
        <v>3801.0960679999998</v>
      </c>
      <c r="G33" s="90">
        <v>32.758343796745123</v>
      </c>
    </row>
    <row r="34" spans="1:7" s="9" customFormat="1" ht="12.75" customHeight="1" x14ac:dyDescent="0.2">
      <c r="A34" s="44" t="s">
        <v>31</v>
      </c>
    </row>
    <row r="35" spans="1:7" s="9" customFormat="1" ht="12.75" customHeight="1" x14ac:dyDescent="0.2">
      <c r="A35" s="44" t="s">
        <v>111</v>
      </c>
      <c r="B35" s="89">
        <v>40.111328999999998</v>
      </c>
      <c r="C35" s="89">
        <v>41.700738999999999</v>
      </c>
      <c r="D35" s="89">
        <v>50.912359000000002</v>
      </c>
      <c r="E35" s="89">
        <v>132.72442699999999</v>
      </c>
      <c r="F35" s="89">
        <v>104.666737</v>
      </c>
      <c r="G35" s="90">
        <v>26.806692177668623</v>
      </c>
    </row>
    <row r="36" spans="1:7" s="9" customFormat="1" ht="12.75" customHeight="1" x14ac:dyDescent="0.2">
      <c r="A36" s="45" t="s">
        <v>159</v>
      </c>
      <c r="B36" s="89">
        <v>14.811555</v>
      </c>
      <c r="C36" s="89">
        <v>18.471855000000001</v>
      </c>
      <c r="D36" s="89">
        <v>14.739678</v>
      </c>
      <c r="E36" s="89">
        <v>48.023088000000001</v>
      </c>
      <c r="F36" s="89">
        <v>51.152839999999998</v>
      </c>
      <c r="G36" s="90">
        <v>-6.1184325249585356</v>
      </c>
    </row>
    <row r="37" spans="1:7" s="9" customFormat="1" ht="12.75" customHeight="1" x14ac:dyDescent="0.2">
      <c r="A37" s="45" t="s">
        <v>160</v>
      </c>
      <c r="B37" s="89">
        <v>61.050176999999998</v>
      </c>
      <c r="C37" s="89">
        <v>61.267944999999997</v>
      </c>
      <c r="D37" s="89">
        <v>75.964528999999999</v>
      </c>
      <c r="E37" s="89">
        <v>198.28265099999999</v>
      </c>
      <c r="F37" s="89">
        <v>157.99515500000001</v>
      </c>
      <c r="G37" s="90">
        <v>25.499197111455715</v>
      </c>
    </row>
    <row r="38" spans="1:7" s="9" customFormat="1" ht="12.75" customHeight="1" x14ac:dyDescent="0.2">
      <c r="A38" s="45" t="s">
        <v>37</v>
      </c>
      <c r="B38" s="89">
        <v>60.309832</v>
      </c>
      <c r="C38" s="89">
        <v>58.845261999999998</v>
      </c>
      <c r="D38" s="89">
        <v>70.142088999999999</v>
      </c>
      <c r="E38" s="89">
        <v>189.29718299999999</v>
      </c>
      <c r="F38" s="89">
        <v>182.03474499999999</v>
      </c>
      <c r="G38" s="90">
        <v>3.9895889106225297</v>
      </c>
    </row>
    <row r="39" spans="1:7" s="9" customFormat="1" ht="12.75" customHeight="1" x14ac:dyDescent="0.2">
      <c r="A39" s="45" t="s">
        <v>38</v>
      </c>
      <c r="B39" s="89">
        <v>101.710475</v>
      </c>
      <c r="C39" s="89">
        <v>995.58302000000003</v>
      </c>
      <c r="D39" s="89">
        <v>747.34327499999995</v>
      </c>
      <c r="E39" s="89">
        <v>1844.6367700000001</v>
      </c>
      <c r="F39" s="89">
        <v>767.167642</v>
      </c>
      <c r="G39" s="90">
        <v>140.44767649363399</v>
      </c>
    </row>
    <row r="40" spans="1:7" s="9" customFormat="1" ht="12.75" customHeight="1" x14ac:dyDescent="0.2">
      <c r="A40" s="45" t="s">
        <v>113</v>
      </c>
      <c r="B40" s="89">
        <v>199.60036700000001</v>
      </c>
      <c r="C40" s="89">
        <v>202.73206400000001</v>
      </c>
      <c r="D40" s="89">
        <v>241.810408</v>
      </c>
      <c r="E40" s="89">
        <v>644.14283899999998</v>
      </c>
      <c r="F40" s="89">
        <v>681.88307699999996</v>
      </c>
      <c r="G40" s="90">
        <v>-5.534708115362136</v>
      </c>
    </row>
    <row r="41" spans="1:7" s="9" customFormat="1" ht="12.75" customHeight="1" x14ac:dyDescent="0.2">
      <c r="A41" s="45" t="s">
        <v>114</v>
      </c>
      <c r="B41" s="89">
        <v>18.520949000000002</v>
      </c>
      <c r="C41" s="89">
        <v>20.562570999999998</v>
      </c>
      <c r="D41" s="89">
        <v>20.705580000000001</v>
      </c>
      <c r="E41" s="89">
        <v>59.789099999999998</v>
      </c>
      <c r="F41" s="89">
        <v>71.384522000000004</v>
      </c>
      <c r="G41" s="90">
        <v>-16.24360810316837</v>
      </c>
    </row>
    <row r="42" spans="1:7" s="9" customFormat="1" ht="12.75" customHeight="1" x14ac:dyDescent="0.2">
      <c r="A42" s="45" t="s">
        <v>115</v>
      </c>
      <c r="B42" s="89">
        <v>63.234988999999999</v>
      </c>
      <c r="C42" s="89">
        <v>58.692050000000002</v>
      </c>
      <c r="D42" s="89">
        <v>61.033299</v>
      </c>
      <c r="E42" s="89">
        <v>182.96033800000001</v>
      </c>
      <c r="F42" s="89">
        <v>192.40445500000001</v>
      </c>
      <c r="G42" s="90">
        <v>-4.9084710642484879</v>
      </c>
    </row>
    <row r="43" spans="1:7" s="9" customFormat="1" ht="12.75" customHeight="1" x14ac:dyDescent="0.2">
      <c r="A43" s="45" t="s">
        <v>112</v>
      </c>
      <c r="B43" s="89">
        <v>27.088840000000001</v>
      </c>
      <c r="C43" s="89">
        <v>27.220939000000001</v>
      </c>
      <c r="D43" s="89">
        <v>30.794965000000001</v>
      </c>
      <c r="E43" s="89">
        <v>85.104743999999997</v>
      </c>
      <c r="F43" s="89">
        <v>75.016318999999996</v>
      </c>
      <c r="G43" s="90">
        <v>13.448307161005857</v>
      </c>
    </row>
    <row r="44" spans="1:7" s="9" customFormat="1" ht="12.75" customHeight="1" x14ac:dyDescent="0.2">
      <c r="A44" s="45" t="s">
        <v>39</v>
      </c>
      <c r="B44" s="89">
        <v>104.023252</v>
      </c>
      <c r="C44" s="89">
        <v>117.329734</v>
      </c>
      <c r="D44" s="89">
        <v>132.49042900000001</v>
      </c>
      <c r="E44" s="89">
        <v>353.84341499999999</v>
      </c>
      <c r="F44" s="89">
        <v>370.07890099999997</v>
      </c>
      <c r="G44" s="90">
        <v>-4.3870336720438985</v>
      </c>
    </row>
    <row r="45" spans="1:7" s="9" customFormat="1" ht="12.75" customHeight="1" x14ac:dyDescent="0.2">
      <c r="A45" s="45" t="s">
        <v>129</v>
      </c>
      <c r="B45" s="89">
        <v>13.882254</v>
      </c>
      <c r="C45" s="89">
        <v>12.112738999999999</v>
      </c>
      <c r="D45" s="89">
        <v>15.809374999999999</v>
      </c>
      <c r="E45" s="89">
        <v>41.804367999999997</v>
      </c>
      <c r="F45" s="89">
        <v>51.698146999999999</v>
      </c>
      <c r="G45" s="90">
        <v>-19.137589206050265</v>
      </c>
    </row>
    <row r="46" spans="1:7" s="9" customFormat="1" ht="24" customHeight="1" x14ac:dyDescent="0.2">
      <c r="A46" s="68" t="s">
        <v>130</v>
      </c>
      <c r="B46" s="89">
        <v>18.924351999999999</v>
      </c>
      <c r="C46" s="89">
        <v>19.817430000000002</v>
      </c>
      <c r="D46" s="89">
        <v>15.725584</v>
      </c>
      <c r="E46" s="89">
        <v>54.467365999999998</v>
      </c>
      <c r="F46" s="89">
        <v>50.587310000000002</v>
      </c>
      <c r="G46" s="90">
        <v>7.6700184295231111</v>
      </c>
    </row>
    <row r="47" spans="1:7" s="9" customFormat="1" ht="12.75" customHeight="1" x14ac:dyDescent="0.2">
      <c r="A47" s="46"/>
    </row>
    <row r="48" spans="1:7" s="9" customFormat="1" ht="12.75" customHeight="1" x14ac:dyDescent="0.2">
      <c r="A48" s="71" t="s">
        <v>155</v>
      </c>
      <c r="B48" s="89">
        <v>156.528254</v>
      </c>
      <c r="C48" s="89">
        <v>244.64869300000001</v>
      </c>
      <c r="D48" s="89">
        <v>248.82104699999999</v>
      </c>
      <c r="E48" s="89">
        <v>649.99799399999995</v>
      </c>
      <c r="F48" s="89">
        <v>316.52140500000002</v>
      </c>
      <c r="G48" s="90">
        <v>105.35672587451072</v>
      </c>
    </row>
    <row r="49" spans="1:7" ht="12.75" customHeight="1" x14ac:dyDescent="0.2">
      <c r="A49" s="41"/>
      <c r="B49" s="9"/>
      <c r="C49" s="9"/>
      <c r="D49" s="9"/>
      <c r="E49" s="9"/>
      <c r="F49" s="9"/>
      <c r="G49" s="9"/>
    </row>
    <row r="50" spans="1:7" ht="12.75" customHeight="1" x14ac:dyDescent="0.2">
      <c r="A50" s="47" t="s">
        <v>40</v>
      </c>
      <c r="B50" s="91">
        <v>2272.38213</v>
      </c>
      <c r="C50" s="92">
        <v>3137.457332</v>
      </c>
      <c r="D50" s="92">
        <v>3500.3905970000001</v>
      </c>
      <c r="E50" s="92">
        <v>8910.2300589999995</v>
      </c>
      <c r="F50" s="92">
        <v>6123.2081340000004</v>
      </c>
      <c r="G50" s="93">
        <v>45.515714377315646</v>
      </c>
    </row>
    <row r="51" spans="1:7" ht="14.1" customHeight="1" x14ac:dyDescent="0.2">
      <c r="A51" s="107"/>
    </row>
    <row r="52" spans="1:7" x14ac:dyDescent="0.2">
      <c r="A52" s="33" t="s">
        <v>148</v>
      </c>
    </row>
    <row r="53" spans="1:7" x14ac:dyDescent="0.2">
      <c r="A53" s="106" t="s">
        <v>142</v>
      </c>
      <c r="B53" s="106"/>
      <c r="C53" s="106"/>
      <c r="D53" s="106"/>
      <c r="E53" s="106"/>
      <c r="F53" s="106"/>
      <c r="G53" s="106"/>
    </row>
    <row r="54" spans="1:7" x14ac:dyDescent="0.2">
      <c r="A54" s="120"/>
      <c r="B54" s="120"/>
      <c r="C54" s="120"/>
      <c r="D54" s="120"/>
      <c r="E54" s="120"/>
      <c r="F54" s="120"/>
      <c r="G54" s="120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17">
    <cfRule type="expression" dxfId="2" priority="2">
      <formula>MOD(ROW(),2)=1</formula>
    </cfRule>
  </conditionalFormatting>
  <conditionalFormatting sqref="A18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19" width="11.125" customWidth="1"/>
  </cols>
  <sheetData>
    <row r="1" spans="1:7" x14ac:dyDescent="0.2">
      <c r="A1" s="134" t="s">
        <v>151</v>
      </c>
      <c r="B1" s="135"/>
      <c r="C1" s="135"/>
      <c r="D1" s="135"/>
      <c r="E1" s="135"/>
      <c r="F1" s="135"/>
      <c r="G1" s="135"/>
    </row>
    <row r="2" spans="1:7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8" t="s">
        <v>152</v>
      </c>
      <c r="B3" s="94" t="s">
        <v>89</v>
      </c>
      <c r="C3" s="94" t="s">
        <v>90</v>
      </c>
      <c r="D3" s="94" t="s">
        <v>91</v>
      </c>
      <c r="E3" s="139" t="s">
        <v>164</v>
      </c>
      <c r="F3" s="139"/>
      <c r="G3" s="140"/>
    </row>
    <row r="4" spans="1:7" ht="24" customHeight="1" x14ac:dyDescent="0.2">
      <c r="A4" s="138"/>
      <c r="B4" s="136" t="s">
        <v>166</v>
      </c>
      <c r="C4" s="137"/>
      <c r="D4" s="137"/>
      <c r="E4" s="95" t="s">
        <v>166</v>
      </c>
      <c r="F4" s="109" t="s">
        <v>180</v>
      </c>
      <c r="G4" s="141" t="s">
        <v>147</v>
      </c>
    </row>
    <row r="5" spans="1:7" ht="17.25" customHeight="1" x14ac:dyDescent="0.2">
      <c r="A5" s="138"/>
      <c r="B5" s="137" t="s">
        <v>104</v>
      </c>
      <c r="C5" s="137"/>
      <c r="D5" s="137"/>
      <c r="E5" s="137"/>
      <c r="F5" s="137"/>
      <c r="G5" s="142"/>
    </row>
    <row r="6" spans="1:7" x14ac:dyDescent="0.2">
      <c r="A6" s="72"/>
    </row>
    <row r="7" spans="1:7" ht="12.75" customHeight="1" x14ac:dyDescent="0.2">
      <c r="A7" s="57" t="s">
        <v>41</v>
      </c>
      <c r="B7" s="89">
        <v>1501.0340189999999</v>
      </c>
      <c r="C7" s="89">
        <v>2344.0943750000001</v>
      </c>
      <c r="D7" s="89">
        <v>2607.7675589999999</v>
      </c>
      <c r="E7" s="89">
        <v>6452.8959530000002</v>
      </c>
      <c r="F7" s="89">
        <v>4103.8318300000001</v>
      </c>
      <c r="G7" s="90">
        <v>57.240750116215168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144</v>
      </c>
      <c r="B9" s="89">
        <v>1059.455453</v>
      </c>
      <c r="C9" s="89">
        <v>2021.465334</v>
      </c>
      <c r="D9" s="89">
        <v>2200.1702909999999</v>
      </c>
      <c r="E9" s="89">
        <v>5281.0910780000004</v>
      </c>
      <c r="F9" s="89">
        <v>3385.8177989999999</v>
      </c>
      <c r="G9" s="90">
        <v>55.976824256750263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145</v>
      </c>
      <c r="B11" s="89">
        <v>540.33855299999993</v>
      </c>
      <c r="C11" s="89">
        <v>1446.4299260000003</v>
      </c>
      <c r="D11" s="89">
        <v>1339.5238340000003</v>
      </c>
      <c r="E11" s="89">
        <v>3326.2923129999999</v>
      </c>
      <c r="F11" s="89">
        <v>1978.2837390000002</v>
      </c>
      <c r="G11" s="90">
        <v>68.140305024263256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9">
        <v>71.682190000000006</v>
      </c>
      <c r="C13" s="89">
        <v>96.625397000000007</v>
      </c>
      <c r="D13" s="89">
        <v>126.64176399999999</v>
      </c>
      <c r="E13" s="89">
        <v>294.94935099999998</v>
      </c>
      <c r="F13" s="89">
        <v>224.16185999999999</v>
      </c>
      <c r="G13" s="90">
        <v>31.578740022945908</v>
      </c>
    </row>
    <row r="14" spans="1:7" ht="12.75" customHeight="1" x14ac:dyDescent="0.2">
      <c r="A14" s="53" t="s">
        <v>43</v>
      </c>
      <c r="B14" s="89">
        <v>56.205660999999999</v>
      </c>
      <c r="C14" s="89">
        <v>74.849373999999997</v>
      </c>
      <c r="D14" s="89">
        <v>75.222087999999999</v>
      </c>
      <c r="E14" s="89">
        <v>206.27712299999999</v>
      </c>
      <c r="F14" s="89">
        <v>180.77728999999999</v>
      </c>
      <c r="G14" s="90">
        <v>14.105661723328183</v>
      </c>
    </row>
    <row r="15" spans="1:7" ht="12.75" customHeight="1" x14ac:dyDescent="0.2">
      <c r="A15" s="53" t="s">
        <v>44</v>
      </c>
      <c r="B15" s="89">
        <v>3.5159609999999999</v>
      </c>
      <c r="C15" s="89">
        <v>2.9864440000000001</v>
      </c>
      <c r="D15" s="89">
        <v>3.8036490000000001</v>
      </c>
      <c r="E15" s="89">
        <v>10.306054</v>
      </c>
      <c r="F15" s="89">
        <v>8.4593720000000001</v>
      </c>
      <c r="G15" s="90">
        <v>21.830012913488133</v>
      </c>
    </row>
    <row r="16" spans="1:7" ht="12.75" customHeight="1" x14ac:dyDescent="0.2">
      <c r="A16" s="53" t="s">
        <v>45</v>
      </c>
      <c r="B16" s="89">
        <v>105.74232000000001</v>
      </c>
      <c r="C16" s="89">
        <v>107.40164</v>
      </c>
      <c r="D16" s="89">
        <v>132.24309600000001</v>
      </c>
      <c r="E16" s="89">
        <v>345.38705599999997</v>
      </c>
      <c r="F16" s="89">
        <v>337.247907</v>
      </c>
      <c r="G16" s="90">
        <v>2.4134023758374212</v>
      </c>
    </row>
    <row r="17" spans="1:7" ht="12.75" customHeight="1" x14ac:dyDescent="0.2">
      <c r="A17" s="53" t="s">
        <v>46</v>
      </c>
      <c r="B17" s="89">
        <v>72.836772999999994</v>
      </c>
      <c r="C17" s="89">
        <v>99.521147999999997</v>
      </c>
      <c r="D17" s="89">
        <v>120.91312600000001</v>
      </c>
      <c r="E17" s="89">
        <v>293.27104700000001</v>
      </c>
      <c r="F17" s="89">
        <v>271.60729600000002</v>
      </c>
      <c r="G17" s="90">
        <v>7.9761299932090282</v>
      </c>
    </row>
    <row r="18" spans="1:7" ht="12.75" customHeight="1" x14ac:dyDescent="0.2">
      <c r="A18" s="53" t="s">
        <v>47</v>
      </c>
      <c r="B18" s="89">
        <v>17.435987999999998</v>
      </c>
      <c r="C18" s="89">
        <v>835.80555000000004</v>
      </c>
      <c r="D18" s="89">
        <v>632.63418100000001</v>
      </c>
      <c r="E18" s="89">
        <v>1485.8757189999999</v>
      </c>
      <c r="F18" s="89">
        <v>342.44467800000001</v>
      </c>
      <c r="G18" s="90">
        <v>333.902412406596</v>
      </c>
    </row>
    <row r="19" spans="1:7" ht="12.75" customHeight="1" x14ac:dyDescent="0.2">
      <c r="A19" s="53" t="s">
        <v>48</v>
      </c>
      <c r="B19" s="89">
        <v>9.1531889999999994</v>
      </c>
      <c r="C19" s="89">
        <v>9.8649079999999998</v>
      </c>
      <c r="D19" s="89">
        <v>11.787649999999999</v>
      </c>
      <c r="E19" s="89">
        <v>30.805747</v>
      </c>
      <c r="F19" s="89">
        <v>20.360866999999999</v>
      </c>
      <c r="G19" s="90">
        <v>51.298797836064637</v>
      </c>
    </row>
    <row r="20" spans="1:7" ht="12.75" customHeight="1" x14ac:dyDescent="0.2">
      <c r="A20" s="53" t="s">
        <v>49</v>
      </c>
      <c r="B20" s="89">
        <v>1.619019</v>
      </c>
      <c r="C20" s="89">
        <v>3.2915380000000001</v>
      </c>
      <c r="D20" s="89">
        <v>2.5999759999999998</v>
      </c>
      <c r="E20" s="89">
        <v>7.5105329999999997</v>
      </c>
      <c r="F20" s="89">
        <v>9.2896350000000005</v>
      </c>
      <c r="G20" s="90">
        <v>-19.151473658545257</v>
      </c>
    </row>
    <row r="21" spans="1:7" ht="12.75" customHeight="1" x14ac:dyDescent="0.2">
      <c r="A21" s="53" t="s">
        <v>50</v>
      </c>
      <c r="B21" s="89">
        <v>55.259466000000003</v>
      </c>
      <c r="C21" s="89">
        <v>70.246201999999997</v>
      </c>
      <c r="D21" s="89">
        <v>50.704524999999997</v>
      </c>
      <c r="E21" s="89">
        <v>176.210193</v>
      </c>
      <c r="F21" s="89">
        <v>185.23067499999999</v>
      </c>
      <c r="G21" s="90">
        <v>-4.8698640222522442</v>
      </c>
    </row>
    <row r="22" spans="1:7" ht="12.75" customHeight="1" x14ac:dyDescent="0.2">
      <c r="A22" s="53" t="s">
        <v>51</v>
      </c>
      <c r="B22" s="89">
        <v>46.935836999999999</v>
      </c>
      <c r="C22" s="89">
        <v>45.678432000000001</v>
      </c>
      <c r="D22" s="89">
        <v>54.713208999999999</v>
      </c>
      <c r="E22" s="89">
        <v>147.32747800000001</v>
      </c>
      <c r="F22" s="89">
        <v>119.604975</v>
      </c>
      <c r="G22" s="90">
        <v>23.178386183350653</v>
      </c>
    </row>
    <row r="23" spans="1:7" ht="12.75" customHeight="1" x14ac:dyDescent="0.2">
      <c r="A23" s="53" t="s">
        <v>52</v>
      </c>
      <c r="B23" s="89">
        <v>49.720354</v>
      </c>
      <c r="C23" s="89">
        <v>37.674833</v>
      </c>
      <c r="D23" s="89">
        <v>48.705007000000002</v>
      </c>
      <c r="E23" s="89">
        <v>136.10019399999999</v>
      </c>
      <c r="F23" s="89">
        <v>118.507355</v>
      </c>
      <c r="G23" s="90">
        <v>14.845356222826837</v>
      </c>
    </row>
    <row r="24" spans="1:7" ht="12.75" customHeight="1" x14ac:dyDescent="0.2">
      <c r="A24" s="53" t="s">
        <v>61</v>
      </c>
      <c r="B24" s="89">
        <v>2.2987000000000002</v>
      </c>
      <c r="C24" s="89">
        <v>2.2029879999999999</v>
      </c>
      <c r="D24" s="89">
        <v>6.5279480000000003</v>
      </c>
      <c r="E24" s="89">
        <v>11.029636</v>
      </c>
      <c r="F24" s="89">
        <v>6.1406700000000001</v>
      </c>
      <c r="G24" s="90">
        <v>79.61616566270456</v>
      </c>
    </row>
    <row r="25" spans="1:7" ht="12.75" customHeight="1" x14ac:dyDescent="0.2">
      <c r="A25" s="53" t="s">
        <v>62</v>
      </c>
      <c r="B25" s="89">
        <v>3.8319869999999998</v>
      </c>
      <c r="C25" s="89">
        <v>2.0413730000000001</v>
      </c>
      <c r="D25" s="89">
        <v>4.9565809999999999</v>
      </c>
      <c r="E25" s="89">
        <v>10.829941</v>
      </c>
      <c r="F25" s="89">
        <v>5.083456</v>
      </c>
      <c r="G25" s="90">
        <v>113.0428787029926</v>
      </c>
    </row>
    <row r="26" spans="1:7" ht="12.75" customHeight="1" x14ac:dyDescent="0.2">
      <c r="A26" s="53" t="s">
        <v>63</v>
      </c>
      <c r="B26" s="89">
        <v>19.690401999999999</v>
      </c>
      <c r="C26" s="89">
        <v>19.625534999999999</v>
      </c>
      <c r="D26" s="89">
        <v>27.818854000000002</v>
      </c>
      <c r="E26" s="89">
        <v>67.134791000000007</v>
      </c>
      <c r="F26" s="89">
        <v>50.531612000000003</v>
      </c>
      <c r="G26" s="90">
        <v>32.857014337876251</v>
      </c>
    </row>
    <row r="27" spans="1:7" ht="12.75" customHeight="1" x14ac:dyDescent="0.2">
      <c r="A27" s="53" t="s">
        <v>55</v>
      </c>
      <c r="B27" s="89">
        <v>4.4519380000000002</v>
      </c>
      <c r="C27" s="89">
        <v>6.3916399999999998</v>
      </c>
      <c r="D27" s="89">
        <v>4.7077239999999998</v>
      </c>
      <c r="E27" s="89">
        <v>15.551302</v>
      </c>
      <c r="F27" s="89">
        <v>16.735472999999999</v>
      </c>
      <c r="G27" s="90">
        <v>-7.0758143495555714</v>
      </c>
    </row>
    <row r="28" spans="1:7" ht="12.75" customHeight="1" x14ac:dyDescent="0.2">
      <c r="A28" s="53" t="s">
        <v>56</v>
      </c>
      <c r="B28" s="89">
        <v>19.859615999999999</v>
      </c>
      <c r="C28" s="89">
        <v>32.068081999999997</v>
      </c>
      <c r="D28" s="89">
        <v>35.186805</v>
      </c>
      <c r="E28" s="89">
        <v>87.114502999999999</v>
      </c>
      <c r="F28" s="89">
        <v>81.757942999999997</v>
      </c>
      <c r="G28" s="90">
        <v>6.5517303927277197</v>
      </c>
    </row>
    <row r="29" spans="1:7" ht="12.75" customHeight="1" x14ac:dyDescent="0.2">
      <c r="A29" s="53" t="s">
        <v>53</v>
      </c>
      <c r="B29" s="89">
        <v>2.1873E-2</v>
      </c>
      <c r="C29" s="89">
        <v>2.1099E-2</v>
      </c>
      <c r="D29" s="89">
        <v>1.9504000000000001E-2</v>
      </c>
      <c r="E29" s="89">
        <v>6.2475999999999997E-2</v>
      </c>
      <c r="F29" s="89">
        <v>0.19020500000000001</v>
      </c>
      <c r="G29" s="90">
        <v>-67.153334560079912</v>
      </c>
    </row>
    <row r="30" spans="1:7" ht="12.75" customHeight="1" x14ac:dyDescent="0.2">
      <c r="A30" s="53" t="s">
        <v>54</v>
      </c>
      <c r="B30" s="89">
        <v>7.7279E-2</v>
      </c>
      <c r="C30" s="89">
        <v>0.133743</v>
      </c>
      <c r="D30" s="89">
        <v>0.33814699999999998</v>
      </c>
      <c r="E30" s="89">
        <v>0.54916900000000002</v>
      </c>
      <c r="F30" s="89">
        <v>0.15246999999999999</v>
      </c>
      <c r="G30" s="90">
        <v>260.18167508362302</v>
      </c>
    </row>
    <row r="31" spans="1:7" ht="12.75" customHeight="1" x14ac:dyDescent="0.2">
      <c r="A31" s="54" t="s">
        <v>57</v>
      </c>
      <c r="B31" s="89">
        <f>B9-B11</f>
        <v>519.1169000000001</v>
      </c>
      <c r="C31" s="89">
        <f t="shared" ref="C31:F31" si="0">C9-C11</f>
        <v>575.03540799999973</v>
      </c>
      <c r="D31" s="89">
        <f t="shared" si="0"/>
        <v>860.6464569999996</v>
      </c>
      <c r="E31" s="89">
        <f t="shared" si="0"/>
        <v>1954.7987650000005</v>
      </c>
      <c r="F31" s="89">
        <f t="shared" si="0"/>
        <v>1407.5340599999997</v>
      </c>
      <c r="G31" s="90">
        <f>(E31-F31)/F31*100</f>
        <v>38.881098550467819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58</v>
      </c>
      <c r="B33" s="89">
        <v>183.091668</v>
      </c>
      <c r="C33" s="89">
        <v>185.86467400000001</v>
      </c>
      <c r="D33" s="89">
        <v>398.179528</v>
      </c>
      <c r="E33" s="89">
        <v>767.13586999999995</v>
      </c>
      <c r="F33" s="89">
        <v>471.13710400000002</v>
      </c>
      <c r="G33" s="90">
        <v>62.826460384236668</v>
      </c>
    </row>
    <row r="34" spans="1:7" ht="12.75" customHeight="1" x14ac:dyDescent="0.2">
      <c r="A34" s="53" t="s">
        <v>59</v>
      </c>
      <c r="B34" s="89">
        <v>113.117874</v>
      </c>
      <c r="C34" s="89">
        <v>126.02224</v>
      </c>
      <c r="D34" s="89">
        <v>148.87653599999999</v>
      </c>
      <c r="E34" s="89">
        <v>388.01665000000003</v>
      </c>
      <c r="F34" s="89">
        <v>300.27681799999999</v>
      </c>
      <c r="G34" s="90">
        <v>29.219648917419931</v>
      </c>
    </row>
    <row r="35" spans="1:7" ht="12.75" customHeight="1" x14ac:dyDescent="0.2">
      <c r="A35" s="53" t="s">
        <v>60</v>
      </c>
      <c r="B35" s="89">
        <v>134.73797999999999</v>
      </c>
      <c r="C35" s="89">
        <v>133.05400299999999</v>
      </c>
      <c r="D35" s="89">
        <v>189.39826600000001</v>
      </c>
      <c r="E35" s="89">
        <v>457.19024899999999</v>
      </c>
      <c r="F35" s="89">
        <v>345.408725</v>
      </c>
      <c r="G35" s="90">
        <v>32.362102028546019</v>
      </c>
    </row>
    <row r="36" spans="1:7" ht="12.75" customHeight="1" x14ac:dyDescent="0.2">
      <c r="A36" s="53" t="s">
        <v>64</v>
      </c>
      <c r="B36" s="89">
        <v>39.902793000000003</v>
      </c>
      <c r="C36" s="89">
        <v>50.102446</v>
      </c>
      <c r="D36" s="89">
        <v>56.760601999999999</v>
      </c>
      <c r="E36" s="89">
        <v>146.76584099999999</v>
      </c>
      <c r="F36" s="89">
        <v>126.128362</v>
      </c>
      <c r="G36" s="90">
        <v>16.362282576856103</v>
      </c>
    </row>
    <row r="37" spans="1:7" ht="12.75" customHeight="1" x14ac:dyDescent="0.2">
      <c r="A37" s="53" t="s">
        <v>146</v>
      </c>
      <c r="B37" s="89">
        <v>1.7259199999999999</v>
      </c>
      <c r="C37" s="89">
        <v>1.4267339999999999</v>
      </c>
      <c r="D37" s="89">
        <v>1.2207889999999999</v>
      </c>
      <c r="E37" s="89">
        <v>4.373443</v>
      </c>
      <c r="F37" s="89">
        <v>2.7988520000000001</v>
      </c>
      <c r="G37" s="90">
        <v>56.258458825261187</v>
      </c>
    </row>
    <row r="38" spans="1:7" ht="12.75" customHeight="1" x14ac:dyDescent="0.2">
      <c r="A38" s="53" t="s">
        <v>65</v>
      </c>
      <c r="B38" s="89">
        <v>34.703949000000001</v>
      </c>
      <c r="C38" s="89">
        <v>64.321229000000002</v>
      </c>
      <c r="D38" s="89">
        <v>49.420234000000001</v>
      </c>
      <c r="E38" s="89">
        <v>148.445412</v>
      </c>
      <c r="F38" s="89">
        <v>121.147468</v>
      </c>
      <c r="G38" s="90">
        <v>22.532822559692292</v>
      </c>
    </row>
    <row r="39" spans="1:7" ht="12.75" customHeight="1" x14ac:dyDescent="0.2">
      <c r="A39" s="53" t="s">
        <v>66</v>
      </c>
      <c r="B39" s="89">
        <v>8.7990200000000005</v>
      </c>
      <c r="C39" s="89">
        <v>10.011030999999999</v>
      </c>
      <c r="D39" s="89">
        <v>11.861324</v>
      </c>
      <c r="E39" s="89">
        <v>30.671375000000001</v>
      </c>
      <c r="F39" s="89">
        <v>29.780436999999999</v>
      </c>
      <c r="G39" s="90">
        <v>2.991688805641104</v>
      </c>
    </row>
    <row r="40" spans="1:7" ht="12.75" customHeight="1" x14ac:dyDescent="0.2">
      <c r="A40" s="53" t="s">
        <v>67</v>
      </c>
      <c r="B40" s="89">
        <v>3.037696</v>
      </c>
      <c r="C40" s="89">
        <v>4.2330509999999997</v>
      </c>
      <c r="D40" s="89">
        <v>4.9291780000000003</v>
      </c>
      <c r="E40" s="89">
        <v>12.199925</v>
      </c>
      <c r="F40" s="89">
        <v>10.856294</v>
      </c>
      <c r="G40" s="90">
        <v>12.37651633236905</v>
      </c>
    </row>
    <row r="41" spans="1:7" ht="12.75" customHeight="1" x14ac:dyDescent="0.2">
      <c r="A41" s="56" t="s">
        <v>68</v>
      </c>
      <c r="B41" s="89">
        <v>441.57856599999991</v>
      </c>
      <c r="C41" s="89">
        <v>322.62904100000014</v>
      </c>
      <c r="D41" s="89">
        <v>407.59726799999999</v>
      </c>
      <c r="E41" s="89">
        <v>1171.8048749999998</v>
      </c>
      <c r="F41" s="89">
        <v>718.01403100000016</v>
      </c>
      <c r="G41" s="90">
        <v>63.200832352536509</v>
      </c>
    </row>
    <row r="42" spans="1:7" ht="12.75" customHeight="1" x14ac:dyDescent="0.2">
      <c r="A42" s="54" t="s">
        <v>31</v>
      </c>
      <c r="B42" s="9"/>
      <c r="C42" s="9"/>
      <c r="D42" s="9"/>
      <c r="E42" s="9"/>
      <c r="F42" s="9"/>
      <c r="G42" s="9"/>
    </row>
    <row r="43" spans="1:7" ht="12.75" customHeight="1" x14ac:dyDescent="0.2">
      <c r="A43" s="54" t="s">
        <v>69</v>
      </c>
      <c r="B43" s="89">
        <v>240.22484399999999</v>
      </c>
      <c r="C43" s="89">
        <v>43.910212000000001</v>
      </c>
      <c r="D43" s="89">
        <v>176.899135</v>
      </c>
      <c r="E43" s="89">
        <v>461.03419100000002</v>
      </c>
      <c r="F43" s="89">
        <v>199.18088700000001</v>
      </c>
      <c r="G43" s="90">
        <v>131.46507576301735</v>
      </c>
    </row>
    <row r="44" spans="1:7" ht="12.75" customHeight="1" x14ac:dyDescent="0.2">
      <c r="A44" s="54" t="s">
        <v>70</v>
      </c>
      <c r="B44" s="89">
        <v>42.369959000000001</v>
      </c>
      <c r="C44" s="89">
        <v>27.131608</v>
      </c>
      <c r="D44" s="89">
        <v>38.979826000000003</v>
      </c>
      <c r="E44" s="89">
        <v>108.481393</v>
      </c>
      <c r="F44" s="89">
        <v>81.063266999999996</v>
      </c>
      <c r="G44" s="90">
        <v>33.823119909539315</v>
      </c>
    </row>
    <row r="45" spans="1:7" ht="12.75" customHeight="1" x14ac:dyDescent="0.2">
      <c r="A45" s="54" t="s">
        <v>71</v>
      </c>
      <c r="B45" s="89">
        <v>51.034751999999997</v>
      </c>
      <c r="C45" s="89">
        <v>106.070516</v>
      </c>
      <c r="D45" s="89">
        <v>68.719466999999995</v>
      </c>
      <c r="E45" s="89">
        <v>225.824735</v>
      </c>
      <c r="F45" s="89">
        <v>189.22339700000001</v>
      </c>
      <c r="G45" s="90">
        <v>19.342924067682802</v>
      </c>
    </row>
    <row r="46" spans="1:7" ht="12.75" customHeight="1" x14ac:dyDescent="0.2">
      <c r="A46" s="54" t="s">
        <v>72</v>
      </c>
      <c r="B46" s="89">
        <v>21.86234</v>
      </c>
      <c r="C46" s="89">
        <v>38.611485999999999</v>
      </c>
      <c r="D46" s="89">
        <v>27.311575000000001</v>
      </c>
      <c r="E46" s="89">
        <v>87.785400999999993</v>
      </c>
      <c r="F46" s="89">
        <v>46.545029</v>
      </c>
      <c r="G46" s="90">
        <v>88.603171780170101</v>
      </c>
    </row>
    <row r="47" spans="1:7" ht="12.75" customHeight="1" x14ac:dyDescent="0.2">
      <c r="A47" s="54" t="s">
        <v>157</v>
      </c>
      <c r="B47" s="89">
        <v>77.961145000000002</v>
      </c>
      <c r="C47" s="89">
        <v>96.960730999999996</v>
      </c>
      <c r="D47" s="89">
        <v>84.956147000000001</v>
      </c>
      <c r="E47" s="89">
        <v>259.87802299999998</v>
      </c>
      <c r="F47" s="89">
        <v>180.446089</v>
      </c>
      <c r="G47" s="90">
        <v>44.01975927558064</v>
      </c>
    </row>
    <row r="48" spans="1:7" ht="0.75" customHeight="1" x14ac:dyDescent="0.2">
      <c r="A48" s="54"/>
      <c r="B48" s="89"/>
      <c r="C48" s="89"/>
      <c r="D48" s="89"/>
      <c r="E48" s="89"/>
      <c r="F48" s="89"/>
      <c r="G48" s="90"/>
    </row>
    <row r="49" spans="1:7" ht="12.75" customHeight="1" x14ac:dyDescent="0.2">
      <c r="A49" s="55" t="s">
        <v>73</v>
      </c>
      <c r="B49" s="89">
        <v>8.4531530000000004</v>
      </c>
      <c r="C49" s="89">
        <v>64.555801000000002</v>
      </c>
      <c r="D49" s="89">
        <v>76.998075</v>
      </c>
      <c r="E49" s="89">
        <v>150.00702899999999</v>
      </c>
      <c r="F49" s="89">
        <v>34.668151000000002</v>
      </c>
      <c r="G49" s="90">
        <v>332.69405685927688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74</v>
      </c>
      <c r="B51" s="89">
        <v>1.3442799999999999</v>
      </c>
      <c r="C51" s="89">
        <v>2.9571559999999999</v>
      </c>
      <c r="D51" s="89">
        <v>6.869783</v>
      </c>
      <c r="E51" s="89">
        <v>11.171219000000001</v>
      </c>
      <c r="F51" s="89">
        <v>5.8734479999999998</v>
      </c>
      <c r="G51" s="90">
        <v>90.198653329356119</v>
      </c>
    </row>
    <row r="52" spans="1:7" ht="12.75" customHeight="1" x14ac:dyDescent="0.2">
      <c r="A52" s="56" t="s">
        <v>116</v>
      </c>
      <c r="B52" s="89">
        <v>0.49775799999999998</v>
      </c>
      <c r="C52" s="89">
        <v>0.86656</v>
      </c>
      <c r="D52" s="89">
        <v>1.0219229999999999</v>
      </c>
      <c r="E52" s="89">
        <v>2.3862410000000001</v>
      </c>
      <c r="F52" s="89">
        <v>2.0185689999999998</v>
      </c>
      <c r="G52" s="90">
        <v>18.214487589970929</v>
      </c>
    </row>
    <row r="53" spans="1:7" ht="12.75" customHeight="1" x14ac:dyDescent="0.2">
      <c r="A53" s="56" t="s">
        <v>75</v>
      </c>
      <c r="B53" s="89">
        <v>2.8105910000000001</v>
      </c>
      <c r="C53" s="89">
        <v>4.6617439999999997</v>
      </c>
      <c r="D53" s="89">
        <v>3.6335259999999998</v>
      </c>
      <c r="E53" s="89">
        <v>11.105861000000001</v>
      </c>
      <c r="F53" s="89">
        <v>10.42431</v>
      </c>
      <c r="G53" s="90">
        <v>6.5380922094603875</v>
      </c>
    </row>
    <row r="54" spans="1:7" ht="12.75" customHeight="1" x14ac:dyDescent="0.2">
      <c r="A54" s="57" t="s">
        <v>76</v>
      </c>
      <c r="B54" s="89">
        <v>131.250833</v>
      </c>
      <c r="C54" s="89">
        <v>160.91130699999999</v>
      </c>
      <c r="D54" s="89">
        <v>153.30175199999999</v>
      </c>
      <c r="E54" s="89">
        <v>445.46389199999999</v>
      </c>
      <c r="F54" s="89">
        <v>458.09125399999999</v>
      </c>
      <c r="G54" s="90">
        <v>-2.7565167179550656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77</v>
      </c>
      <c r="B56" s="89">
        <v>108.920785</v>
      </c>
      <c r="C56" s="89">
        <v>142.12725</v>
      </c>
      <c r="D56" s="89">
        <v>121.65058399999999</v>
      </c>
      <c r="E56" s="89">
        <v>372.69861900000001</v>
      </c>
      <c r="F56" s="89">
        <v>396.52061200000003</v>
      </c>
      <c r="G56" s="90">
        <v>-6.0077565400307691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78</v>
      </c>
      <c r="B58" s="89">
        <v>88.612567999999996</v>
      </c>
      <c r="C58" s="89">
        <v>123.154622</v>
      </c>
      <c r="D58" s="89">
        <v>102.602183</v>
      </c>
      <c r="E58" s="89">
        <v>314.369373</v>
      </c>
      <c r="F58" s="89">
        <v>342.634345</v>
      </c>
      <c r="G58" s="90">
        <v>-8.2493107922383047</v>
      </c>
    </row>
    <row r="59" spans="1:7" ht="12.75" customHeight="1" x14ac:dyDescent="0.2">
      <c r="A59" s="51" t="s">
        <v>79</v>
      </c>
      <c r="B59" s="89">
        <v>6.2917529999999999</v>
      </c>
      <c r="C59" s="89">
        <v>5.1896839999999997</v>
      </c>
      <c r="D59" s="89">
        <v>3.7120639999999998</v>
      </c>
      <c r="E59" s="89">
        <v>15.193500999999999</v>
      </c>
      <c r="F59" s="89">
        <v>15.035384000000001</v>
      </c>
      <c r="G59" s="90">
        <v>1.0516326021337221</v>
      </c>
    </row>
    <row r="60" spans="1:7" ht="12.75" customHeight="1" x14ac:dyDescent="0.2">
      <c r="A60" s="50" t="s">
        <v>117</v>
      </c>
      <c r="B60" s="96">
        <v>20.414660000000001</v>
      </c>
      <c r="C60" s="89">
        <v>16.098448999999999</v>
      </c>
      <c r="D60" s="89">
        <v>29.026223999999999</v>
      </c>
      <c r="E60" s="89">
        <v>65.539332999999999</v>
      </c>
      <c r="F60" s="89">
        <v>53.221395000000001</v>
      </c>
      <c r="G60" s="90">
        <v>23.144710881779773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80</v>
      </c>
      <c r="B62" s="89">
        <v>4.0059240000000003</v>
      </c>
      <c r="C62" s="89">
        <v>3.970647</v>
      </c>
      <c r="D62" s="89">
        <v>6.0578130000000003</v>
      </c>
      <c r="E62" s="89">
        <v>14.034383999999999</v>
      </c>
      <c r="F62" s="89">
        <v>20.366551999999999</v>
      </c>
      <c r="G62" s="90">
        <v>-31.091016289846209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81</v>
      </c>
      <c r="B64" s="89">
        <v>623.65958499999999</v>
      </c>
      <c r="C64" s="89">
        <v>561.34472700000003</v>
      </c>
      <c r="D64" s="89">
        <v>652.64503200000001</v>
      </c>
      <c r="E64" s="89">
        <v>1837.6493439999999</v>
      </c>
      <c r="F64" s="89">
        <v>1511.4934579999999</v>
      </c>
      <c r="G64" s="90">
        <v>21.57838555461349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82</v>
      </c>
      <c r="B66" s="89">
        <v>73.770911999999996</v>
      </c>
      <c r="C66" s="89">
        <v>64.645830000000004</v>
      </c>
      <c r="D66" s="89">
        <v>80.462529000000004</v>
      </c>
      <c r="E66" s="89">
        <v>218.87927099999999</v>
      </c>
      <c r="F66" s="89">
        <v>179.33604700000001</v>
      </c>
      <c r="G66" s="90">
        <v>22.049791250277735</v>
      </c>
    </row>
    <row r="67" spans="1:7" ht="12.75" customHeight="1" x14ac:dyDescent="0.2">
      <c r="A67" s="56" t="s">
        <v>83</v>
      </c>
      <c r="B67" s="89">
        <v>436.210397</v>
      </c>
      <c r="C67" s="89">
        <v>373.45612399999999</v>
      </c>
      <c r="D67" s="89">
        <v>424.31638400000003</v>
      </c>
      <c r="E67" s="89">
        <v>1233.9829050000001</v>
      </c>
      <c r="F67" s="89">
        <v>1048.0966470000001</v>
      </c>
      <c r="G67" s="90">
        <v>17.735602774044565</v>
      </c>
    </row>
    <row r="68" spans="1:7" ht="12.75" customHeight="1" x14ac:dyDescent="0.2">
      <c r="A68" s="56" t="s">
        <v>84</v>
      </c>
      <c r="B68" s="89">
        <v>27.477028000000001</v>
      </c>
      <c r="C68" s="89">
        <v>31.947022</v>
      </c>
      <c r="D68" s="89">
        <v>37.95552</v>
      </c>
      <c r="E68" s="89">
        <v>97.379570000000001</v>
      </c>
      <c r="F68" s="89">
        <v>78.171524000000005</v>
      </c>
      <c r="G68" s="90">
        <v>24.571666275816753</v>
      </c>
    </row>
    <row r="69" spans="1:7" ht="12.75" customHeight="1" x14ac:dyDescent="0.2">
      <c r="A69" s="56" t="s">
        <v>131</v>
      </c>
      <c r="B69" s="89">
        <v>30.337287</v>
      </c>
      <c r="C69" s="89">
        <v>24.319984999999999</v>
      </c>
      <c r="D69" s="89">
        <v>24.746017999999999</v>
      </c>
      <c r="E69" s="89">
        <v>79.403289999999998</v>
      </c>
      <c r="F69" s="89">
        <v>56.464140999999998</v>
      </c>
      <c r="G69" s="90">
        <v>40.626047954931238</v>
      </c>
    </row>
    <row r="70" spans="1:7" ht="12.75" customHeight="1" x14ac:dyDescent="0.2">
      <c r="A70" s="58" t="s">
        <v>132</v>
      </c>
      <c r="B70" s="89">
        <v>5.2034060000000002</v>
      </c>
      <c r="C70" s="89">
        <v>6.2152229999999999</v>
      </c>
      <c r="D70" s="89">
        <v>7.7145539999999997</v>
      </c>
      <c r="E70" s="89">
        <v>19.133182999999999</v>
      </c>
      <c r="F70" s="89">
        <v>14.810514</v>
      </c>
      <c r="G70" s="90">
        <v>29.18648873361181</v>
      </c>
    </row>
    <row r="71" spans="1:7" ht="12.75" customHeight="1" x14ac:dyDescent="0.2">
      <c r="A71" s="59" t="s">
        <v>85</v>
      </c>
      <c r="B71" s="89">
        <v>5.8142529999999999</v>
      </c>
      <c r="C71" s="89">
        <v>3.4937290000000001</v>
      </c>
      <c r="D71" s="89">
        <v>6.2515919999999996</v>
      </c>
      <c r="E71" s="89">
        <v>15.559574</v>
      </c>
      <c r="F71" s="89">
        <v>10.387383</v>
      </c>
      <c r="G71" s="90">
        <v>49.793013312400234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106</v>
      </c>
      <c r="B73" s="89">
        <v>4.7989259999999998</v>
      </c>
      <c r="C73" s="89">
        <v>2.0094639999999999</v>
      </c>
      <c r="D73" s="89">
        <v>1.8140080000000001</v>
      </c>
      <c r="E73" s="89">
        <v>8.6223980000000005</v>
      </c>
      <c r="F73" s="89">
        <v>7.1892940000000003</v>
      </c>
      <c r="G73" s="90">
        <v>19.933862768722491</v>
      </c>
    </row>
    <row r="74" spans="1:7" ht="12.75" customHeight="1" x14ac:dyDescent="0.2">
      <c r="A74" s="61" t="s">
        <v>101</v>
      </c>
      <c r="B74" s="89">
        <v>2.1702870000000001</v>
      </c>
      <c r="C74" s="89">
        <v>3.0573929999999998</v>
      </c>
      <c r="D74" s="89">
        <v>3.426587</v>
      </c>
      <c r="E74" s="89">
        <v>8.6542670000000008</v>
      </c>
      <c r="F74" s="89">
        <v>4.7360579999999999</v>
      </c>
      <c r="G74" s="90">
        <v>82.731440366650929</v>
      </c>
    </row>
    <row r="75" spans="1:7" x14ac:dyDescent="0.2">
      <c r="A75" s="62" t="s">
        <v>40</v>
      </c>
      <c r="B75" s="97">
        <v>2272.38213</v>
      </c>
      <c r="C75" s="92">
        <v>3137.457332</v>
      </c>
      <c r="D75" s="92">
        <v>3500.3905970000001</v>
      </c>
      <c r="E75" s="92">
        <v>8910.2300589999995</v>
      </c>
      <c r="F75" s="92">
        <v>6123.2081340000004</v>
      </c>
      <c r="G75" s="93">
        <v>45.515714377315646</v>
      </c>
    </row>
    <row r="77" spans="1:7" x14ac:dyDescent="0.2">
      <c r="A77" s="33" t="s">
        <v>148</v>
      </c>
    </row>
    <row r="78" spans="1:7" x14ac:dyDescent="0.2">
      <c r="A78" s="33" t="s">
        <v>158</v>
      </c>
    </row>
    <row r="79" spans="1:7" x14ac:dyDescent="0.2">
      <c r="A79" s="70" t="s">
        <v>142</v>
      </c>
      <c r="B79" s="70"/>
      <c r="C79" s="70"/>
      <c r="D79" s="70"/>
      <c r="E79" s="70"/>
      <c r="F79" s="70"/>
      <c r="G79" s="70"/>
    </row>
    <row r="80" spans="1:7" x14ac:dyDescent="0.2">
      <c r="A80" s="33"/>
      <c r="B80" s="33"/>
      <c r="C80" s="33"/>
      <c r="D80" s="33"/>
      <c r="E80" s="33"/>
      <c r="F80" s="33"/>
      <c r="G80" s="33"/>
    </row>
  </sheetData>
  <mergeCells count="6">
    <mergeCell ref="A1:G1"/>
    <mergeCell ref="B4:D4"/>
    <mergeCell ref="A3:A5"/>
    <mergeCell ref="B5:F5"/>
    <mergeCell ref="E3:G3"/>
    <mergeCell ref="G4:G5"/>
  </mergeCells>
  <conditionalFormatting sqref="A7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1/22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1" t="s">
        <v>153</v>
      </c>
      <c r="B1" s="121"/>
      <c r="C1" s="121"/>
      <c r="D1" s="121"/>
      <c r="E1" s="121"/>
      <c r="F1" s="121"/>
      <c r="G1" s="121"/>
    </row>
    <row r="2" spans="1:7" x14ac:dyDescent="0.2">
      <c r="A2" s="79"/>
      <c r="B2" s="121" t="s">
        <v>167</v>
      </c>
      <c r="C2" s="121"/>
      <c r="D2" s="121"/>
      <c r="E2" s="121"/>
      <c r="F2" s="121"/>
      <c r="G2" s="79"/>
    </row>
    <row r="28" spans="1:7" x14ac:dyDescent="0.2">
      <c r="A28" s="108"/>
      <c r="B28" s="108"/>
      <c r="C28" s="108"/>
      <c r="D28" s="108"/>
      <c r="E28" s="108"/>
      <c r="F28" s="108"/>
      <c r="G28" s="108"/>
    </row>
    <row r="29" spans="1:7" x14ac:dyDescent="0.2">
      <c r="A29" s="134" t="s">
        <v>168</v>
      </c>
      <c r="B29" s="134"/>
      <c r="C29" s="134"/>
      <c r="D29" s="134"/>
      <c r="E29" s="134"/>
      <c r="F29" s="134"/>
      <c r="G29" s="134"/>
    </row>
  </sheetData>
  <mergeCells count="3">
    <mergeCell ref="A29:G29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topLeftCell="A11" workbookViewId="0">
      <selection activeCell="D5" sqref="D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86</v>
      </c>
      <c r="B3" s="148" t="s">
        <v>87</v>
      </c>
      <c r="C3" s="14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50" t="s">
        <v>169</v>
      </c>
      <c r="C4" s="15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4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46"/>
      <c r="C6" s="14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9">
        <v>8910.2300589999995</v>
      </c>
      <c r="C8" s="100"/>
      <c r="D8" s="99">
        <v>6123.2081340000004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2022</v>
      </c>
      <c r="C9" s="20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47</v>
      </c>
      <c r="B10" s="98">
        <v>1485.8757189999999</v>
      </c>
      <c r="C10" s="101">
        <f t="shared" ref="C10:C24" si="0">IF(B$8&gt;0,B10/B$8*100,0)</f>
        <v>16.676064581510484</v>
      </c>
      <c r="D10" s="102">
        <v>342.44467800000001</v>
      </c>
      <c r="E10" s="101">
        <f t="shared" ref="E10:E24" si="1">IF(D$8&gt;0,D10/D$8*100,0)</f>
        <v>5.5925696220993419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170</v>
      </c>
      <c r="B11" s="98">
        <v>1227.9417599999999</v>
      </c>
      <c r="C11" s="103">
        <f t="shared" si="0"/>
        <v>13.781257631610611</v>
      </c>
      <c r="D11" s="102">
        <v>1042.779184</v>
      </c>
      <c r="E11" s="101">
        <f t="shared" si="1"/>
        <v>17.029948373138215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8">
        <v>767.13586999999995</v>
      </c>
      <c r="C12" s="103">
        <f t="shared" si="0"/>
        <v>8.6096078880155886</v>
      </c>
      <c r="D12" s="102">
        <v>471.13710400000002</v>
      </c>
      <c r="E12" s="101">
        <f t="shared" si="1"/>
        <v>7.6942853107334859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69</v>
      </c>
      <c r="B13" s="98">
        <v>461.03419100000002</v>
      </c>
      <c r="C13" s="103">
        <f t="shared" si="0"/>
        <v>5.174211978222953</v>
      </c>
      <c r="D13" s="102">
        <v>199.18088700000001</v>
      </c>
      <c r="E13" s="101">
        <f t="shared" si="1"/>
        <v>3.252884478873407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60</v>
      </c>
      <c r="B14" s="98">
        <v>457.19024899999999</v>
      </c>
      <c r="C14" s="103">
        <f t="shared" si="0"/>
        <v>5.1310712066093469</v>
      </c>
      <c r="D14" s="102">
        <v>345.408725</v>
      </c>
      <c r="E14" s="101">
        <f t="shared" si="1"/>
        <v>5.6409763875584762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8">
        <v>388.01665000000003</v>
      </c>
      <c r="C15" s="103">
        <f t="shared" si="0"/>
        <v>4.3547321161261614</v>
      </c>
      <c r="D15" s="102">
        <v>300.27681799999999</v>
      </c>
      <c r="E15" s="101">
        <f t="shared" si="1"/>
        <v>4.9039132988583134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45</v>
      </c>
      <c r="B16" s="98">
        <v>345.38705599999997</v>
      </c>
      <c r="C16" s="103">
        <f t="shared" si="0"/>
        <v>3.8762978476760335</v>
      </c>
      <c r="D16" s="102">
        <v>337.247907</v>
      </c>
      <c r="E16" s="101">
        <f t="shared" si="1"/>
        <v>5.5076995525822836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171</v>
      </c>
      <c r="B17" s="98">
        <v>314.369373</v>
      </c>
      <c r="C17" s="103">
        <f t="shared" si="0"/>
        <v>3.5281846924082885</v>
      </c>
      <c r="D17" s="102">
        <v>342.634345</v>
      </c>
      <c r="E17" s="101">
        <f t="shared" si="1"/>
        <v>5.5956671323562093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172</v>
      </c>
      <c r="B18" s="98">
        <v>294.94935099999998</v>
      </c>
      <c r="C18" s="103">
        <f t="shared" si="0"/>
        <v>3.310232721792397</v>
      </c>
      <c r="D18" s="102">
        <v>224.16185999999999</v>
      </c>
      <c r="E18" s="101">
        <f t="shared" si="1"/>
        <v>3.6608564512989319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46</v>
      </c>
      <c r="B19" s="98">
        <v>293.27104700000001</v>
      </c>
      <c r="C19" s="103">
        <f t="shared" si="0"/>
        <v>3.2913970240731811</v>
      </c>
      <c r="D19" s="102">
        <v>271.60729600000002</v>
      </c>
      <c r="E19" s="101">
        <f t="shared" si="1"/>
        <v>4.4357024954265585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173</v>
      </c>
      <c r="B20" s="98">
        <v>259.87802299999998</v>
      </c>
      <c r="C20" s="103">
        <f t="shared" si="0"/>
        <v>2.9166252866557998</v>
      </c>
      <c r="D20" s="102">
        <v>180.446089</v>
      </c>
      <c r="E20" s="101">
        <f t="shared" si="1"/>
        <v>2.9469207162507991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71</v>
      </c>
      <c r="B21" s="98">
        <v>225.824735</v>
      </c>
      <c r="C21" s="103">
        <f t="shared" si="0"/>
        <v>2.5344433702012004</v>
      </c>
      <c r="D21" s="102">
        <v>189.22339700000001</v>
      </c>
      <c r="E21" s="101">
        <f t="shared" si="1"/>
        <v>3.0902656394988384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43</v>
      </c>
      <c r="B22" s="98">
        <v>206.27712299999999</v>
      </c>
      <c r="C22" s="103">
        <f t="shared" si="0"/>
        <v>2.3150594500267099</v>
      </c>
      <c r="D22" s="102">
        <v>180.77728999999999</v>
      </c>
      <c r="E22" s="101">
        <f t="shared" si="1"/>
        <v>2.9523296619007264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50</v>
      </c>
      <c r="B23" s="98">
        <v>176.210193</v>
      </c>
      <c r="C23" s="103">
        <f t="shared" si="0"/>
        <v>1.9776166477543922</v>
      </c>
      <c r="D23" s="102">
        <v>185.23067499999999</v>
      </c>
      <c r="E23" s="101">
        <f t="shared" si="1"/>
        <v>3.025059265444201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65</v>
      </c>
      <c r="B24" s="98">
        <v>148.445412</v>
      </c>
      <c r="C24" s="103">
        <f t="shared" si="0"/>
        <v>1.6660109898067001</v>
      </c>
      <c r="D24" s="102">
        <v>121.147468</v>
      </c>
      <c r="E24" s="101">
        <f t="shared" si="1"/>
        <v>1.9784966532055499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8">
        <f>B8-(SUM(B10:B24))</f>
        <v>1858.4233069999991</v>
      </c>
      <c r="C26" s="103">
        <f>IF(B$8&gt;0,B26/B$8*100,0)</f>
        <v>20.857186567510144</v>
      </c>
      <c r="D26" s="102">
        <f>D8-(SUM(D10:D24))</f>
        <v>1389.5044110000008</v>
      </c>
      <c r="E26" s="101">
        <f>IF(D$8&gt;0,D26/D$8*100,0)</f>
        <v>22.69242496077467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174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2022</v>
      </c>
      <c r="C33" s="6">
        <v>2021</v>
      </c>
      <c r="D33" s="6">
        <v>2020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4">
        <v>2272.38213</v>
      </c>
      <c r="C34" s="104">
        <v>1778.0127520000001</v>
      </c>
      <c r="D34" s="104">
        <v>2069.9717649999998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4">
        <v>3137.457332</v>
      </c>
      <c r="C35" s="104">
        <v>1956.465029</v>
      </c>
      <c r="D35" s="104">
        <v>2001.984328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4">
        <v>3500.3905970000001</v>
      </c>
      <c r="C36" s="104">
        <v>2388.7303529999999</v>
      </c>
      <c r="D36" s="104">
        <v>2364.3757639999999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4">
        <v>0</v>
      </c>
      <c r="C37" s="104">
        <v>2016.5548960000001</v>
      </c>
      <c r="D37" s="104">
        <v>1799.747766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4">
        <v>0</v>
      </c>
      <c r="C38" s="104">
        <v>2578.8813100000002</v>
      </c>
      <c r="D38" s="104">
        <v>1666.373071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4">
        <v>0</v>
      </c>
      <c r="C39" s="104">
        <v>2398.247734</v>
      </c>
      <c r="D39" s="104">
        <v>1810.277507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4">
        <v>0</v>
      </c>
      <c r="C40" s="104">
        <v>2042.2052409999999</v>
      </c>
      <c r="D40" s="104">
        <v>1875.6013379999999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4">
        <v>0</v>
      </c>
      <c r="C41" s="104">
        <v>2066.756515</v>
      </c>
      <c r="D41" s="104">
        <v>1842.081557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4">
        <v>0</v>
      </c>
      <c r="C42" s="104">
        <v>2462.769996</v>
      </c>
      <c r="D42" s="104">
        <v>1910.1751119999999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4">
        <v>0</v>
      </c>
      <c r="C43" s="104">
        <v>2587.9131649999999</v>
      </c>
      <c r="D43" s="104">
        <v>2117.9922190000002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4">
        <v>0</v>
      </c>
      <c r="C44" s="104">
        <v>2909.8146569999999</v>
      </c>
      <c r="D44" s="104">
        <v>2467.1121760000001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4">
        <v>0</v>
      </c>
      <c r="C45" s="104">
        <v>2485.1414930000001</v>
      </c>
      <c r="D45" s="104">
        <v>2146.1715469999999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156</v>
      </c>
      <c r="B46" s="84"/>
      <c r="C46" s="84"/>
      <c r="D46" s="85"/>
    </row>
    <row r="47" spans="1:26" x14ac:dyDescent="0.2">
      <c r="A47" s="81"/>
      <c r="B47" s="81">
        <v>2022</v>
      </c>
      <c r="C47" s="81">
        <v>2021</v>
      </c>
      <c r="D47" s="81">
        <v>2020</v>
      </c>
    </row>
    <row r="48" spans="1:26" x14ac:dyDescent="0.2">
      <c r="A48" s="81" t="s">
        <v>89</v>
      </c>
      <c r="B48" s="83">
        <f>IF(B34=0,#N/A,B34)</f>
        <v>2272.38213</v>
      </c>
      <c r="C48" s="83">
        <f t="shared" ref="C48:D48" si="2">IF(C34=0,#N/A,C34)</f>
        <v>1778.0127520000001</v>
      </c>
      <c r="D48" s="83">
        <f t="shared" si="2"/>
        <v>2069.9717649999998</v>
      </c>
    </row>
    <row r="49" spans="1:4" x14ac:dyDescent="0.2">
      <c r="A49" s="82" t="s">
        <v>90</v>
      </c>
      <c r="B49" s="83">
        <f t="shared" ref="B49:D59" si="3">IF(B35=0,#N/A,B35)</f>
        <v>3137.457332</v>
      </c>
      <c r="C49" s="83">
        <f t="shared" si="3"/>
        <v>1956.465029</v>
      </c>
      <c r="D49" s="83">
        <f t="shared" si="3"/>
        <v>2001.984328</v>
      </c>
    </row>
    <row r="50" spans="1:4" x14ac:dyDescent="0.2">
      <c r="A50" s="82" t="s">
        <v>91</v>
      </c>
      <c r="B50" s="83">
        <f t="shared" si="3"/>
        <v>3500.3905970000001</v>
      </c>
      <c r="C50" s="83">
        <f t="shared" si="3"/>
        <v>2388.7303529999999</v>
      </c>
      <c r="D50" s="83">
        <f t="shared" si="3"/>
        <v>2364.3757639999999</v>
      </c>
    </row>
    <row r="51" spans="1:4" x14ac:dyDescent="0.2">
      <c r="A51" s="81" t="s">
        <v>92</v>
      </c>
      <c r="B51" s="83" t="e">
        <f t="shared" si="3"/>
        <v>#N/A</v>
      </c>
      <c r="C51" s="83">
        <f t="shared" si="3"/>
        <v>2016.5548960000001</v>
      </c>
      <c r="D51" s="83">
        <f t="shared" si="3"/>
        <v>1799.747766</v>
      </c>
    </row>
    <row r="52" spans="1:4" x14ac:dyDescent="0.2">
      <c r="A52" s="82" t="s">
        <v>93</v>
      </c>
      <c r="B52" s="83" t="e">
        <f t="shared" si="3"/>
        <v>#N/A</v>
      </c>
      <c r="C52" s="83">
        <f t="shared" si="3"/>
        <v>2578.8813100000002</v>
      </c>
      <c r="D52" s="83">
        <f t="shared" si="3"/>
        <v>1666.373071</v>
      </c>
    </row>
    <row r="53" spans="1:4" x14ac:dyDescent="0.2">
      <c r="A53" s="82" t="s">
        <v>94</v>
      </c>
      <c r="B53" s="83" t="e">
        <f t="shared" si="3"/>
        <v>#N/A</v>
      </c>
      <c r="C53" s="83">
        <f t="shared" si="3"/>
        <v>2398.247734</v>
      </c>
      <c r="D53" s="83">
        <f t="shared" si="3"/>
        <v>1810.277507</v>
      </c>
    </row>
    <row r="54" spans="1:4" x14ac:dyDescent="0.2">
      <c r="A54" s="81" t="s">
        <v>95</v>
      </c>
      <c r="B54" s="83" t="e">
        <f t="shared" si="3"/>
        <v>#N/A</v>
      </c>
      <c r="C54" s="83">
        <f t="shared" si="3"/>
        <v>2042.2052409999999</v>
      </c>
      <c r="D54" s="83">
        <f t="shared" si="3"/>
        <v>1875.6013379999999</v>
      </c>
    </row>
    <row r="55" spans="1:4" x14ac:dyDescent="0.2">
      <c r="A55" s="82" t="s">
        <v>96</v>
      </c>
      <c r="B55" s="83" t="e">
        <f t="shared" si="3"/>
        <v>#N/A</v>
      </c>
      <c r="C55" s="83">
        <f t="shared" si="3"/>
        <v>2066.756515</v>
      </c>
      <c r="D55" s="83">
        <f t="shared" si="3"/>
        <v>1842.081557</v>
      </c>
    </row>
    <row r="56" spans="1:4" x14ac:dyDescent="0.2">
      <c r="A56" s="82" t="s">
        <v>97</v>
      </c>
      <c r="B56" s="83" t="e">
        <f t="shared" si="3"/>
        <v>#N/A</v>
      </c>
      <c r="C56" s="83">
        <f t="shared" si="3"/>
        <v>2462.769996</v>
      </c>
      <c r="D56" s="83">
        <f t="shared" si="3"/>
        <v>1910.1751119999999</v>
      </c>
    </row>
    <row r="57" spans="1:4" x14ac:dyDescent="0.2">
      <c r="A57" s="81" t="s">
        <v>98</v>
      </c>
      <c r="B57" s="83" t="e">
        <f t="shared" si="3"/>
        <v>#N/A</v>
      </c>
      <c r="C57" s="83">
        <f t="shared" si="3"/>
        <v>2587.9131649999999</v>
      </c>
      <c r="D57" s="83">
        <f t="shared" si="3"/>
        <v>2117.9922190000002</v>
      </c>
    </row>
    <row r="58" spans="1:4" x14ac:dyDescent="0.2">
      <c r="A58" s="82" t="s">
        <v>99</v>
      </c>
      <c r="B58" s="83" t="e">
        <f t="shared" si="3"/>
        <v>#N/A</v>
      </c>
      <c r="C58" s="83">
        <f t="shared" si="3"/>
        <v>2909.8146569999999</v>
      </c>
      <c r="D58" s="83">
        <f t="shared" si="3"/>
        <v>2467.1121760000001</v>
      </c>
    </row>
    <row r="59" spans="1:4" x14ac:dyDescent="0.2">
      <c r="A59" s="82" t="s">
        <v>100</v>
      </c>
      <c r="B59" s="83" t="e">
        <f t="shared" si="3"/>
        <v>#N/A</v>
      </c>
      <c r="C59" s="83">
        <f t="shared" si="3"/>
        <v>2485.1414930000001</v>
      </c>
      <c r="D59" s="83">
        <f t="shared" si="3"/>
        <v>2146.1715469999999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2022-06-08T12:33:04Z</cp:lastPrinted>
  <dcterms:created xsi:type="dcterms:W3CDTF">2012-03-28T07:56:08Z</dcterms:created>
  <dcterms:modified xsi:type="dcterms:W3CDTF">2022-06-14T09:22:31Z</dcterms:modified>
  <cp:category>LIS-Bericht</cp:category>
</cp:coreProperties>
</file>