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65" yWindow="15" windowWidth="14310" windowHeight="12855" tabRatio="599"/>
  </bookViews>
  <sheets>
    <sheet name="C_II_1_m1308" sheetId="5" r:id="rId1"/>
    <sheet name=" Impressum" sheetId="3" r:id="rId2"/>
    <sheet name="Seite 3 - Inhalte" sheetId="1" r:id="rId3"/>
    <sheet name="Seite 4 - Inhalte" sheetId="4" r:id="rId4"/>
  </sheets>
  <externalReferences>
    <externalReference r:id="rId5"/>
    <externalReference r:id="rId6"/>
  </externalReferences>
  <calcPr calcId="145621"/>
</workbook>
</file>

<file path=xl/calcChain.xml><?xml version="1.0" encoding="utf-8"?>
<calcChain xmlns="http://schemas.openxmlformats.org/spreadsheetml/2006/main">
  <c r="D15" i="1" l="1"/>
  <c r="D12" i="1"/>
  <c r="D10" i="1"/>
  <c r="D8" i="1"/>
  <c r="D7" i="1"/>
  <c r="E21" i="4" l="1"/>
  <c r="E20" i="4"/>
  <c r="E19" i="4"/>
  <c r="E18" i="4"/>
  <c r="E17" i="4"/>
  <c r="E16" i="4"/>
  <c r="E15" i="4"/>
  <c r="E14" i="4"/>
  <c r="E13" i="4"/>
  <c r="E12" i="4"/>
  <c r="E11" i="4"/>
  <c r="E10" i="4"/>
  <c r="E9" i="4"/>
  <c r="D21" i="4"/>
  <c r="D20" i="4"/>
  <c r="D19" i="4"/>
  <c r="D18" i="4"/>
  <c r="D17" i="4"/>
  <c r="D16" i="4"/>
  <c r="D15" i="4"/>
  <c r="D14" i="4"/>
  <c r="D13" i="4"/>
  <c r="D12" i="4"/>
  <c r="D11" i="4"/>
  <c r="D10" i="4"/>
  <c r="D9" i="4"/>
  <c r="C21" i="4"/>
  <c r="C18" i="4"/>
  <c r="C17" i="4"/>
  <c r="C15" i="4"/>
  <c r="C14" i="4"/>
  <c r="C12" i="4"/>
  <c r="C10" i="4"/>
  <c r="C9" i="4"/>
  <c r="C11" i="4" s="1"/>
  <c r="C13" i="4" s="1"/>
  <c r="F21" i="4"/>
  <c r="G21" i="4" s="1"/>
  <c r="F19" i="4"/>
  <c r="F18" i="4"/>
  <c r="G18" i="4" s="1"/>
  <c r="F17" i="4"/>
  <c r="F16" i="4"/>
  <c r="G16" i="4" s="1"/>
  <c r="F15" i="4"/>
  <c r="F14" i="4"/>
  <c r="G14" i="4" s="1"/>
  <c r="F12" i="4"/>
  <c r="G12" i="4" s="1"/>
  <c r="F10" i="4"/>
  <c r="F9" i="4"/>
  <c r="G9" i="4" s="1"/>
  <c r="C15" i="1"/>
  <c r="F15" i="1" s="1"/>
  <c r="B15" i="1"/>
  <c r="C12" i="1"/>
  <c r="B12" i="1"/>
  <c r="E12" i="1" s="1"/>
  <c r="C10" i="1"/>
  <c r="C13" i="1" s="1"/>
  <c r="B10" i="1"/>
  <c r="C8" i="1"/>
  <c r="F8" i="1" s="1"/>
  <c r="B8" i="1"/>
  <c r="C7" i="1"/>
  <c r="F7" i="1" s="1"/>
  <c r="B7" i="1"/>
  <c r="B9" i="1" s="1"/>
  <c r="E15" i="1"/>
  <c r="B13" i="1"/>
  <c r="F12" i="1"/>
  <c r="D13" i="1"/>
  <c r="E10" i="1"/>
  <c r="D9" i="1"/>
  <c r="C9" i="1"/>
  <c r="D14" i="1"/>
  <c r="E8" i="1"/>
  <c r="E7" i="1"/>
  <c r="F10" i="1"/>
  <c r="H12" i="4"/>
  <c r="H17" i="4"/>
  <c r="H18" i="4"/>
  <c r="H16" i="4"/>
  <c r="G19" i="4"/>
  <c r="G10" i="4"/>
  <c r="G15" i="4"/>
  <c r="H10" i="4"/>
  <c r="H15" i="4"/>
  <c r="H19" i="4"/>
  <c r="F11" i="4"/>
  <c r="H11" i="4" s="1"/>
  <c r="F13" i="4"/>
  <c r="G13" i="4" s="1"/>
  <c r="F20" i="4"/>
  <c r="G20" i="4" s="1"/>
  <c r="H13" i="4" l="1"/>
  <c r="E13" i="1"/>
  <c r="F9" i="1"/>
  <c r="B14" i="1"/>
  <c r="E14" i="1" s="1"/>
  <c r="E9" i="1"/>
  <c r="F13" i="1"/>
  <c r="C14" i="1"/>
  <c r="F14" i="1" s="1"/>
  <c r="C16" i="4"/>
  <c r="C19" i="4" s="1"/>
  <c r="C20" i="4" s="1"/>
  <c r="G17" i="4"/>
  <c r="H20" i="4"/>
  <c r="H14" i="4"/>
  <c r="H9" i="4"/>
  <c r="H21" i="4"/>
  <c r="G11" i="4"/>
</calcChain>
</file>

<file path=xl/sharedStrings.xml><?xml version="1.0" encoding="utf-8"?>
<sst xmlns="http://schemas.openxmlformats.org/spreadsheetml/2006/main" count="101" uniqueCount="96">
  <si>
    <t>Erntemenge</t>
  </si>
  <si>
    <t>Fruchtart</t>
  </si>
  <si>
    <t>1 000 t</t>
  </si>
  <si>
    <t>%</t>
  </si>
  <si>
    <t>Statistisches Amt</t>
  </si>
  <si>
    <t>für Hamburg und Schleswig-Holstein</t>
  </si>
  <si>
    <t>Winterraps</t>
  </si>
  <si>
    <t>Impressum</t>
  </si>
  <si>
    <t>Statistische Berichte</t>
  </si>
  <si>
    <t>Herausgeber</t>
  </si>
  <si>
    <t>Statistisches Amt für Hamburg und Schleswig-Holstein</t>
  </si>
  <si>
    <t>– Anstalt des öffentlichen Rechts –</t>
  </si>
  <si>
    <t>Steckelhörn 12</t>
  </si>
  <si>
    <t>20457 Hamburg</t>
  </si>
  <si>
    <t>Auskunft zu dieser Veröffentlichung:</t>
  </si>
  <si>
    <t>Elke Gripp</t>
  </si>
  <si>
    <t>0431/6895-9310</t>
  </si>
  <si>
    <t>E-Mail:</t>
  </si>
  <si>
    <t xml:space="preserve">E-Mail: </t>
  </si>
  <si>
    <t>info@statistik-nord.de</t>
  </si>
  <si>
    <t xml:space="preserve">Auskünfte: </t>
  </si>
  <si>
    <t xml:space="preserve">040 42831-1766 </t>
  </si>
  <si>
    <t>0431 6895-9393</t>
  </si>
  <si>
    <t>www.statistik-nord.de</t>
  </si>
  <si>
    <t>© Statistisches Amt für Hamburg und Schleswig-Holstein, Hamburg 2013</t>
  </si>
  <si>
    <t>Auszugsweise Vervielfältigung und Verbreitung mit Quellenangabe gestattet.</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</si>
  <si>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</si>
  <si>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</si>
  <si>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</si>
  <si>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</si>
  <si>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</si>
  <si>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</si>
  <si>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</si>
  <si>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</si>
  <si>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</si>
  <si>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</si>
  <si>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</si>
  <si>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</si>
  <si>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</si>
  <si>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</si>
  <si>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a. n. g</t>
  </si>
  <si>
    <t>anderweitig nicht genannt</t>
  </si>
  <si>
    <t>u. dgl.</t>
  </si>
  <si>
    <t>und dergleichen</t>
  </si>
  <si>
    <t>Vorläufige Anbaufläche 2013</t>
  </si>
  <si>
    <t>Ertrag</t>
  </si>
  <si>
    <t>Veränderung 2013 gegenüber</t>
  </si>
  <si>
    <t>ha</t>
  </si>
  <si>
    <t>dt/ha</t>
  </si>
  <si>
    <t xml:space="preserve"> Veränderung Vorschätzung 2013 gegenüber</t>
  </si>
  <si>
    <t>Durchschnitt 2007 – 2012</t>
  </si>
  <si>
    <t xml:space="preserve"> Durchschnitt 2007 – 2012</t>
  </si>
  <si>
    <t>voraussichtlich 2013</t>
  </si>
  <si>
    <r>
      <rPr>
        <vertAlign val="superscript"/>
        <sz val="8"/>
        <rFont val="Arial"/>
        <family val="2"/>
      </rPr>
      <t>1</t>
    </r>
    <r>
      <rPr>
        <sz val="8"/>
        <rFont val="Arial"/>
        <family val="2"/>
      </rPr>
      <t xml:space="preserve"> ohne Körnermais und CCM</t>
    </r>
  </si>
  <si>
    <r>
      <t xml:space="preserve">Getreide insgesamt </t>
    </r>
    <r>
      <rPr>
        <b/>
        <vertAlign val="superscript"/>
        <sz val="9"/>
        <rFont val="Arial"/>
        <family val="2"/>
      </rPr>
      <t>1</t>
    </r>
  </si>
  <si>
    <t>und Triticale</t>
  </si>
  <si>
    <t>Hafer, Sommermenggetreide</t>
  </si>
  <si>
    <t>Gerste</t>
  </si>
  <si>
    <t>Brotgetreidearten zusammen</t>
  </si>
  <si>
    <t>Futtergetreidearten zusammen</t>
  </si>
  <si>
    <t>Roggen</t>
  </si>
  <si>
    <t>Weizen</t>
  </si>
  <si>
    <t xml:space="preserve">Winterweizen </t>
  </si>
  <si>
    <t>Sommer- und Hartweizen</t>
  </si>
  <si>
    <t>Weizen zusammen</t>
  </si>
  <si>
    <t>Brotgetreidearten zus.</t>
  </si>
  <si>
    <t>Wintergerste</t>
  </si>
  <si>
    <t>Sommergerste</t>
  </si>
  <si>
    <t>Gerste zusammen</t>
  </si>
  <si>
    <t>Hafer u. Sommermenggetreide</t>
  </si>
  <si>
    <t>Triticale</t>
  </si>
  <si>
    <t>Futtergetreidearten zus.</t>
  </si>
  <si>
    <t>Getreide insgesamt</t>
  </si>
  <si>
    <t xml:space="preserve">Tabelle 1: Die voraussichtlichen Getreide- und Ölfruchternten </t>
  </si>
  <si>
    <t>STATISTISCHE BERICHTE</t>
  </si>
  <si>
    <t xml:space="preserve">Ernteberichterstattung über Feldfrüchte </t>
  </si>
  <si>
    <t>und Grünland in Schleswig-Holstein</t>
  </si>
  <si>
    <t>Kennziffer: C II 1 - m 8/13 SH</t>
  </si>
  <si>
    <t>Allen Rechnungen liegen ungerundete Zahlen zugrunde.</t>
  </si>
  <si>
    <t xml:space="preserve">Telefon: </t>
  </si>
  <si>
    <t>ernte@statistik-nord.de</t>
  </si>
  <si>
    <t>Auskunftsdienst:</t>
  </si>
  <si>
    <t>Internet:</t>
  </si>
  <si>
    <t>Sofern in den Produkten auf das Vorhandensein von Copyrightrechten Dritter hingewiesen wird, 
sind die in deren Produkten ausgewiesenen Copyrightbestimmungen zu wahren. 
Alle übrigen Rechte bleiben vorbehalten.</t>
  </si>
  <si>
    <t>Zeichenerklärung:</t>
  </si>
  <si>
    <t>×</t>
  </si>
  <si>
    <t>( )</t>
  </si>
  <si>
    <t>Zahlenwert mit eingeschränkter Aussagefähigkeit</t>
  </si>
  <si>
    <t>/</t>
  </si>
  <si>
    <t>Zahlenwert nicht sicher genug</t>
  </si>
  <si>
    <t>Differenzen zwischen der Gesamtzahl und der Summe der Teilzahlen entstehen durch unabhängige Rundungen.</t>
  </si>
  <si>
    <t>III. Quartal 2013</t>
  </si>
  <si>
    <t>Durchschnitt 2007 - 2012</t>
  </si>
  <si>
    <t xml:space="preserve">Tabelle 2: Vorläufige Getreide-, Ölfruchtanbaufläche und voraussichtliche Erträge </t>
  </si>
  <si>
    <t>vorraus-sichtlich 2013</t>
  </si>
  <si>
    <t>Herausgegeben am: 26. August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</si>
</sst>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0000000000000000000000000000000"/>
    <numFmt numFmtId="166" formatCode="###\ ###\ ##0&quot;  &quot;;\-###\ ###\ ##0&quot;  &quot;;&quot;-  &quot;"/>
    <numFmt numFmtId="167" formatCode="###\ ##0.0&quot;  &quot;;\-###\ ##0.0&quot;  &quot;;&quot;-  &quot;"/>
  </numFmts>
  <fonts count="25" x14ac:knownFonts="1">
    <font>
      <sz val="10"/>
      <name val="MS Sans Serif"/>
    </font>
    <font>
      <sz val="12"/>
      <color theme="1"/>
      <name val="Arial"/>
      <family val="2"/>
    </font>
    <font>
      <sz val="10"/>
      <name val="Arial"/>
      <family val="2"/>
    </font>
    <font>
      <sz val="8"/>
      <name val="Arial"/>
      <family val="2"/>
    </font>
    <font>
      <sz val="9"/>
      <name val="Arial"/>
      <family val="2"/>
    </font>
    <font>
      <b/>
      <sz val="10"/>
      <name val="Arial"/>
      <family val="2"/>
    </font>
    <font>
      <b/>
      <sz val="12"/>
      <name val="Arial"/>
      <family val="2"/>
    </font>
    <font>
      <sz val="9"/>
      <name val="Arial"/>
      <family val="2"/>
    </font>
    <font>
      <b/>
      <sz val="13"/>
      <name val="Arial"/>
      <family val="2"/>
    </font>
    <font>
      <sz val="12"/>
      <name val="Arial"/>
      <family val="2"/>
    </font>
    <font>
      <sz val="13"/>
      <name val="Arial"/>
      <family val="2"/>
    </font>
    <font>
      <sz val="10"/>
      <color indexed="8"/>
      <name val="MS Sans Serif"/>
      <family val="2"/>
    </font>
    <font>
      <vertAlign val="superscript"/>
      <sz val="8"/>
      <name val="Arial"/>
      <family val="2"/>
    </font>
    <font>
      <b/>
      <sz val="9"/>
      <name val="Arial"/>
      <family val="2"/>
    </font>
    <font>
      <b/>
      <vertAlign val="superscript"/>
      <sz val="9"/>
      <name val="Arial"/>
      <family val="2"/>
    </font>
    <font>
      <sz val="9"/>
      <color indexed="10"/>
      <name val="Arial"/>
      <family val="2"/>
    </font>
    <font>
      <b/>
      <sz val="12"/>
      <color theme="1"/>
      <name val="Arial"/>
      <family val="2"/>
    </font>
    <font>
      <u/>
      <sz val="10"/>
      <color theme="10"/>
      <name val="MS Sans Serif"/>
      <family val="2"/>
    </font>
    <font>
      <sz val="10"/>
      <color theme="1"/>
      <name val="Arial"/>
      <family val="2"/>
    </font>
    <font>
      <sz val="16"/>
      <color theme="1"/>
      <name val="Arial"/>
      <family val="2"/>
    </font>
    <font>
      <sz val="18"/>
      <color theme="1"/>
      <name val="Arial"/>
      <family val="2"/>
    </font>
    <font>
      <b/>
      <sz val="10"/>
      <color theme="1"/>
      <name val="Arial"/>
      <family val="2"/>
    </font>
    <font>
      <sz val="25"/>
      <color theme="1"/>
      <name val="Arial"/>
      <family val="2"/>
    </font>
    <font>
      <sz val="25"/>
      <color indexed="8"/>
      <name val="MS Sans Serif"/>
      <family val="2"/>
    </font>
    <font>
      <sz val="25"/>
      <name val="MS Sans Serif"/>
      <family val="2"/>
    </font>
  </fonts>
  <fills count="3">
    <fill>
      <patternFill patternType="none"/>
    </fill>
    <fill>
      <patternFill patternType="gray125"/>
    </fill>
    <fill>
      <patternFill patternType="solid">
        <fgColor rgb="FFD9D9D9"/>
        <bgColor indexed="64"/>
      </patternFill>
    </fill>
  </fills>
  <borders count="20">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rgb="FF1E4B7D"/>
      </bottom>
      <diagonal/>
    </border>
    <border>
      <left style="thin">
        <color rgb="FF1E4B7D"/>
      </left>
      <right/>
      <top/>
      <bottom style="thin">
        <color rgb="FF1E4B7D"/>
      </bottom>
      <diagonal/>
    </border>
    <border>
      <left style="thin">
        <color indexed="64"/>
      </left>
      <right/>
      <top/>
      <bottom style="thin">
        <color rgb="FF1E4B7D"/>
      </bottom>
      <diagonal/>
    </border>
  </borders>
  <cellStyleXfs count="5">
    <xf numFmtId="0" fontId="0" fillId="0" borderId="0"/>
    <xf numFmtId="0" fontId="17" fillId="0" borderId="0" applyNumberFormat="0" applyFill="0" applyBorder="0" applyAlignment="0" applyProtection="0"/>
    <xf numFmtId="0" fontId="11" fillId="0" borderId="0"/>
    <xf numFmtId="0" fontId="11" fillId="0" borderId="0"/>
    <xf numFmtId="0" fontId="18" fillId="0" borderId="0"/>
  </cellStyleXfs>
  <cellXfs count="141">
    <xf numFmtId="0" fontId="0" fillId="0" borderId="0" xfId="0"/>
    <xf numFmtId="0" fontId="2" fillId="0" borderId="0" xfId="0" applyFont="1"/>
    <xf numFmtId="0" fontId="3" fillId="0" borderId="0" xfId="0" applyFont="1"/>
    <xf numFmtId="0" fontId="4" fillId="0" borderId="0" xfId="0" applyFont="1"/>
    <xf numFmtId="0" fontId="2" fillId="0" borderId="0" xfId="0" applyFont="1" applyAlignment="1">
      <alignment horizontal="centerContinuous"/>
    </xf>
    <xf numFmtId="0" fontId="2" fillId="0" borderId="0" xfId="0" applyFont="1" applyBorder="1"/>
    <xf numFmtId="3" fontId="2" fillId="0" borderId="0" xfId="0" applyNumberFormat="1" applyFont="1" applyBorder="1" applyAlignment="1">
      <alignment horizontal="right" vertical="center"/>
    </xf>
    <xf numFmtId="0" fontId="7" fillId="0" borderId="0" xfId="0" applyFont="1" applyAlignment="1">
      <alignment horizontal="left"/>
    </xf>
    <xf numFmtId="0" fontId="7" fillId="0" borderId="0" xfId="0" applyFont="1"/>
    <xf numFmtId="0" fontId="11" fillId="0" borderId="0" xfId="2"/>
    <xf numFmtId="0" fontId="18" fillId="0" borderId="0" xfId="2" applyFont="1"/>
    <xf numFmtId="0" fontId="18" fillId="0" borderId="0" xfId="2" applyFont="1" applyAlignment="1">
      <alignment horizontal="left" vertical="top"/>
    </xf>
    <xf numFmtId="0" fontId="18" fillId="0" borderId="0" xfId="2" applyFont="1" applyAlignment="1">
      <alignment horizontal="left"/>
    </xf>
    <xf numFmtId="0" fontId="17" fillId="0" borderId="0" xfId="1" applyAlignment="1">
      <alignment horizontal="left"/>
    </xf>
    <xf numFmtId="0" fontId="2" fillId="0" borderId="0" xfId="3" quotePrefix="1" applyFont="1" applyAlignment="1">
      <alignment horizontal="left"/>
    </xf>
    <xf numFmtId="0" fontId="2" fillId="0" borderId="0" xfId="3" applyFont="1"/>
    <xf numFmtId="0" fontId="2" fillId="0" borderId="0" xfId="3" applyFont="1" applyAlignment="1">
      <alignment horizontal="left"/>
    </xf>
    <xf numFmtId="0" fontId="2" fillId="0" borderId="0" xfId="2" applyFont="1"/>
    <xf numFmtId="0" fontId="2" fillId="0" borderId="0" xfId="2" applyFont="1" applyAlignment="1">
      <alignment horizontal="left"/>
    </xf>
    <xf numFmtId="164" fontId="2" fillId="0" borderId="0" xfId="0" applyNumberFormat="1" applyFont="1" applyBorder="1" applyAlignment="1">
      <alignment vertical="center"/>
    </xf>
    <xf numFmtId="1" fontId="2" fillId="0" borderId="0" xfId="0" applyNumberFormat="1" applyFont="1" applyBorder="1" applyAlignment="1">
      <alignment vertical="center"/>
    </xf>
    <xf numFmtId="165" fontId="2" fillId="0" borderId="0" xfId="0" applyNumberFormat="1" applyFont="1" applyBorder="1"/>
    <xf numFmtId="0" fontId="4" fillId="0" borderId="0" xfId="0" applyFont="1" applyBorder="1" applyAlignment="1"/>
    <xf numFmtId="0" fontId="2" fillId="0" borderId="0" xfId="0" applyFont="1" applyAlignment="1">
      <alignment vertical="center"/>
    </xf>
    <xf numFmtId="0" fontId="4" fillId="0" borderId="0" xfId="0" applyFont="1" applyBorder="1"/>
    <xf numFmtId="0" fontId="4" fillId="0" borderId="0" xfId="0" applyFont="1" applyBorder="1" applyAlignment="1">
      <alignment horizontal="center"/>
    </xf>
    <xf numFmtId="164" fontId="4" fillId="0" borderId="0" xfId="0" applyNumberFormat="1" applyFont="1" applyBorder="1"/>
    <xf numFmtId="3" fontId="4" fillId="0" borderId="0" xfId="0" applyNumberFormat="1" applyFont="1" applyBorder="1" applyAlignment="1"/>
    <xf numFmtId="3" fontId="4" fillId="0" borderId="0" xfId="0" applyNumberFormat="1" applyFont="1" applyAlignment="1">
      <alignment horizontal="right"/>
    </xf>
    <xf numFmtId="1" fontId="4" fillId="0" borderId="0" xfId="0" applyNumberFormat="1" applyFont="1" applyBorder="1" applyAlignment="1">
      <alignment horizontal="right"/>
    </xf>
    <xf numFmtId="0" fontId="4" fillId="0" borderId="0" xfId="0" applyFont="1" applyBorder="1" applyAlignment="1">
      <alignment vertical="center"/>
    </xf>
    <xf numFmtId="3" fontId="4" fillId="0" borderId="0" xfId="0" applyNumberFormat="1" applyFont="1" applyBorder="1" applyAlignment="1">
      <alignment vertical="center"/>
    </xf>
    <xf numFmtId="3" fontId="4" fillId="0" borderId="0" xfId="0" applyNumberFormat="1" applyFont="1" applyBorder="1" applyAlignment="1">
      <alignment horizontal="right" vertical="center"/>
    </xf>
    <xf numFmtId="1" fontId="4" fillId="0" borderId="0" xfId="0" applyNumberFormat="1" applyFont="1" applyBorder="1" applyAlignment="1">
      <alignment horizontal="right" vertical="center"/>
    </xf>
    <xf numFmtId="0" fontId="4" fillId="0" borderId="0" xfId="0" applyFont="1" applyBorder="1" applyAlignment="1">
      <alignment vertical="top"/>
    </xf>
    <xf numFmtId="3" fontId="4" fillId="0" borderId="0" xfId="0" applyNumberFormat="1" applyFont="1" applyAlignment="1">
      <alignment horizontal="right" vertical="top"/>
    </xf>
    <xf numFmtId="3" fontId="4" fillId="0" borderId="0" xfId="0" applyNumberFormat="1" applyFont="1" applyBorder="1" applyAlignment="1">
      <alignment vertical="top"/>
    </xf>
    <xf numFmtId="0" fontId="13" fillId="0" borderId="0" xfId="0" applyFont="1" applyBorder="1" applyAlignment="1">
      <alignment vertical="center"/>
    </xf>
    <xf numFmtId="3" fontId="13" fillId="0" borderId="0" xfId="0" applyNumberFormat="1" applyFont="1" applyBorder="1" applyAlignment="1">
      <alignment horizontal="right" vertical="center"/>
    </xf>
    <xf numFmtId="1" fontId="13" fillId="0" borderId="0" xfId="0" applyNumberFormat="1" applyFont="1" applyBorder="1" applyAlignment="1">
      <alignment horizontal="right" vertical="center"/>
    </xf>
    <xf numFmtId="0" fontId="15" fillId="0" borderId="0" xfId="0" applyFont="1"/>
    <xf numFmtId="3" fontId="4" fillId="0" borderId="0" xfId="0" applyNumberFormat="1" applyFont="1" applyFill="1" applyBorder="1" applyAlignment="1"/>
    <xf numFmtId="3" fontId="4" fillId="0" borderId="0" xfId="0" applyNumberFormat="1" applyFont="1" applyFill="1" applyBorder="1" applyAlignment="1">
      <alignment vertical="center"/>
    </xf>
    <xf numFmtId="3" fontId="4" fillId="0" borderId="0" xfId="0" applyNumberFormat="1" applyFont="1" applyFill="1" applyBorder="1"/>
    <xf numFmtId="3" fontId="4" fillId="0" borderId="0" xfId="0" applyNumberFormat="1" applyFont="1" applyFill="1" applyBorder="1" applyAlignment="1">
      <alignment vertical="top"/>
    </xf>
    <xf numFmtId="3" fontId="13" fillId="0" borderId="0" xfId="0" applyNumberFormat="1" applyFont="1" applyFill="1" applyBorder="1" applyAlignment="1">
      <alignment vertical="center"/>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3" fillId="0" borderId="0" xfId="0" applyFont="1" applyAlignment="1">
      <alignment horizontal="left"/>
    </xf>
    <xf numFmtId="0" fontId="3" fillId="0" borderId="0" xfId="0" applyFont="1" applyAlignment="1">
      <alignment horizontal="center"/>
    </xf>
    <xf numFmtId="0" fontId="4" fillId="0" borderId="7" xfId="0" applyFont="1" applyBorder="1" applyAlignment="1">
      <alignment horizontal="center"/>
    </xf>
    <xf numFmtId="3" fontId="4" fillId="0" borderId="8" xfId="0" applyNumberFormat="1" applyFont="1" applyBorder="1" applyAlignment="1"/>
    <xf numFmtId="1" fontId="4" fillId="0" borderId="8" xfId="0" applyNumberFormat="1" applyFont="1" applyBorder="1" applyAlignment="1">
      <alignment horizontal="right"/>
    </xf>
    <xf numFmtId="3" fontId="4" fillId="0" borderId="8" xfId="0" applyNumberFormat="1" applyFont="1" applyBorder="1" applyAlignment="1">
      <alignment vertical="center"/>
    </xf>
    <xf numFmtId="3" fontId="4" fillId="0" borderId="8" xfId="0" applyNumberFormat="1" applyFont="1" applyBorder="1" applyAlignment="1">
      <alignment horizontal="right"/>
    </xf>
    <xf numFmtId="3" fontId="4" fillId="0" borderId="8" xfId="0" applyNumberFormat="1" applyFont="1" applyBorder="1" applyAlignment="1">
      <alignment horizontal="right" vertical="top"/>
    </xf>
    <xf numFmtId="3" fontId="4" fillId="0" borderId="8" xfId="0" applyNumberFormat="1" applyFont="1" applyBorder="1" applyAlignment="1">
      <alignment horizontal="right" vertical="center"/>
    </xf>
    <xf numFmtId="3" fontId="13" fillId="0" borderId="8" xfId="0" applyNumberFormat="1" applyFont="1" applyBorder="1" applyAlignment="1">
      <alignment horizontal="right" vertical="center"/>
    </xf>
    <xf numFmtId="0" fontId="3" fillId="0" borderId="0" xfId="0" applyFont="1" applyBorder="1"/>
    <xf numFmtId="0" fontId="4" fillId="0" borderId="2" xfId="0" applyFont="1" applyBorder="1"/>
    <xf numFmtId="0" fontId="4" fillId="0" borderId="7" xfId="0" applyFont="1" applyBorder="1"/>
    <xf numFmtId="0" fontId="4" fillId="0" borderId="0" xfId="0" applyFont="1" applyBorder="1" applyAlignment="1">
      <alignment horizontal="left" indent="1"/>
    </xf>
    <xf numFmtId="166" fontId="4" fillId="0" borderId="8" xfId="0" applyNumberFormat="1" applyFont="1" applyFill="1" applyBorder="1" applyAlignment="1">
      <alignment horizontal="right" vertical="center"/>
    </xf>
    <xf numFmtId="167" fontId="4" fillId="0" borderId="0" xfId="0" applyNumberFormat="1" applyFont="1" applyBorder="1" applyAlignment="1">
      <alignment vertical="center"/>
    </xf>
    <xf numFmtId="166" fontId="4" fillId="0" borderId="0" xfId="0" applyNumberFormat="1" applyFont="1" applyBorder="1" applyAlignment="1">
      <alignment vertical="center"/>
    </xf>
    <xf numFmtId="166" fontId="4" fillId="0" borderId="8" xfId="0" applyNumberFormat="1" applyFont="1" applyBorder="1" applyAlignment="1">
      <alignment horizontal="right" vertical="center"/>
    </xf>
    <xf numFmtId="0" fontId="4" fillId="0" borderId="3" xfId="0" applyFont="1" applyBorder="1"/>
    <xf numFmtId="0" fontId="4" fillId="0" borderId="2" xfId="0" applyFont="1" applyBorder="1" applyAlignment="1">
      <alignment vertical="center"/>
    </xf>
    <xf numFmtId="0" fontId="4" fillId="0" borderId="4" xfId="0" applyFont="1" applyBorder="1"/>
    <xf numFmtId="166" fontId="4" fillId="0" borderId="8" xfId="0" applyNumberFormat="1" applyFont="1" applyFill="1" applyBorder="1" applyAlignment="1">
      <alignment horizontal="right"/>
    </xf>
    <xf numFmtId="0" fontId="4" fillId="0" borderId="4" xfId="0" applyFont="1" applyBorder="1" applyAlignment="1">
      <alignment vertical="center"/>
    </xf>
    <xf numFmtId="0" fontId="4" fillId="0" borderId="1" xfId="0" applyFont="1" applyBorder="1" applyAlignment="1">
      <alignment vertical="center"/>
    </xf>
    <xf numFmtId="166" fontId="13" fillId="0" borderId="8" xfId="0" applyNumberFormat="1" applyFont="1" applyBorder="1" applyAlignment="1">
      <alignment horizontal="right" vertical="center"/>
    </xf>
    <xf numFmtId="167" fontId="13" fillId="0" borderId="0" xfId="0" applyNumberFormat="1" applyFont="1" applyBorder="1" applyAlignment="1">
      <alignment vertical="center"/>
    </xf>
    <xf numFmtId="166" fontId="13" fillId="0" borderId="0" xfId="0" applyNumberFormat="1" applyFont="1" applyBorder="1" applyAlignment="1">
      <alignment vertical="center"/>
    </xf>
    <xf numFmtId="0" fontId="11" fillId="0" borderId="0" xfId="2" applyAlignment="1">
      <alignment horizontal="left" vertical="top" wrapText="1"/>
    </xf>
    <xf numFmtId="0" fontId="18" fillId="0" borderId="0" xfId="2" applyFont="1" applyAlignment="1">
      <alignment horizontal="left" wrapText="1"/>
    </xf>
    <xf numFmtId="0" fontId="11" fillId="0" borderId="0" xfId="2" applyAlignment="1">
      <alignment horizontal="left" wrapText="1"/>
    </xf>
    <xf numFmtId="0" fontId="18" fillId="0" borderId="0" xfId="4"/>
    <xf numFmtId="0" fontId="9" fillId="0" borderId="0" xfId="4" applyFont="1"/>
    <xf numFmtId="0" fontId="1" fillId="0" borderId="0" xfId="4" applyFont="1"/>
    <xf numFmtId="0" fontId="9" fillId="0" borderId="0" xfId="4" applyFont="1" applyAlignment="1">
      <alignment horizontal="right"/>
    </xf>
    <xf numFmtId="0" fontId="2" fillId="0" borderId="0" xfId="4" applyFont="1"/>
    <xf numFmtId="0" fontId="8" fillId="0" borderId="0" xfId="4" applyFont="1" applyAlignment="1">
      <alignment horizontal="center"/>
    </xf>
    <xf numFmtId="0" fontId="11" fillId="0" borderId="0" xfId="2" applyFont="1"/>
    <xf numFmtId="0" fontId="11" fillId="0" borderId="0" xfId="2" applyAlignment="1">
      <alignment vertical="top"/>
    </xf>
    <xf numFmtId="0" fontId="5" fillId="0" borderId="0" xfId="3" applyFont="1" applyAlignment="1">
      <alignment horizontal="left"/>
    </xf>
    <xf numFmtId="0" fontId="18" fillId="0" borderId="0" xfId="0" applyFont="1" applyAlignment="1">
      <alignment horizontal="left"/>
    </xf>
    <xf numFmtId="0" fontId="2" fillId="0" borderId="0" xfId="0" applyFont="1" applyAlignment="1">
      <alignment horizontal="left"/>
    </xf>
    <xf numFmtId="0" fontId="18" fillId="0" borderId="0" xfId="0" applyFont="1" applyAlignment="1"/>
    <xf numFmtId="0" fontId="4" fillId="0" borderId="17" xfId="0" applyFont="1" applyBorder="1" applyAlignment="1">
      <alignment vertical="center"/>
    </xf>
    <xf numFmtId="1" fontId="4" fillId="0" borderId="18" xfId="0" applyNumberFormat="1" applyFont="1" applyBorder="1" applyAlignment="1">
      <alignment horizontal="right"/>
    </xf>
    <xf numFmtId="1" fontId="4" fillId="0" borderId="17" xfId="0" applyNumberFormat="1" applyFont="1" applyBorder="1" applyAlignment="1">
      <alignment horizontal="right"/>
    </xf>
    <xf numFmtId="3" fontId="4" fillId="0" borderId="17" xfId="0" applyNumberFormat="1" applyFont="1" applyFill="1" applyBorder="1" applyAlignment="1">
      <alignment vertical="center"/>
    </xf>
    <xf numFmtId="1" fontId="4" fillId="0" borderId="17" xfId="0" applyNumberFormat="1" applyFont="1" applyBorder="1" applyAlignment="1">
      <alignment horizontal="right" vertical="center"/>
    </xf>
    <xf numFmtId="0" fontId="2" fillId="0" borderId="3" xfId="0" applyFont="1" applyBorder="1" applyAlignment="1">
      <alignment vertical="center"/>
    </xf>
    <xf numFmtId="0" fontId="4" fillId="0" borderId="17" xfId="0" applyFont="1" applyBorder="1"/>
    <xf numFmtId="0" fontId="4" fillId="0" borderId="19" xfId="0" applyFont="1" applyBorder="1"/>
    <xf numFmtId="166" fontId="4" fillId="0" borderId="18" xfId="0" applyNumberFormat="1" applyFont="1" applyBorder="1" applyAlignment="1">
      <alignment horizontal="right" vertical="center"/>
    </xf>
    <xf numFmtId="167" fontId="4" fillId="0" borderId="17" xfId="0" applyNumberFormat="1" applyFont="1" applyBorder="1" applyAlignment="1">
      <alignment vertical="center"/>
    </xf>
    <xf numFmtId="166" fontId="4" fillId="0" borderId="17" xfId="0" applyNumberFormat="1" applyFont="1" applyBorder="1" applyAlignment="1">
      <alignment vertical="center"/>
    </xf>
    <xf numFmtId="0" fontId="5" fillId="0" borderId="0" xfId="0" applyFont="1" applyAlignment="1">
      <alignment horizontal="center" vertical="center"/>
    </xf>
    <xf numFmtId="0" fontId="22" fillId="0" borderId="0" xfId="4" applyFont="1" applyAlignment="1">
      <alignment horizontal="right"/>
    </xf>
    <xf numFmtId="0" fontId="24" fillId="0" borderId="0" xfId="0" applyFont="1" applyAlignment="1">
      <alignment horizontal="right"/>
    </xf>
    <xf numFmtId="0" fontId="1" fillId="0" borderId="0" xfId="4" applyFont="1" applyAlignment="1">
      <alignment horizontal="right"/>
    </xf>
    <xf numFmtId="0" fontId="10" fillId="0" borderId="0" xfId="4" applyFont="1" applyAlignment="1">
      <alignment horizontal="center" wrapText="1"/>
    </xf>
    <xf numFmtId="0" fontId="19" fillId="0" borderId="0" xfId="4" applyFont="1"/>
    <xf numFmtId="0" fontId="20" fillId="0" borderId="0" xfId="4" applyFont="1" applyAlignment="1">
      <alignment horizontal="right" vertical="center"/>
    </xf>
    <xf numFmtId="0" fontId="1" fillId="0" borderId="0" xfId="4" applyFont="1" applyAlignment="1">
      <alignment horizontal="right" vertical="center"/>
    </xf>
    <xf numFmtId="0" fontId="23" fillId="0" borderId="0" xfId="2" applyFont="1" applyAlignment="1"/>
    <xf numFmtId="0" fontId="21" fillId="0" borderId="0" xfId="2" applyFont="1" applyAlignment="1">
      <alignment horizontal="left"/>
    </xf>
    <xf numFmtId="0" fontId="18" fillId="0" borderId="0" xfId="2" applyFont="1" applyAlignment="1">
      <alignment horizontal="left" wrapText="1"/>
    </xf>
    <xf numFmtId="0" fontId="18" fillId="0" borderId="0" xfId="2" applyFont="1" applyAlignment="1">
      <alignment horizontal="left" vertical="top" wrapText="1"/>
    </xf>
    <xf numFmtId="0" fontId="11" fillId="0" borderId="0" xfId="2" applyAlignment="1">
      <alignment horizontal="left" vertical="top" wrapText="1"/>
    </xf>
    <xf numFmtId="0" fontId="17" fillId="0" borderId="0" xfId="1" applyAlignment="1"/>
    <xf numFmtId="0" fontId="11" fillId="0" borderId="0" xfId="2" applyAlignment="1"/>
    <xf numFmtId="0" fontId="11" fillId="0" borderId="0" xfId="2" applyAlignment="1">
      <alignment horizontal="left" wrapText="1"/>
    </xf>
    <xf numFmtId="0" fontId="6" fillId="0" borderId="0" xfId="2" applyFont="1" applyAlignment="1">
      <alignment horizontal="left"/>
    </xf>
    <xf numFmtId="0" fontId="16" fillId="0" borderId="0" xfId="2" applyFont="1" applyAlignment="1">
      <alignment horizontal="left"/>
    </xf>
    <xf numFmtId="0" fontId="1" fillId="0" borderId="0" xfId="2" applyFont="1" applyAlignment="1">
      <alignment horizontal="left"/>
    </xf>
    <xf numFmtId="0" fontId="21" fillId="0" borderId="0" xfId="2" applyFont="1" applyAlignment="1">
      <alignment horizontal="left" vertical="top" wrapText="1"/>
    </xf>
    <xf numFmtId="0" fontId="18" fillId="0" borderId="0" xfId="2" applyFont="1" applyAlignment="1">
      <alignment horizontal="left" vertical="top"/>
    </xf>
    <xf numFmtId="0" fontId="21" fillId="0" borderId="0" xfId="2" applyFont="1" applyAlignment="1">
      <alignment horizontal="left" wrapText="1"/>
    </xf>
    <xf numFmtId="0" fontId="5" fillId="0" borderId="0" xfId="0" applyFont="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4"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wrapText="1"/>
    </xf>
  </cellXfs>
  <cellStyles count="5">
    <cellStyle name="Hyperlink" xfId="1" builtinId="8"/>
    <cellStyle name="Standard" xfId="0" builtinId="0"/>
    <cellStyle name="Standard 3 2" xfId="2"/>
    <cellStyle name="Standard 8" xfId="4"/>
    <cellStyle name="Standard_T0_1" xfId="3"/>
  </cellStyles>
  <dxfs count="4">
    <dxf>
      <fill>
        <patternFill>
          <bgColor rgb="FFEBEBEB"/>
        </patternFill>
      </fill>
    </dxf>
    <dxf>
      <fill>
        <patternFill>
          <bgColor rgb="FFD9D9D9"/>
        </patternFill>
      </fill>
    </dxf>
    <dxf>
      <fill>
        <patternFill>
          <bgColor rgb="FFD9D9D9"/>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629462</xdr:colOff>
      <xdr:row>3</xdr:row>
      <xdr:rowOff>66675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142876</xdr:rowOff>
    </xdr:from>
    <xdr:to>
      <xdr:col>6</xdr:col>
      <xdr:colOff>857250</xdr:colOff>
      <xdr:row>52</xdr:row>
      <xdr:rowOff>114301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96076"/>
          <a:ext cx="6400800" cy="304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32904</xdr:colOff>
      <xdr:row>20</xdr:row>
      <xdr:rowOff>27710</xdr:rowOff>
    </xdr:from>
    <xdr:to>
      <xdr:col>5</xdr:col>
      <xdr:colOff>787978</xdr:colOff>
      <xdr:row>30</xdr:row>
      <xdr:rowOff>65810</xdr:rowOff>
    </xdr:to>
    <xdr:sp macro="" textlink="">
      <xdr:nvSpPr>
        <xdr:cNvPr id="1025" name="Text 1"/>
        <xdr:cNvSpPr txBox="1">
          <a:spLocks noChangeArrowheads="1"/>
        </xdr:cNvSpPr>
      </xdr:nvSpPr>
      <xdr:spPr bwMode="auto">
        <a:xfrm>
          <a:off x="32904" y="3837710"/>
          <a:ext cx="6305551" cy="176991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lnSpc>
              <a:spcPts val="1000"/>
            </a:lnSpc>
            <a:defRPr sz="1000"/>
          </a:pPr>
          <a:r>
            <a:rPr lang="de-DE" sz="900" b="0" i="0" u="none" strike="noStrike" baseline="0">
              <a:solidFill>
                <a:srgbClr val="000000"/>
              </a:solidFill>
              <a:latin typeface="Arial"/>
              <a:cs typeface="Arial"/>
            </a:rPr>
            <a:t>Nach Auswertung von 60 Prozent der vorgesehenen Probefelder der "Besonderen Ernteermittlung" (Erntemessung), der zweiten Ernteschätzung der amtlichen Ernteberichterstatter von Ende Juli sowie den vorläufigen Anbauflächen der repräsentativen Bodennutzungshaupterhebung, kann in Schleswig-Holstein mit einer  Getreideernte von 2,39 Millionen Tonnen gerechnet werden. Mit  1,6 Mio. t entfallen allein  66 Prozent der Getreideernte auf den  Weizen.  Die Getreideanbaufläche </a:t>
          </a:r>
          <a:r>
            <a:rPr lang="de-DE" sz="900" b="0" i="0" u="none" strike="noStrike" baseline="30000">
              <a:solidFill>
                <a:srgbClr val="000000"/>
              </a:solidFill>
              <a:latin typeface="Arial"/>
              <a:cs typeface="Arial"/>
            </a:rPr>
            <a:t>1) </a:t>
          </a:r>
          <a:r>
            <a:rPr lang="de-DE" sz="900" b="0" i="0" u="none" strike="noStrike" baseline="0">
              <a:solidFill>
                <a:srgbClr val="000000"/>
              </a:solidFill>
              <a:latin typeface="Arial"/>
              <a:cs typeface="Arial"/>
            </a:rPr>
            <a:t>wurde deutlich um 51 000 Hektar auf 278 000 ha eingeschränkt. Die Anbaufläche vom Winterweizen nahm stark um 29 Prozent oder 63 000 ha ab. Die Wintergerste blieb in ihrem Anbauumpfang unverändert. Bei allen anderen Getreidearten vergrößerte sich die Anbauflächen im Berichtsjahr.</a:t>
          </a:r>
        </a:p>
        <a:p>
          <a:pPr algn="just" rtl="0">
            <a:lnSpc>
              <a:spcPts val="1100"/>
            </a:lnSpc>
            <a:defRPr sz="1000"/>
          </a:pPr>
          <a:endParaRPr lang="de-DE" sz="900" b="0" i="0" u="none" strike="noStrike" baseline="0">
            <a:solidFill>
              <a:srgbClr val="000000"/>
            </a:solidFill>
            <a:latin typeface="Arial"/>
            <a:cs typeface="Arial"/>
          </a:endParaRPr>
        </a:p>
      </xdr:txBody>
    </xdr:sp>
    <xdr:clientData/>
  </xdr:twoCellAnchor>
  <xdr:twoCellAnchor>
    <xdr:from>
      <xdr:col>0</xdr:col>
      <xdr:colOff>73268</xdr:colOff>
      <xdr:row>52</xdr:row>
      <xdr:rowOff>50621</xdr:rowOff>
    </xdr:from>
    <xdr:to>
      <xdr:col>5</xdr:col>
      <xdr:colOff>852587</xdr:colOff>
      <xdr:row>55</xdr:row>
      <xdr:rowOff>102577</xdr:rowOff>
    </xdr:to>
    <xdr:sp macro="" textlink="">
      <xdr:nvSpPr>
        <xdr:cNvPr id="2" name="Textfeld 1"/>
        <xdr:cNvSpPr txBox="1"/>
      </xdr:nvSpPr>
      <xdr:spPr>
        <a:xfrm>
          <a:off x="73268" y="9084717"/>
          <a:ext cx="6333127" cy="5355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itchFamily="34" charset="0"/>
              <a:ea typeface="+mn-ea"/>
              <a:cs typeface="Arial" pitchFamily="34" charset="0"/>
            </a:rPr>
            <a:t>Hinweis:</a:t>
          </a:r>
          <a:r>
            <a:rPr lang="de-DE" sz="900">
              <a:solidFill>
                <a:schemeClr val="dk1"/>
              </a:solidFill>
              <a:effectLst/>
              <a:latin typeface="Arial" pitchFamily="34" charset="0"/>
              <a:ea typeface="+mn-ea"/>
              <a:cs typeface="Arial" pitchFamily="34" charset="0"/>
            </a:rPr>
            <a:t>  Bundeszahlen veröffentlicht das Statistische Bundesamt in seiner Fachserie 3</a:t>
          </a:r>
          <a:r>
            <a:rPr lang="de-DE" sz="900" baseline="0">
              <a:solidFill>
                <a:schemeClr val="dk1"/>
              </a:solidFill>
              <a:effectLst/>
              <a:latin typeface="Arial" pitchFamily="34" charset="0"/>
              <a:ea typeface="+mn-ea"/>
              <a:cs typeface="Arial" pitchFamily="34" charset="0"/>
            </a:rPr>
            <a:t> </a:t>
          </a:r>
          <a:r>
            <a:rPr lang="de-DE" sz="900">
              <a:solidFill>
                <a:schemeClr val="dk1"/>
              </a:solidFill>
              <a:effectLst/>
              <a:latin typeface="Arial" pitchFamily="34" charset="0"/>
              <a:ea typeface="+mn-ea"/>
              <a:cs typeface="Arial" pitchFamily="34" charset="0"/>
            </a:rPr>
            <a:t>„Land- und Forstwirtschaft,</a:t>
          </a:r>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                Fischerei“, Reihe 3.2.1 Wachstum und Ernte „Feldfrüchte“</a:t>
          </a:r>
          <a:endParaRPr lang="de-DE" sz="900">
            <a:effectLst/>
            <a:latin typeface="Arial" pitchFamily="34" charset="0"/>
            <a:cs typeface="Arial"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77932</xdr:colOff>
      <xdr:row>27</xdr:row>
      <xdr:rowOff>114302</xdr:rowOff>
    </xdr:from>
    <xdr:to>
      <xdr:col>7</xdr:col>
      <xdr:colOff>649432</xdr:colOff>
      <xdr:row>46</xdr:row>
      <xdr:rowOff>7328</xdr:rowOff>
    </xdr:to>
    <xdr:sp macro="" textlink="">
      <xdr:nvSpPr>
        <xdr:cNvPr id="3" name="Text 1"/>
        <xdr:cNvSpPr txBox="1">
          <a:spLocks noChangeArrowheads="1"/>
        </xdr:cNvSpPr>
      </xdr:nvSpPr>
      <xdr:spPr bwMode="auto">
        <a:xfrm>
          <a:off x="77932" y="5228494"/>
          <a:ext cx="6271846" cy="309489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indent="0" defTabSz="914400" eaLnBrk="1" fontAlgn="auto" latinLnBrk="0" hangingPunct="1">
            <a:lnSpc>
              <a:spcPct val="100000"/>
            </a:lnSpc>
            <a:spcBef>
              <a:spcPts val="0"/>
            </a:spcBef>
            <a:spcAft>
              <a:spcPts val="0"/>
            </a:spcAft>
            <a:buClrTx/>
            <a:buSzTx/>
            <a:buFontTx/>
            <a:buNone/>
            <a:tabLst/>
            <a:defRPr/>
          </a:pPr>
          <a:r>
            <a:rPr lang="de-DE" sz="900">
              <a:effectLst/>
              <a:latin typeface="Arial" pitchFamily="34" charset="0"/>
              <a:ea typeface="+mn-ea"/>
              <a:cs typeface="Arial" pitchFamily="34" charset="0"/>
            </a:rPr>
            <a:t>Trotz des Vegetationsrückstandes von bis zu 2 Wochen im Frühjahr reiften durch eine ausreichende Wasserversorgung und der nachfolgenden Hochdruckwetterlage bis Ende Juni gute Getreidebestände heran. Hitze und hohe Sonneneinstrahlung im Juli führten während der Kornfüllungsphase zu einer zügigen Abreife. Ab August wurde die Getreideernte durch gelegentliche Niederschläge unterbrochen.</a:t>
          </a:r>
        </a:p>
        <a:p>
          <a:pPr marL="0" marR="0" indent="0" defTabSz="914400" eaLnBrk="1" fontAlgn="auto" latinLnBrk="0" hangingPunct="1">
            <a:lnSpc>
              <a:spcPct val="100000"/>
            </a:lnSpc>
            <a:spcBef>
              <a:spcPts val="0"/>
            </a:spcBef>
            <a:spcAft>
              <a:spcPts val="0"/>
            </a:spcAft>
            <a:buClrTx/>
            <a:buSzTx/>
            <a:buFontTx/>
            <a:buNone/>
            <a:tabLst/>
            <a:defRPr/>
          </a:pPr>
          <a:endParaRPr lang="de-DE" sz="900">
            <a:effectLst/>
            <a:latin typeface="Arial" pitchFamily="34" charset="0"/>
            <a:ea typeface="+mn-ea"/>
            <a:cs typeface="Arial" pitchFamily="34" charset="0"/>
          </a:endParaRPr>
        </a:p>
        <a:p>
          <a:r>
            <a:rPr lang="de-DE" sz="900">
              <a:effectLst/>
              <a:latin typeface="Arial" pitchFamily="34" charset="0"/>
              <a:ea typeface="+mn-ea"/>
              <a:cs typeface="Arial" pitchFamily="34" charset="0"/>
            </a:rPr>
            <a:t>Die Ernte der Wintergerste (19 Prozent der gesamten Getreideanbaufläche) konnte aufgrund des guten Erntewetters im Juli zum größten Teil abgeschlossen werden. Dabei erreichte die Wintergerste einen Hektarertrag von 86 dt/ha, der damit nur sieben Prozent unter dem Rekordhektarertrag aus dem Vorjahr von 93 dt/ha lag. Da der Anbauumfang sich nicht veränderte, blieb auch die Erntemenge mit 0,5 Mio. t sieben Prozent unter dem Vorjahreswert.</a:t>
          </a:r>
        </a:p>
        <a:p>
          <a:r>
            <a:rPr lang="de-DE" sz="900">
              <a:effectLst/>
              <a:latin typeface="Arial" pitchFamily="34" charset="0"/>
              <a:ea typeface="+mn-ea"/>
              <a:cs typeface="Arial" pitchFamily="34" charset="0"/>
            </a:rPr>
            <a:t> </a:t>
          </a:r>
        </a:p>
        <a:p>
          <a:r>
            <a:rPr lang="de-DE" sz="900">
              <a:effectLst/>
              <a:latin typeface="Arial" pitchFamily="34" charset="0"/>
              <a:ea typeface="+mn-ea"/>
              <a:cs typeface="Arial" pitchFamily="34" charset="0"/>
            </a:rPr>
            <a:t>Für Raps wird ein Durchschnittsertrag von knapp 42 dt/ha erwartet. Die Anbaufläche ist in diesem Jahr wieder auf ihr durchschnittliches Niveau von 112 000 ha angestiegen, so dass mit einer Gesamterntemenge von 0,5 Mio. t gerechnet werden kann.</a:t>
          </a:r>
        </a:p>
        <a:p>
          <a:r>
            <a:rPr lang="de-DE" sz="900">
              <a:effectLst/>
              <a:latin typeface="Arial" pitchFamily="34" charset="0"/>
              <a:ea typeface="+mn-ea"/>
              <a:cs typeface="Arial" pitchFamily="34" charset="0"/>
            </a:rPr>
            <a:t> </a:t>
          </a:r>
        </a:p>
        <a:p>
          <a:r>
            <a:rPr lang="de-DE" sz="900">
              <a:effectLst/>
              <a:latin typeface="Arial" pitchFamily="34" charset="0"/>
              <a:ea typeface="+mn-ea"/>
              <a:cs typeface="Arial" pitchFamily="34" charset="0"/>
            </a:rPr>
            <a:t>In die Ertragsmessungen sollen insgesamt 835 ausgewählte Felder im Rahmen der Stichprobe für die Besondere Ernte- und Qualitätsermittlung einbezogen werden. Da die Getreideernte noch nicht abgeschlossen ist, konnten noch nicht alle Proben genommen und ausgewertet werden. Somit kann die endgültige Getreidemenge noch von diesem Ergebnis abweichen. Bei den Erträgen sind regional starke Unterschiede zu verzeichnen. Besonders auf den guten Marschböden oder auf den Flächen im Östlichen Hügelland werden vielerorts Spitzenerträge erzielt.</a:t>
          </a:r>
        </a:p>
        <a:p>
          <a:pPr algn="l" rtl="0">
            <a:lnSpc>
              <a:spcPts val="600"/>
            </a:lnSpc>
            <a:defRPr sz="1000"/>
          </a:pPr>
          <a:endParaRPr lang="de-DE" sz="10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ELDBER/STETIG/LAND/LAN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2/AB-232/Ernte/BEE/Erntesch&#228;tzungen/2013/BEE-1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S"/>
      <sheetName val="Winterweizen"/>
      <sheetName val="Sommer- u. Hartweizen"/>
      <sheetName val="Sommerweizen"/>
      <sheetName val="Hartweizen"/>
      <sheetName val="Weizen zus."/>
      <sheetName val="Roggen"/>
      <sheetName val="Wintergerste"/>
      <sheetName val="Sommergerste"/>
      <sheetName val="Gerste zus."/>
      <sheetName val="Triticale"/>
      <sheetName val="Hafer"/>
      <sheetName val="Sommermenggetreide"/>
      <sheetName val="Hafer u. Sommermenggetreide"/>
      <sheetName val="Getreide insges. (o.Körnermais)"/>
      <sheetName val="Brotgetreide"/>
      <sheetName val="Futtergetreide (ohne Körnerm)"/>
      <sheetName val="Wintergetreide"/>
      <sheetName val="Sommergetreide"/>
      <sheetName val="Körnermais + CCM"/>
      <sheetName val="Winterraps"/>
      <sheetName val="Sommerraps + Rübsen"/>
      <sheetName val="Raps + Rübsen zus."/>
      <sheetName val="Frühkartoffeln"/>
      <sheetName val="Mittelfr. + Spätkartoffeln"/>
      <sheetName val="Kartoffeln zus."/>
      <sheetName val="Zuckerrüben"/>
      <sheetName val="Runkelrüben"/>
      <sheetName val="Kohlrüben"/>
      <sheetName val="Rüben insgesamt"/>
      <sheetName val="Hackfrüchte (Rüben+Kart zus.)"/>
      <sheetName val="Futtererbsen"/>
      <sheetName val="Ackerbohnen"/>
      <sheetName val="Futtererbsen + Ackerbohnen"/>
      <sheetName val="Grünmais (Silomais)"/>
      <sheetName val="Luzerne"/>
      <sheetName val="Klee + Kleegras"/>
      <sheetName val="Gras a. d. Ackerland"/>
      <sheetName val="Dauerwiesen"/>
      <sheetName val="Mähweiden u. Weiden"/>
      <sheetName val="Klee u. G.a.d. Ackerland"/>
      <sheetName val="Mähweiden"/>
      <sheetName val="Weiden"/>
      <sheetName val="Aufteilung Grünlandnutzung"/>
      <sheetName val="Heuanteil"/>
      <sheetName val="Vorräte"/>
      <sheetName val="Hektarerträge"/>
      <sheetName val="Grafik"/>
      <sheetName val="Grafik 1"/>
      <sheetName val="W."/>
      <sheetName val="Wi."/>
      <sheetName val="Win."/>
      <sheetName val="Wint."/>
      <sheetName val="Winte."/>
      <sheetName val="Winter."/>
      <sheetName val="Winterr."/>
      <sheetName val="Winterra."/>
      <sheetName val="Winterraa."/>
      <sheetName val="Winterrap."/>
      <sheetName val="Winterraps."/>
      <sheetName val="W"/>
      <sheetName val="Wi"/>
      <sheetName val="Win"/>
      <sheetName val="Wint"/>
      <sheetName val="Winte"/>
      <sheetName val="Winter"/>
      <sheetName val="Winterr"/>
      <sheetName val="Winterra"/>
    </sheetNames>
    <sheetDataSet>
      <sheetData sheetId="0"/>
      <sheetData sheetId="1">
        <row r="66">
          <cell r="B66">
            <v>221041.66</v>
          </cell>
        </row>
      </sheetData>
      <sheetData sheetId="2">
        <row r="66">
          <cell r="B66">
            <v>7538.11</v>
          </cell>
        </row>
      </sheetData>
      <sheetData sheetId="3"/>
      <sheetData sheetId="4"/>
      <sheetData sheetId="5">
        <row r="66">
          <cell r="E66">
            <v>2063134</v>
          </cell>
          <cell r="G66">
            <v>1827292.1666666667</v>
          </cell>
        </row>
      </sheetData>
      <sheetData sheetId="6">
        <row r="66">
          <cell r="B66">
            <v>26125.46</v>
          </cell>
          <cell r="E66">
            <v>198710</v>
          </cell>
          <cell r="G66">
            <v>151589.83333333334</v>
          </cell>
        </row>
      </sheetData>
      <sheetData sheetId="7">
        <row r="66">
          <cell r="B66">
            <v>53218.48</v>
          </cell>
        </row>
      </sheetData>
      <sheetData sheetId="8">
        <row r="66">
          <cell r="B66">
            <v>8135.86</v>
          </cell>
        </row>
      </sheetData>
      <sheetData sheetId="9">
        <row r="66">
          <cell r="E66">
            <v>537064</v>
          </cell>
          <cell r="G66">
            <v>486001</v>
          </cell>
        </row>
      </sheetData>
      <sheetData sheetId="10">
        <row r="66">
          <cell r="B66">
            <v>5689.48</v>
          </cell>
          <cell r="E66">
            <v>43251</v>
          </cell>
          <cell r="G66">
            <v>45218</v>
          </cell>
        </row>
      </sheetData>
      <sheetData sheetId="11"/>
      <sheetData sheetId="12"/>
      <sheetData sheetId="13">
        <row r="66">
          <cell r="B66">
            <v>7715.99</v>
          </cell>
          <cell r="E66">
            <v>45478</v>
          </cell>
          <cell r="G66">
            <v>39449.5</v>
          </cell>
        </row>
      </sheetData>
      <sheetData sheetId="14">
        <row r="66">
          <cell r="K66">
            <v>87.65</v>
          </cell>
        </row>
      </sheetData>
      <sheetData sheetId="15">
        <row r="66">
          <cell r="K66">
            <v>88.8</v>
          </cell>
        </row>
      </sheetData>
      <sheetData sheetId="16">
        <row r="66">
          <cell r="K66">
            <v>83.71</v>
          </cell>
        </row>
      </sheetData>
      <sheetData sheetId="17"/>
      <sheetData sheetId="18"/>
      <sheetData sheetId="19"/>
      <sheetData sheetId="20">
        <row r="66">
          <cell r="B66">
            <v>60493.58</v>
          </cell>
          <cell r="E66">
            <v>255101</v>
          </cell>
          <cell r="G66">
            <v>404080.33333333331</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E "/>
    </sheetNames>
    <sheetDataSet>
      <sheetData sheetId="0">
        <row r="14">
          <cell r="E14">
            <v>158014.98000000001</v>
          </cell>
          <cell r="K14">
            <v>88.068216487687579</v>
          </cell>
          <cell r="L14">
            <v>91.08</v>
          </cell>
          <cell r="M14">
            <v>92.84</v>
          </cell>
        </row>
        <row r="15">
          <cell r="E15">
            <v>14156.03</v>
          </cell>
          <cell r="K15">
            <v>64.541927777954157</v>
          </cell>
          <cell r="L15">
            <v>66.180000000000007</v>
          </cell>
          <cell r="M15">
            <v>74.290000000000006</v>
          </cell>
        </row>
        <row r="16">
          <cell r="K16">
            <v>87.60048834936795</v>
          </cell>
          <cell r="L16">
            <v>90.26</v>
          </cell>
          <cell r="M16">
            <v>91.31</v>
          </cell>
        </row>
        <row r="17">
          <cell r="E17">
            <v>26689.15</v>
          </cell>
          <cell r="K17">
            <v>62.13035475628628</v>
          </cell>
          <cell r="L17">
            <v>76.06</v>
          </cell>
          <cell r="M17">
            <v>79.099999999999994</v>
          </cell>
        </row>
        <row r="18">
          <cell r="K18">
            <v>84.933288806389015</v>
          </cell>
          <cell r="L18">
            <v>88.8</v>
          </cell>
          <cell r="M18">
            <v>89.68</v>
          </cell>
        </row>
        <row r="19">
          <cell r="E19">
            <v>53235.92</v>
          </cell>
          <cell r="K19">
            <v>79.573998091989736</v>
          </cell>
          <cell r="L19">
            <v>92.53</v>
          </cell>
          <cell r="M19">
            <v>85.7</v>
          </cell>
        </row>
        <row r="20">
          <cell r="E20">
            <v>8653.2099999999991</v>
          </cell>
          <cell r="K20">
            <v>45.641061768981729</v>
          </cell>
          <cell r="L20">
            <v>54.86</v>
          </cell>
          <cell r="M20">
            <v>55.54</v>
          </cell>
        </row>
        <row r="21">
          <cell r="K21">
            <v>74.885924395110564</v>
          </cell>
          <cell r="L21">
            <v>87.53</v>
          </cell>
          <cell r="M21">
            <v>81.48</v>
          </cell>
        </row>
        <row r="22">
          <cell r="E22">
            <v>11595.95</v>
          </cell>
          <cell r="K22">
            <v>52.670801759009002</v>
          </cell>
          <cell r="L22">
            <v>58.94</v>
          </cell>
          <cell r="M22">
            <v>50.74</v>
          </cell>
        </row>
        <row r="23">
          <cell r="E23">
            <v>5832.77</v>
          </cell>
          <cell r="K23">
            <v>65.018618310025914</v>
          </cell>
          <cell r="L23">
            <v>76.02</v>
          </cell>
          <cell r="M23">
            <v>76.53</v>
          </cell>
        </row>
        <row r="24">
          <cell r="K24">
            <v>71.92397592949203</v>
          </cell>
          <cell r="L24">
            <v>83.71</v>
          </cell>
          <cell r="M24">
            <v>76.62</v>
          </cell>
        </row>
        <row r="25">
          <cell r="K25">
            <v>81.62850688265641</v>
          </cell>
          <cell r="L25">
            <v>87.65</v>
          </cell>
          <cell r="M25">
            <v>85.95</v>
          </cell>
        </row>
        <row r="26">
          <cell r="E26">
            <v>112297.59</v>
          </cell>
          <cell r="K26">
            <v>40.972567711663331</v>
          </cell>
          <cell r="L26">
            <v>42.17</v>
          </cell>
          <cell r="M26">
            <v>41.74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ernte@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4" sqref="A7"/>
    </sheetView>
  </sheetViews>
  <sheetFormatPr baseColWidth="10" defaultColWidth="11.28515625" defaultRowHeight="12.75" x14ac:dyDescent="0.2"/>
  <cols>
    <col min="1" max="7" width="13.140625" style="80" customWidth="1"/>
    <col min="8" max="8" width="10.7109375" style="80" customWidth="1"/>
    <col min="9" max="95" width="12.140625" style="80" customWidth="1"/>
    <col min="96" max="16384" width="11.28515625" style="80"/>
  </cols>
  <sheetData>
    <row r="3" spans="1:7" ht="20.25" x14ac:dyDescent="0.3">
      <c r="A3" s="108" t="s">
        <v>4</v>
      </c>
      <c r="B3" s="108"/>
      <c r="C3" s="108"/>
      <c r="D3" s="108"/>
    </row>
    <row r="4" spans="1:7" ht="20.25" x14ac:dyDescent="0.3">
      <c r="A4" s="108" t="s">
        <v>5</v>
      </c>
      <c r="B4" s="108"/>
      <c r="C4" s="108"/>
      <c r="D4" s="108"/>
    </row>
    <row r="11" spans="1:7" ht="15" x14ac:dyDescent="0.2">
      <c r="A11" s="81"/>
      <c r="F11" s="82"/>
      <c r="G11" s="83"/>
    </row>
    <row r="13" spans="1:7" x14ac:dyDescent="0.2">
      <c r="A13" s="84"/>
    </row>
    <row r="15" spans="1:7" ht="23.25" x14ac:dyDescent="0.2">
      <c r="D15" s="109" t="s">
        <v>74</v>
      </c>
      <c r="E15" s="109"/>
      <c r="F15" s="109"/>
      <c r="G15" s="109"/>
    </row>
    <row r="16" spans="1:7" ht="15" x14ac:dyDescent="0.2">
      <c r="D16" s="110" t="s">
        <v>77</v>
      </c>
      <c r="E16" s="110"/>
      <c r="F16" s="110"/>
      <c r="G16" s="110"/>
    </row>
    <row r="18" spans="1:7" ht="31.5" x14ac:dyDescent="0.45">
      <c r="A18" s="104" t="s">
        <v>75</v>
      </c>
      <c r="B18" s="111"/>
      <c r="C18" s="111"/>
      <c r="D18" s="111"/>
      <c r="E18" s="111"/>
      <c r="F18" s="111"/>
      <c r="G18" s="111"/>
    </row>
    <row r="19" spans="1:7" ht="30.75" x14ac:dyDescent="0.4">
      <c r="B19" s="104" t="s">
        <v>76</v>
      </c>
      <c r="C19" s="104"/>
      <c r="D19" s="104"/>
      <c r="E19" s="104"/>
      <c r="F19" s="104"/>
      <c r="G19" s="104"/>
    </row>
    <row r="20" spans="1:7" ht="31.5" x14ac:dyDescent="0.45">
      <c r="A20" s="104" t="s">
        <v>91</v>
      </c>
      <c r="B20" s="105"/>
      <c r="C20" s="105"/>
      <c r="D20" s="105"/>
      <c r="E20" s="105"/>
      <c r="F20" s="105"/>
      <c r="G20" s="105"/>
    </row>
    <row r="21" spans="1:7" ht="16.5" x14ac:dyDescent="0.25">
      <c r="A21" s="85"/>
      <c r="B21" s="85"/>
      <c r="C21" s="85"/>
      <c r="D21" s="85"/>
      <c r="E21" s="85"/>
      <c r="F21" s="85"/>
    </row>
    <row r="22" spans="1:7" ht="15" x14ac:dyDescent="0.2">
      <c r="E22" s="106" t="s">
        <v>95</v>
      </c>
      <c r="F22" s="106"/>
      <c r="G22" s="106"/>
    </row>
    <row r="23" spans="1:7" ht="16.5" x14ac:dyDescent="0.25">
      <c r="A23" s="107"/>
      <c r="B23" s="107"/>
      <c r="C23" s="107"/>
      <c r="D23" s="107"/>
      <c r="E23" s="107"/>
      <c r="F23" s="107"/>
      <c r="G23" s="107"/>
    </row>
  </sheetData>
  <mergeCells count="9">
    <mergeCell ref="A20:G20"/>
    <mergeCell ref="E22:G22"/>
    <mergeCell ref="A23:G23"/>
    <mergeCell ref="A3:D3"/>
    <mergeCell ref="A4:D4"/>
    <mergeCell ref="D15:G15"/>
    <mergeCell ref="D16:G16"/>
    <mergeCell ref="A18:G18"/>
    <mergeCell ref="B19:G19"/>
  </mergeCells>
  <pageMargins left="0.59055118110236227" right="0.59055118110236227" top="0.59055118110236227" bottom="0.59055118110236227" header="0" footer="0.39370078740157483"/>
  <pageSetup paperSize="9" orientation="portrait" r:id="rId1"/>
  <headerFooter differentFirst="1">
    <oddFooter>&amp;L&amp;"Arial,Standard"&amp;8Statistikamt Nord&amp;C&amp;"Arial,Standard"&amp;8&amp;P&amp;R&amp;"Arial,Standard"&amp;8Statistischer Bericht C II 1 - m 8/13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2"/>
  <sheetViews>
    <sheetView view="pageLayout" zoomScaleNormal="100" workbookViewId="0">
      <selection activeCell="E22" sqref="E22"/>
    </sheetView>
  </sheetViews>
  <sheetFormatPr baseColWidth="10" defaultColWidth="11.28515625" defaultRowHeight="12.75" x14ac:dyDescent="0.2"/>
  <cols>
    <col min="1" max="1" width="10.140625" style="9" customWidth="1"/>
    <col min="2" max="6" width="13.140625" style="9" customWidth="1"/>
    <col min="7" max="7" width="16" style="9" customWidth="1"/>
    <col min="8" max="16384" width="11.28515625" style="9"/>
  </cols>
  <sheetData>
    <row r="2" spans="1:7" ht="15.75" x14ac:dyDescent="0.25">
      <c r="A2" s="119" t="s">
        <v>7</v>
      </c>
      <c r="B2" s="119"/>
      <c r="C2" s="119"/>
      <c r="D2" s="119"/>
      <c r="E2" s="119"/>
      <c r="F2" s="119"/>
      <c r="G2" s="119"/>
    </row>
    <row r="3" spans="1:7" ht="10.5" customHeight="1" x14ac:dyDescent="0.2"/>
    <row r="4" spans="1:7" ht="15.75" x14ac:dyDescent="0.25">
      <c r="A4" s="120" t="s">
        <v>8</v>
      </c>
      <c r="B4" s="121"/>
      <c r="C4" s="121"/>
      <c r="D4" s="121"/>
      <c r="E4" s="121"/>
      <c r="F4" s="121"/>
      <c r="G4" s="121"/>
    </row>
    <row r="5" spans="1:7" x14ac:dyDescent="0.2">
      <c r="A5" s="112" t="s">
        <v>9</v>
      </c>
      <c r="B5" s="112"/>
      <c r="C5" s="112"/>
      <c r="D5" s="112"/>
      <c r="E5" s="112"/>
      <c r="F5" s="112"/>
      <c r="G5" s="112"/>
    </row>
    <row r="6" spans="1:7" ht="7.5" customHeight="1" x14ac:dyDescent="0.2">
      <c r="A6" s="10"/>
    </row>
    <row r="7" spans="1:7" x14ac:dyDescent="0.2">
      <c r="A7" s="122" t="s">
        <v>10</v>
      </c>
      <c r="B7" s="115"/>
      <c r="C7" s="115"/>
      <c r="D7" s="115"/>
      <c r="E7" s="115"/>
      <c r="F7" s="115"/>
      <c r="G7" s="115"/>
    </row>
    <row r="8" spans="1:7" x14ac:dyDescent="0.2">
      <c r="A8" s="113" t="s">
        <v>11</v>
      </c>
      <c r="B8" s="118"/>
      <c r="C8" s="118"/>
      <c r="D8" s="118"/>
      <c r="E8" s="118"/>
      <c r="F8" s="118"/>
      <c r="G8" s="118"/>
    </row>
    <row r="10" spans="1:7" ht="12.75" customHeight="1" x14ac:dyDescent="0.2">
      <c r="A10" s="123" t="s">
        <v>12</v>
      </c>
      <c r="B10" s="123"/>
      <c r="C10" s="123"/>
      <c r="D10" s="123"/>
      <c r="E10" s="123"/>
      <c r="F10" s="123"/>
      <c r="G10" s="123"/>
    </row>
    <row r="11" spans="1:7" x14ac:dyDescent="0.2">
      <c r="A11" s="11" t="s">
        <v>13</v>
      </c>
      <c r="B11" s="77"/>
      <c r="C11" s="77"/>
      <c r="D11" s="77"/>
      <c r="E11" s="77"/>
      <c r="F11" s="77"/>
      <c r="G11" s="77"/>
    </row>
    <row r="12" spans="1:7" ht="8.4499999999999993" customHeight="1" x14ac:dyDescent="0.2">
      <c r="A12" s="122"/>
      <c r="B12" s="122"/>
      <c r="C12" s="122"/>
      <c r="D12" s="122"/>
      <c r="E12" s="122"/>
      <c r="F12" s="122"/>
      <c r="G12" s="122"/>
    </row>
    <row r="13" spans="1:7" x14ac:dyDescent="0.2">
      <c r="A13" s="86"/>
    </row>
    <row r="14" spans="1:7" x14ac:dyDescent="0.2">
      <c r="A14" s="124" t="s">
        <v>14</v>
      </c>
      <c r="B14" s="124"/>
      <c r="C14" s="124"/>
      <c r="D14" s="124"/>
      <c r="E14" s="124"/>
      <c r="F14" s="124"/>
      <c r="G14" s="124"/>
    </row>
    <row r="15" spans="1:7" ht="15" customHeight="1" x14ac:dyDescent="0.2">
      <c r="A15" s="113" t="s">
        <v>15</v>
      </c>
      <c r="B15" s="113"/>
      <c r="C15" s="113"/>
      <c r="D15" s="113"/>
      <c r="E15" s="113"/>
      <c r="F15" s="113"/>
      <c r="G15" s="113"/>
    </row>
    <row r="16" spans="1:7" ht="14.25" customHeight="1" x14ac:dyDescent="0.2">
      <c r="A16" s="12" t="s">
        <v>79</v>
      </c>
      <c r="B16" s="12" t="s">
        <v>16</v>
      </c>
      <c r="C16" s="78"/>
      <c r="D16" s="78"/>
      <c r="E16" s="78"/>
      <c r="F16" s="78"/>
      <c r="G16" s="78"/>
    </row>
    <row r="17" spans="1:7" ht="14.25" customHeight="1" x14ac:dyDescent="0.2">
      <c r="A17" s="12" t="s">
        <v>17</v>
      </c>
      <c r="B17" s="13" t="s">
        <v>80</v>
      </c>
      <c r="C17" s="78"/>
      <c r="D17" s="78"/>
      <c r="E17" s="78"/>
      <c r="F17" s="78"/>
      <c r="G17" s="78"/>
    </row>
    <row r="18" spans="1:7" x14ac:dyDescent="0.2">
      <c r="A18" s="78"/>
      <c r="B18" s="79"/>
      <c r="C18" s="79"/>
      <c r="D18" s="79"/>
      <c r="E18" s="79"/>
      <c r="F18" s="79"/>
      <c r="G18" s="79"/>
    </row>
    <row r="19" spans="1:7" x14ac:dyDescent="0.2">
      <c r="A19" s="124" t="s">
        <v>81</v>
      </c>
      <c r="B19" s="124"/>
      <c r="C19" s="124"/>
      <c r="D19" s="124"/>
      <c r="E19" s="124"/>
      <c r="F19" s="124"/>
      <c r="G19" s="124"/>
    </row>
    <row r="20" spans="1:7" ht="18.75" customHeight="1" x14ac:dyDescent="0.2">
      <c r="A20" s="78" t="s">
        <v>18</v>
      </c>
      <c r="B20" s="113" t="s">
        <v>19</v>
      </c>
      <c r="C20" s="113"/>
      <c r="D20" s="78"/>
      <c r="E20" s="78"/>
      <c r="F20" s="78"/>
      <c r="G20" s="78"/>
    </row>
    <row r="21" spans="1:7" ht="14.25" customHeight="1" x14ac:dyDescent="0.2">
      <c r="A21" s="78" t="s">
        <v>20</v>
      </c>
      <c r="B21" s="113" t="s">
        <v>21</v>
      </c>
      <c r="C21" s="113"/>
      <c r="D21" s="78"/>
      <c r="E21" s="78"/>
      <c r="F21" s="78"/>
      <c r="G21" s="78"/>
    </row>
    <row r="22" spans="1:7" ht="12.75" customHeight="1" x14ac:dyDescent="0.2">
      <c r="A22" s="78"/>
      <c r="B22" s="113" t="s">
        <v>22</v>
      </c>
      <c r="C22" s="113"/>
      <c r="D22" s="79"/>
      <c r="E22" s="79"/>
      <c r="F22" s="79"/>
      <c r="G22" s="79"/>
    </row>
    <row r="23" spans="1:7" x14ac:dyDescent="0.2">
      <c r="A23" s="10"/>
    </row>
    <row r="24" spans="1:7" x14ac:dyDescent="0.2">
      <c r="A24" s="78" t="s">
        <v>82</v>
      </c>
      <c r="B24" s="116" t="s">
        <v>23</v>
      </c>
      <c r="C24" s="117"/>
      <c r="D24" s="117"/>
      <c r="E24" s="117"/>
      <c r="F24" s="117"/>
      <c r="G24" s="117"/>
    </row>
    <row r="25" spans="1:7" x14ac:dyDescent="0.2">
      <c r="A25" s="78"/>
      <c r="B25" s="79"/>
      <c r="C25" s="79"/>
      <c r="D25" s="79"/>
      <c r="E25" s="79"/>
      <c r="F25" s="79"/>
      <c r="G25" s="79"/>
    </row>
    <row r="26" spans="1:7" x14ac:dyDescent="0.2">
      <c r="A26" s="78"/>
      <c r="B26" s="79"/>
      <c r="C26" s="79"/>
      <c r="D26" s="79"/>
      <c r="E26" s="79"/>
      <c r="F26" s="79"/>
      <c r="G26" s="79"/>
    </row>
    <row r="27" spans="1:7" ht="12.75" customHeight="1" x14ac:dyDescent="0.2">
      <c r="A27" s="113" t="s">
        <v>24</v>
      </c>
      <c r="B27" s="118"/>
      <c r="C27" s="118"/>
      <c r="D27" s="118"/>
      <c r="E27" s="118"/>
      <c r="F27" s="118"/>
      <c r="G27" s="118"/>
    </row>
    <row r="28" spans="1:7" ht="14.25" customHeight="1" x14ac:dyDescent="0.2">
      <c r="A28" s="10" t="s">
        <v>25</v>
      </c>
      <c r="B28" s="79"/>
      <c r="C28" s="79"/>
      <c r="D28" s="79"/>
      <c r="E28" s="79"/>
      <c r="F28" s="79"/>
      <c r="G28" s="79"/>
    </row>
    <row r="29" spans="1:7" s="87" customFormat="1" ht="42.75" customHeight="1" x14ac:dyDescent="0.2">
      <c r="A29" s="114" t="s">
        <v>83</v>
      </c>
      <c r="B29" s="115"/>
      <c r="C29" s="115"/>
      <c r="D29" s="115"/>
      <c r="E29" s="115"/>
      <c r="F29" s="115"/>
      <c r="G29" s="115"/>
    </row>
    <row r="30" spans="1:7" ht="11.25" customHeight="1" x14ac:dyDescent="0.2">
      <c r="A30" s="78"/>
      <c r="B30" s="79"/>
      <c r="C30" s="79"/>
      <c r="D30" s="79"/>
      <c r="E30" s="79"/>
      <c r="F30" s="79"/>
      <c r="G30" s="79"/>
    </row>
    <row r="31" spans="1:7" ht="11.25" customHeight="1" x14ac:dyDescent="0.2">
      <c r="A31" s="78"/>
      <c r="B31" s="79"/>
      <c r="C31" s="79"/>
      <c r="D31" s="79"/>
      <c r="E31" s="79"/>
      <c r="F31" s="79"/>
      <c r="G31" s="79"/>
    </row>
    <row r="32" spans="1:7" ht="12.75" customHeight="1" x14ac:dyDescent="0.2">
      <c r="A32" s="113"/>
      <c r="B32" s="118"/>
      <c r="C32" s="118"/>
      <c r="D32" s="118"/>
      <c r="E32" s="118"/>
      <c r="F32" s="118"/>
      <c r="G32" s="118"/>
    </row>
    <row r="33" spans="1:7" ht="9.75" customHeight="1" x14ac:dyDescent="0.2">
      <c r="A33" s="10"/>
    </row>
    <row r="34" spans="1:7" x14ac:dyDescent="0.2">
      <c r="A34" s="10"/>
    </row>
    <row r="35" spans="1:7" x14ac:dyDescent="0.2">
      <c r="A35" s="10"/>
    </row>
    <row r="36" spans="1:7" x14ac:dyDescent="0.2">
      <c r="A36" s="112" t="s">
        <v>84</v>
      </c>
      <c r="B36" s="112"/>
    </row>
    <row r="38" spans="1:7" x14ac:dyDescent="0.2">
      <c r="A38" s="14">
        <v>0</v>
      </c>
      <c r="B38" s="15" t="s">
        <v>26</v>
      </c>
    </row>
    <row r="39" spans="1:7" x14ac:dyDescent="0.2">
      <c r="A39" s="16" t="s">
        <v>27</v>
      </c>
      <c r="B39" s="15" t="s">
        <v>28</v>
      </c>
    </row>
    <row r="40" spans="1:7" x14ac:dyDescent="0.2">
      <c r="A40" s="88" t="s">
        <v>29</v>
      </c>
      <c r="B40" s="15" t="s">
        <v>30</v>
      </c>
    </row>
    <row r="41" spans="1:7" x14ac:dyDescent="0.2">
      <c r="A41" s="88" t="s">
        <v>31</v>
      </c>
      <c r="B41" s="15" t="s">
        <v>32</v>
      </c>
    </row>
    <row r="42" spans="1:7" x14ac:dyDescent="0.2">
      <c r="A42" s="16" t="s">
        <v>85</v>
      </c>
      <c r="B42" s="15" t="s">
        <v>33</v>
      </c>
    </row>
    <row r="43" spans="1:7" x14ac:dyDescent="0.2">
      <c r="A43" s="16" t="s">
        <v>34</v>
      </c>
      <c r="B43" s="15" t="s">
        <v>35</v>
      </c>
    </row>
    <row r="44" spans="1:7" x14ac:dyDescent="0.2">
      <c r="A44" s="16" t="s">
        <v>36</v>
      </c>
      <c r="B44" s="17" t="s">
        <v>37</v>
      </c>
    </row>
    <row r="45" spans="1:7" x14ac:dyDescent="0.2">
      <c r="A45" s="16" t="s">
        <v>38</v>
      </c>
      <c r="B45" s="17" t="s">
        <v>39</v>
      </c>
    </row>
    <row r="46" spans="1:7" x14ac:dyDescent="0.2">
      <c r="A46" s="18" t="s">
        <v>40</v>
      </c>
      <c r="B46" s="15" t="s">
        <v>41</v>
      </c>
    </row>
    <row r="47" spans="1:7" x14ac:dyDescent="0.2">
      <c r="A47" s="18" t="s">
        <v>42</v>
      </c>
      <c r="B47" s="15" t="s">
        <v>43</v>
      </c>
    </row>
    <row r="48" spans="1:7" customFormat="1" x14ac:dyDescent="0.2">
      <c r="A48" s="89" t="s">
        <v>86</v>
      </c>
      <c r="B48" s="89" t="s">
        <v>87</v>
      </c>
      <c r="C48" s="89"/>
      <c r="D48" s="89"/>
      <c r="E48" s="89"/>
      <c r="F48" s="89"/>
      <c r="G48" s="89"/>
    </row>
    <row r="49" spans="1:7" customFormat="1" x14ac:dyDescent="0.2">
      <c r="A49" s="90" t="s">
        <v>88</v>
      </c>
      <c r="B49" s="91" t="s">
        <v>89</v>
      </c>
      <c r="C49" s="91"/>
      <c r="D49" s="91"/>
      <c r="E49" s="91"/>
      <c r="F49" s="91"/>
      <c r="G49" s="91"/>
    </row>
    <row r="51" spans="1:7" x14ac:dyDescent="0.2">
      <c r="A51" s="18" t="s">
        <v>90</v>
      </c>
    </row>
    <row r="52" spans="1:7" x14ac:dyDescent="0.2">
      <c r="A52" s="18" t="s">
        <v>78</v>
      </c>
    </row>
  </sheetData>
  <mergeCells count="18">
    <mergeCell ref="A10:G10"/>
    <mergeCell ref="A15:G15"/>
    <mergeCell ref="A19:G19"/>
    <mergeCell ref="B20:C20"/>
    <mergeCell ref="B21:C21"/>
    <mergeCell ref="A12:G12"/>
    <mergeCell ref="A14:G14"/>
    <mergeCell ref="A2:G2"/>
    <mergeCell ref="A4:G4"/>
    <mergeCell ref="A5:G5"/>
    <mergeCell ref="A7:G7"/>
    <mergeCell ref="A8:G8"/>
    <mergeCell ref="A36:B36"/>
    <mergeCell ref="B22:C22"/>
    <mergeCell ref="A29:G29"/>
    <mergeCell ref="B24:G24"/>
    <mergeCell ref="A27:G27"/>
    <mergeCell ref="A32:G32"/>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differentFirst="1">
    <oddFooter>&amp;L&amp;"Arial,Standard"&amp;8Statistikamt Nord&amp;C&amp;"Arial,Standard"&amp;8&amp;P&amp;R&amp;"Arial,Standard"&amp;8Statistischer Bericht C II 1 - m 8/13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Layout" zoomScale="130" zoomScaleNormal="100" zoomScalePageLayoutView="130" workbookViewId="0">
      <selection activeCell="A13" sqref="A13"/>
    </sheetView>
  </sheetViews>
  <sheetFormatPr baseColWidth="10" defaultColWidth="11.28515625" defaultRowHeight="12.75" x14ac:dyDescent="0.2"/>
  <cols>
    <col min="1" max="1" width="28.28515625" customWidth="1"/>
    <col min="2" max="6" width="12.7109375" customWidth="1"/>
  </cols>
  <sheetData>
    <row r="1" spans="1:6" ht="13.5" customHeight="1" x14ac:dyDescent="0.2">
      <c r="A1" s="125" t="s">
        <v>73</v>
      </c>
      <c r="B1" s="125"/>
      <c r="C1" s="125"/>
      <c r="D1" s="125"/>
      <c r="E1" s="125"/>
      <c r="F1" s="125"/>
    </row>
    <row r="2" spans="1:6" ht="13.5" customHeight="1" x14ac:dyDescent="0.2">
      <c r="A2" s="1"/>
      <c r="B2" s="1"/>
      <c r="C2" s="1"/>
      <c r="D2" s="1"/>
      <c r="E2" s="1"/>
      <c r="F2" s="1"/>
    </row>
    <row r="3" spans="1:6" ht="27.2" customHeight="1" x14ac:dyDescent="0.2">
      <c r="A3" s="126" t="s">
        <v>1</v>
      </c>
      <c r="B3" s="132" t="s">
        <v>0</v>
      </c>
      <c r="C3" s="133"/>
      <c r="D3" s="134"/>
      <c r="E3" s="129" t="s">
        <v>49</v>
      </c>
      <c r="F3" s="130"/>
    </row>
    <row r="4" spans="1:6" ht="27.2" customHeight="1" x14ac:dyDescent="0.2">
      <c r="A4" s="127"/>
      <c r="B4" s="46" t="s">
        <v>50</v>
      </c>
      <c r="C4" s="47">
        <v>2012</v>
      </c>
      <c r="D4" s="46" t="s">
        <v>52</v>
      </c>
      <c r="E4" s="46" t="s">
        <v>51</v>
      </c>
      <c r="F4" s="48">
        <v>2012</v>
      </c>
    </row>
    <row r="5" spans="1:6" ht="13.5" customHeight="1" x14ac:dyDescent="0.2">
      <c r="A5" s="128"/>
      <c r="B5" s="131" t="s">
        <v>2</v>
      </c>
      <c r="C5" s="131"/>
      <c r="D5" s="131"/>
      <c r="E5" s="131" t="s">
        <v>3</v>
      </c>
      <c r="F5" s="132"/>
    </row>
    <row r="6" spans="1:6" ht="13.5" customHeight="1" x14ac:dyDescent="0.2">
      <c r="A6" s="24"/>
      <c r="B6" s="52"/>
      <c r="C6" s="24"/>
      <c r="D6" s="25"/>
      <c r="E6" s="26"/>
      <c r="F6" s="24"/>
    </row>
    <row r="7" spans="1:6" ht="13.5" customHeight="1" x14ac:dyDescent="0.2">
      <c r="A7" s="22" t="s">
        <v>61</v>
      </c>
      <c r="B7" s="53">
        <f>SUM('[1]Weizen zus.'!$G$66)/1000</f>
        <v>1827.2921666666668</v>
      </c>
      <c r="C7" s="27">
        <f>SUM('[1]Weizen zus.'!$E$66)/1000</f>
        <v>2063.134</v>
      </c>
      <c r="D7" s="41">
        <f>SUM(1572176/1000)</f>
        <v>1572.1759999999999</v>
      </c>
      <c r="E7" s="29">
        <f>D7*100/B7-100</f>
        <v>-13.961432732021606</v>
      </c>
      <c r="F7" s="29">
        <f>D7*100/C7-100</f>
        <v>-23.796709278214593</v>
      </c>
    </row>
    <row r="8" spans="1:6" ht="13.5" customHeight="1" x14ac:dyDescent="0.2">
      <c r="A8" s="22" t="s">
        <v>60</v>
      </c>
      <c r="B8" s="54">
        <f>SUM([1]Roggen!$G$66)/1000</f>
        <v>151.58983333333333</v>
      </c>
      <c r="C8" s="29">
        <f>SUM([1]Roggen!$E$66)/1000</f>
        <v>198.71</v>
      </c>
      <c r="D8" s="41">
        <f>SUM(211111/1000)</f>
        <v>211.11099999999999</v>
      </c>
      <c r="E8" s="29">
        <f>D8*100/B8-100</f>
        <v>39.264616470541654</v>
      </c>
      <c r="F8" s="29">
        <f>D8*100/C8-100</f>
        <v>6.2407528559206753</v>
      </c>
    </row>
    <row r="9" spans="1:6" ht="13.5" customHeight="1" x14ac:dyDescent="0.2">
      <c r="A9" s="30" t="s">
        <v>58</v>
      </c>
      <c r="B9" s="55">
        <f>SUM(B7:B8)</f>
        <v>1978.8820000000001</v>
      </c>
      <c r="C9" s="31">
        <f>SUM(C7:C8)</f>
        <v>2261.8440000000001</v>
      </c>
      <c r="D9" s="42">
        <f>SUM(D7:D8)</f>
        <v>1783.2869999999998</v>
      </c>
      <c r="E9" s="33">
        <f>D9*100/B9-100</f>
        <v>-9.8841163849082534</v>
      </c>
      <c r="F9" s="33">
        <f>D9*100/C9-100</f>
        <v>-21.157825208104541</v>
      </c>
    </row>
    <row r="10" spans="1:6" ht="13.5" customHeight="1" x14ac:dyDescent="0.2">
      <c r="A10" s="24" t="s">
        <v>57</v>
      </c>
      <c r="B10" s="56">
        <f>SUM('[1]Gerste zus.'!$G$66)/1000</f>
        <v>486.00099999999998</v>
      </c>
      <c r="C10" s="28">
        <f>SUM('[1]Gerste zus.'!$E$66)/1000</f>
        <v>537.06399999999996</v>
      </c>
      <c r="D10" s="43">
        <f>SUM(504292/1000)</f>
        <v>504.29199999999997</v>
      </c>
      <c r="E10" s="29">
        <f>D10*100/B10-100</f>
        <v>3.7635725029372367</v>
      </c>
      <c r="F10" s="29">
        <f>D10*100/C10-100</f>
        <v>-6.1020660479942848</v>
      </c>
    </row>
    <row r="11" spans="1:6" ht="13.5" customHeight="1" x14ac:dyDescent="0.2">
      <c r="A11" s="24" t="s">
        <v>56</v>
      </c>
      <c r="B11" s="56"/>
      <c r="C11" s="28"/>
      <c r="D11" s="43"/>
      <c r="E11" s="33"/>
      <c r="F11" s="33"/>
    </row>
    <row r="12" spans="1:6" ht="13.5" customHeight="1" x14ac:dyDescent="0.2">
      <c r="A12" s="34" t="s">
        <v>55</v>
      </c>
      <c r="B12" s="57">
        <f>SUM('[1]Hafer u. Sommermenggetreide'!$G$66+[1]Triticale!$G$66)/1000</f>
        <v>84.667500000000004</v>
      </c>
      <c r="C12" s="35">
        <f>SUM('[1]Hafer u. Sommermenggetreide'!$E$66+[1]Triticale!$E$66)/1000</f>
        <v>88.728999999999999</v>
      </c>
      <c r="D12" s="44">
        <f>SUM((58838+44638)/1000)</f>
        <v>103.476</v>
      </c>
      <c r="E12" s="36">
        <f>D12*100/B12-100</f>
        <v>22.214545132429791</v>
      </c>
      <c r="F12" s="36">
        <f>D12*100/C12-100</f>
        <v>16.620270711943107</v>
      </c>
    </row>
    <row r="13" spans="1:6" ht="13.5" customHeight="1" x14ac:dyDescent="0.2">
      <c r="A13" s="30" t="s">
        <v>59</v>
      </c>
      <c r="B13" s="58">
        <f>SUM(B10:B12)</f>
        <v>570.66849999999999</v>
      </c>
      <c r="C13" s="32">
        <f>SUM(C10:C12)</f>
        <v>625.79300000000001</v>
      </c>
      <c r="D13" s="42">
        <f>SUM(D10:D12)</f>
        <v>607.76800000000003</v>
      </c>
      <c r="E13" s="33">
        <f>D13*100/B13-100</f>
        <v>6.5010597220628199</v>
      </c>
      <c r="F13" s="33">
        <f>D13*100/C13-100</f>
        <v>-2.8803454177339773</v>
      </c>
    </row>
    <row r="14" spans="1:6" ht="13.5" customHeight="1" x14ac:dyDescent="0.2">
      <c r="A14" s="37" t="s">
        <v>54</v>
      </c>
      <c r="B14" s="59">
        <f>SUM(B13,B9)</f>
        <v>2549.5505000000003</v>
      </c>
      <c r="C14" s="38">
        <f>SUM(C13,C9)</f>
        <v>2887.6370000000002</v>
      </c>
      <c r="D14" s="45">
        <f>SUM(D13,D9)</f>
        <v>2391.0549999999998</v>
      </c>
      <c r="E14" s="39">
        <f>D14*100/B14-100</f>
        <v>-6.2166056330322021</v>
      </c>
      <c r="F14" s="39">
        <f>D14*100/C14-100</f>
        <v>-17.196829102826996</v>
      </c>
    </row>
    <row r="15" spans="1:6" ht="13.5" customHeight="1" x14ac:dyDescent="0.2">
      <c r="A15" s="92" t="s">
        <v>6</v>
      </c>
      <c r="B15" s="93">
        <f>SUM([1]Winterraps!$G$66)/1000</f>
        <v>404.08033333333333</v>
      </c>
      <c r="C15" s="94">
        <f>SUM([1]Winterraps!$E$66)/1000</f>
        <v>255.101</v>
      </c>
      <c r="D15" s="95">
        <f>SUM(468730/1000)</f>
        <v>468.73</v>
      </c>
      <c r="E15" s="96">
        <f>D15*100/B15-100</f>
        <v>15.99921137793558</v>
      </c>
      <c r="F15" s="96">
        <f>D15*100/C15-100</f>
        <v>83.742909671071459</v>
      </c>
    </row>
    <row r="16" spans="1:6" ht="13.5" customHeight="1" x14ac:dyDescent="0.2">
      <c r="B16" s="3"/>
      <c r="C16" s="40"/>
      <c r="D16" s="3"/>
      <c r="E16" s="3"/>
      <c r="F16" s="3"/>
    </row>
    <row r="17" spans="1:6" ht="13.5" customHeight="1" x14ac:dyDescent="0.2">
      <c r="A17" s="2" t="s">
        <v>53</v>
      </c>
      <c r="B17" s="1"/>
      <c r="C17" s="1"/>
      <c r="D17" s="1"/>
      <c r="E17" s="1"/>
      <c r="F17" s="1"/>
    </row>
    <row r="18" spans="1:6" ht="13.5" customHeight="1" x14ac:dyDescent="0.2">
      <c r="A18" s="50"/>
      <c r="B18" s="1"/>
      <c r="C18" s="1"/>
      <c r="D18" s="1"/>
      <c r="E18" s="1"/>
      <c r="F18" s="1"/>
    </row>
    <row r="19" spans="1:6" ht="13.5" customHeight="1" x14ac:dyDescent="0.2">
      <c r="A19" s="1"/>
      <c r="B19" s="1"/>
      <c r="C19" s="1"/>
      <c r="D19" s="1"/>
      <c r="E19" s="1"/>
      <c r="F19" s="1"/>
    </row>
    <row r="20" spans="1:6" ht="13.5" customHeight="1" x14ac:dyDescent="0.2">
      <c r="A20" s="1"/>
      <c r="C20" s="1"/>
      <c r="D20" s="1"/>
      <c r="E20" s="1"/>
      <c r="F20" s="1"/>
    </row>
    <row r="21" spans="1:6" ht="13.5" customHeight="1" x14ac:dyDescent="0.2">
      <c r="A21" s="1"/>
      <c r="B21" s="1"/>
      <c r="C21" s="1"/>
      <c r="D21" s="1"/>
      <c r="E21" s="1"/>
      <c r="F21" s="1"/>
    </row>
    <row r="22" spans="1:6" ht="13.5" customHeight="1" x14ac:dyDescent="0.2">
      <c r="A22" s="1"/>
      <c r="B22" s="1"/>
      <c r="C22" s="1"/>
      <c r="D22" s="1"/>
      <c r="E22" s="1"/>
      <c r="F22" s="1"/>
    </row>
    <row r="23" spans="1:6" ht="13.5" customHeight="1" x14ac:dyDescent="0.2">
      <c r="A23" s="2"/>
      <c r="B23" s="1"/>
      <c r="C23" s="1"/>
      <c r="D23" s="1"/>
      <c r="E23" s="1"/>
      <c r="F23" s="1"/>
    </row>
    <row r="24" spans="1:6" ht="13.5" customHeight="1" x14ac:dyDescent="0.2">
      <c r="A24" s="2"/>
      <c r="B24" s="1"/>
      <c r="C24" s="1"/>
      <c r="D24" s="1"/>
      <c r="E24" s="1"/>
      <c r="F24" s="1"/>
    </row>
    <row r="25" spans="1:6" ht="13.5" customHeight="1" x14ac:dyDescent="0.2">
      <c r="A25" s="2"/>
      <c r="B25" s="1"/>
      <c r="C25" s="1"/>
      <c r="D25" s="1"/>
      <c r="E25" s="1"/>
      <c r="F25" s="1"/>
    </row>
    <row r="26" spans="1:6" ht="13.5" customHeight="1" x14ac:dyDescent="0.2">
      <c r="B26" s="1"/>
      <c r="C26" s="1"/>
      <c r="D26" s="1"/>
      <c r="E26" s="1"/>
      <c r="F26" s="1"/>
    </row>
    <row r="27" spans="1:6" ht="13.5" customHeight="1" x14ac:dyDescent="0.2">
      <c r="B27" s="1"/>
      <c r="C27" s="1"/>
      <c r="D27" s="1"/>
      <c r="E27" s="1"/>
      <c r="F27" s="1"/>
    </row>
    <row r="28" spans="1:6" ht="13.5" customHeight="1" x14ac:dyDescent="0.2">
      <c r="B28" s="1"/>
      <c r="C28" s="1"/>
      <c r="D28" s="1"/>
      <c r="E28" s="1"/>
      <c r="F28" s="1"/>
    </row>
    <row r="29" spans="1:6" ht="13.5" customHeight="1" x14ac:dyDescent="0.2">
      <c r="B29" s="1"/>
      <c r="C29" s="1"/>
      <c r="D29" s="1"/>
      <c r="E29" s="1"/>
      <c r="F29" s="1"/>
    </row>
    <row r="30" spans="1:6" ht="13.5" customHeight="1" x14ac:dyDescent="0.2">
      <c r="A30" s="7"/>
      <c r="B30" s="1"/>
      <c r="C30" s="1"/>
      <c r="D30" s="1"/>
      <c r="E30" s="1"/>
      <c r="F30" s="1"/>
    </row>
    <row r="31" spans="1:6" ht="13.5" customHeight="1" x14ac:dyDescent="0.2">
      <c r="A31" s="8"/>
      <c r="B31" s="5"/>
      <c r="C31" s="5"/>
      <c r="D31" s="5"/>
      <c r="E31" s="5"/>
      <c r="F31" s="5"/>
    </row>
    <row r="32" spans="1:6" ht="13.5" customHeight="1" x14ac:dyDescent="0.2">
      <c r="A32" s="50"/>
      <c r="B32" s="4"/>
      <c r="C32" s="4"/>
      <c r="D32" s="4"/>
      <c r="E32" s="4"/>
      <c r="F32" s="5"/>
    </row>
    <row r="33" spans="1:6" ht="13.5" customHeight="1" x14ac:dyDescent="0.2">
      <c r="A33" s="51"/>
      <c r="B33" s="1"/>
      <c r="C33" s="1"/>
      <c r="D33" s="1"/>
      <c r="E33" s="1"/>
      <c r="F33" s="1"/>
    </row>
    <row r="34" spans="1:6" ht="13.5" customHeight="1" x14ac:dyDescent="0.2"/>
    <row r="35" spans="1:6" ht="13.5" customHeight="1" x14ac:dyDescent="0.2"/>
    <row r="36" spans="1:6" ht="13.5" customHeight="1" x14ac:dyDescent="0.2"/>
    <row r="39" spans="1:6" ht="15.95" customHeight="1" x14ac:dyDescent="0.2"/>
  </sheetData>
  <mergeCells count="6">
    <mergeCell ref="A1:F1"/>
    <mergeCell ref="A3:A5"/>
    <mergeCell ref="E3:F3"/>
    <mergeCell ref="B5:D5"/>
    <mergeCell ref="E5:F5"/>
    <mergeCell ref="B3:D3"/>
  </mergeCells>
  <phoneticPr fontId="0" type="noConversion"/>
  <conditionalFormatting sqref="A6:F15">
    <cfRule type="expression" dxfId="3"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oddFooter>&amp;L&amp;"Arial,Standard"&amp;8Statistikamt Nord&amp;C&amp;"Arial,Standard"&amp;8&amp;P&amp;R&amp;"Arial,Standard"&amp;8Statistischer Bericht C II 1 - m 8/13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Layout" topLeftCell="A16" zoomScale="130" zoomScaleNormal="100" zoomScalePageLayoutView="130" workbookViewId="0">
      <selection activeCell="A20" sqref="A20"/>
    </sheetView>
  </sheetViews>
  <sheetFormatPr baseColWidth="10" defaultColWidth="108.7109375" defaultRowHeight="12.75" x14ac:dyDescent="0.2"/>
  <cols>
    <col min="1" max="1" width="29.42578125" style="1" customWidth="1"/>
    <col min="2" max="2" width="0.140625" style="1" hidden="1" customWidth="1"/>
    <col min="3" max="3" width="10.85546875" style="1" customWidth="1"/>
    <col min="4" max="8" width="10.140625" style="1" customWidth="1"/>
    <col min="9" max="16384" width="108.7109375" style="1"/>
  </cols>
  <sheetData>
    <row r="1" spans="1:8" ht="13.5" customHeight="1" x14ac:dyDescent="0.2">
      <c r="A1" s="125" t="s">
        <v>93</v>
      </c>
      <c r="B1" s="125"/>
      <c r="C1" s="125"/>
      <c r="D1" s="125"/>
      <c r="E1" s="125"/>
      <c r="F1" s="125"/>
      <c r="G1" s="125"/>
      <c r="H1" s="125"/>
    </row>
    <row r="2" spans="1:8" ht="13.5" customHeight="1" x14ac:dyDescent="0.2">
      <c r="A2" s="103"/>
      <c r="B2" s="103"/>
      <c r="C2" s="103"/>
      <c r="D2" s="103"/>
      <c r="E2" s="103"/>
      <c r="F2" s="103"/>
      <c r="G2" s="103"/>
      <c r="H2" s="103"/>
    </row>
    <row r="3" spans="1:8" ht="13.5" hidden="1" customHeight="1" x14ac:dyDescent="0.2"/>
    <row r="4" spans="1:8" ht="27.2" customHeight="1" x14ac:dyDescent="0.2">
      <c r="A4" s="126" t="s">
        <v>1</v>
      </c>
      <c r="B4" s="49"/>
      <c r="C4" s="135" t="s">
        <v>44</v>
      </c>
      <c r="D4" s="132" t="s">
        <v>45</v>
      </c>
      <c r="E4" s="133"/>
      <c r="F4" s="133"/>
      <c r="G4" s="133"/>
      <c r="H4" s="133"/>
    </row>
    <row r="5" spans="1:8" ht="27.2" customHeight="1" x14ac:dyDescent="0.2">
      <c r="A5" s="127"/>
      <c r="B5" s="49"/>
      <c r="C5" s="136"/>
      <c r="D5" s="135" t="s">
        <v>92</v>
      </c>
      <c r="E5" s="138">
        <v>2012</v>
      </c>
      <c r="F5" s="135" t="s">
        <v>94</v>
      </c>
      <c r="G5" s="130" t="s">
        <v>46</v>
      </c>
      <c r="H5" s="140"/>
    </row>
    <row r="6" spans="1:8" ht="43.5" customHeight="1" x14ac:dyDescent="0.2">
      <c r="A6" s="127"/>
      <c r="B6" s="49"/>
      <c r="C6" s="137"/>
      <c r="D6" s="137"/>
      <c r="E6" s="139"/>
      <c r="F6" s="137"/>
      <c r="G6" s="46" t="s">
        <v>92</v>
      </c>
      <c r="H6" s="48">
        <v>2012</v>
      </c>
    </row>
    <row r="7" spans="1:8" ht="13.5" customHeight="1" x14ac:dyDescent="0.2">
      <c r="A7" s="128"/>
      <c r="B7" s="49"/>
      <c r="C7" s="49" t="s">
        <v>47</v>
      </c>
      <c r="D7" s="132" t="s">
        <v>48</v>
      </c>
      <c r="E7" s="133"/>
      <c r="F7" s="133"/>
      <c r="G7" s="132" t="s">
        <v>3</v>
      </c>
      <c r="H7" s="133"/>
    </row>
    <row r="8" spans="1:8" ht="13.5" customHeight="1" x14ac:dyDescent="0.2">
      <c r="A8" s="24"/>
      <c r="B8" s="61"/>
      <c r="C8" s="62"/>
      <c r="D8" s="24"/>
      <c r="E8" s="24"/>
      <c r="F8" s="24"/>
      <c r="G8" s="24"/>
      <c r="H8" s="24"/>
    </row>
    <row r="9" spans="1:8" ht="13.5" customHeight="1" x14ac:dyDescent="0.2">
      <c r="A9" s="63" t="s">
        <v>62</v>
      </c>
      <c r="B9" s="61"/>
      <c r="C9" s="64">
        <f>SUM('[2]BEE '!$E$14)</f>
        <v>158014.98000000001</v>
      </c>
      <c r="D9" s="65">
        <f>SUM('[2]BEE '!$K$14)</f>
        <v>88.068216487687579</v>
      </c>
      <c r="E9" s="65">
        <f>SUM('[2]BEE '!$L$14)</f>
        <v>91.08</v>
      </c>
      <c r="F9" s="65">
        <f>SUM('[2]BEE '!$M$14)</f>
        <v>92.84</v>
      </c>
      <c r="G9" s="66">
        <f t="shared" ref="G9:G21" si="0">F9*100/D9-100</f>
        <v>5.4182810809840163</v>
      </c>
      <c r="H9" s="66">
        <f t="shared" ref="H9:H21" si="1">F9*100/E9-100</f>
        <v>1.9323671497584627</v>
      </c>
    </row>
    <row r="10" spans="1:8" ht="13.5" customHeight="1" x14ac:dyDescent="0.2">
      <c r="A10" s="63" t="s">
        <v>63</v>
      </c>
      <c r="B10" s="61"/>
      <c r="C10" s="64">
        <f>SUM('[2]BEE '!$E$15)</f>
        <v>14156.03</v>
      </c>
      <c r="D10" s="65">
        <f>SUM('[2]BEE '!$K$15)</f>
        <v>64.541927777954157</v>
      </c>
      <c r="E10" s="65">
        <f>SUM('[2]BEE '!$L$15)</f>
        <v>66.180000000000007</v>
      </c>
      <c r="F10" s="65">
        <f>SUM('[2]BEE '!$M$15)</f>
        <v>74.290000000000006</v>
      </c>
      <c r="G10" s="66">
        <f t="shared" si="0"/>
        <v>15.103472359211963</v>
      </c>
      <c r="H10" s="66">
        <f t="shared" si="1"/>
        <v>12.25445754004231</v>
      </c>
    </row>
    <row r="11" spans="1:8" ht="13.5" customHeight="1" x14ac:dyDescent="0.2">
      <c r="A11" s="24" t="s">
        <v>64</v>
      </c>
      <c r="B11" s="61"/>
      <c r="C11" s="67">
        <f>SUM(C9:C10)</f>
        <v>172171.01</v>
      </c>
      <c r="D11" s="65">
        <f>SUM('[2]BEE '!$K$16)</f>
        <v>87.60048834936795</v>
      </c>
      <c r="E11" s="65">
        <f>SUM('[2]BEE '!$L$16)</f>
        <v>90.26</v>
      </c>
      <c r="F11" s="65">
        <f>SUM('[2]BEE '!$M$16)</f>
        <v>91.31</v>
      </c>
      <c r="G11" s="66">
        <f t="shared" si="0"/>
        <v>4.2345787341250798</v>
      </c>
      <c r="H11" s="66">
        <f t="shared" si="1"/>
        <v>1.1633060048747978</v>
      </c>
    </row>
    <row r="12" spans="1:8" ht="13.5" customHeight="1" x14ac:dyDescent="0.2">
      <c r="A12" s="24" t="s">
        <v>60</v>
      </c>
      <c r="B12" s="68"/>
      <c r="C12" s="64">
        <f>SUM('[2]BEE '!$E$17)</f>
        <v>26689.15</v>
      </c>
      <c r="D12" s="65">
        <f>SUM('[2]BEE '!$K$17)</f>
        <v>62.13035475628628</v>
      </c>
      <c r="E12" s="65">
        <f>SUM('[2]BEE '!$L$17)</f>
        <v>76.06</v>
      </c>
      <c r="F12" s="65">
        <f>SUM('[2]BEE '!$M$17)</f>
        <v>79.099999999999994</v>
      </c>
      <c r="G12" s="66">
        <f t="shared" si="0"/>
        <v>27.312970142016994</v>
      </c>
      <c r="H12" s="66">
        <f t="shared" si="1"/>
        <v>3.9968445963712753</v>
      </c>
    </row>
    <row r="13" spans="1:8" ht="13.5" customHeight="1" x14ac:dyDescent="0.2">
      <c r="A13" s="30" t="s">
        <v>65</v>
      </c>
      <c r="B13" s="69"/>
      <c r="C13" s="64">
        <f>SUM(C11:C12)</f>
        <v>198860.16</v>
      </c>
      <c r="D13" s="65">
        <f>SUM('[2]BEE '!$K$18)</f>
        <v>84.933288806389015</v>
      </c>
      <c r="E13" s="65">
        <f>SUM('[2]BEE '!$L$18)</f>
        <v>88.8</v>
      </c>
      <c r="F13" s="65">
        <f>SUM('[2]BEE '!$M$18)</f>
        <v>89.68</v>
      </c>
      <c r="G13" s="66">
        <f t="shared" si="0"/>
        <v>5.5887523729728912</v>
      </c>
      <c r="H13" s="66">
        <f t="shared" si="1"/>
        <v>0.99099099099099419</v>
      </c>
    </row>
    <row r="14" spans="1:8" ht="13.5" customHeight="1" x14ac:dyDescent="0.2">
      <c r="A14" s="63" t="s">
        <v>66</v>
      </c>
      <c r="B14" s="70"/>
      <c r="C14" s="71">
        <f>SUM('[2]BEE '!$E$19)</f>
        <v>53235.92</v>
      </c>
      <c r="D14" s="65">
        <f>SUM('[2]BEE '!$K$19)</f>
        <v>79.573998091989736</v>
      </c>
      <c r="E14" s="65">
        <f>SUM('[2]BEE '!$L$19)</f>
        <v>92.53</v>
      </c>
      <c r="F14" s="65">
        <f>SUM('[2]BEE '!$M$19)</f>
        <v>85.7</v>
      </c>
      <c r="G14" s="66">
        <f t="shared" si="0"/>
        <v>7.6984970654967384</v>
      </c>
      <c r="H14" s="66">
        <f t="shared" si="1"/>
        <v>-7.3813898195179917</v>
      </c>
    </row>
    <row r="15" spans="1:8" ht="13.5" customHeight="1" x14ac:dyDescent="0.2">
      <c r="A15" s="63" t="s">
        <v>67</v>
      </c>
      <c r="B15" s="61"/>
      <c r="C15" s="71">
        <f>SUM('[2]BEE '!$E$20)</f>
        <v>8653.2099999999991</v>
      </c>
      <c r="D15" s="65">
        <f>SUM('[2]BEE '!$K$20)</f>
        <v>45.641061768981729</v>
      </c>
      <c r="E15" s="65">
        <f>SUM('[2]BEE '!$L$20)</f>
        <v>54.86</v>
      </c>
      <c r="F15" s="65">
        <f>SUM('[2]BEE '!$M$20)</f>
        <v>55.54</v>
      </c>
      <c r="G15" s="66">
        <f t="shared" si="0"/>
        <v>21.688667720139946</v>
      </c>
      <c r="H15" s="66">
        <f t="shared" si="1"/>
        <v>1.2395187750638001</v>
      </c>
    </row>
    <row r="16" spans="1:8" ht="13.5" customHeight="1" x14ac:dyDescent="0.2">
      <c r="A16" s="24" t="s">
        <v>68</v>
      </c>
      <c r="B16" s="61"/>
      <c r="C16" s="67">
        <f>SUM(C14:C15)</f>
        <v>61889.13</v>
      </c>
      <c r="D16" s="65">
        <f>SUM('[2]BEE '!$K$21)</f>
        <v>74.885924395110564</v>
      </c>
      <c r="E16" s="65">
        <f>SUM('[2]BEE '!$L$21)</f>
        <v>87.53</v>
      </c>
      <c r="F16" s="65">
        <f>SUM('[2]BEE '!$M$21)</f>
        <v>81.48</v>
      </c>
      <c r="G16" s="66">
        <f t="shared" si="0"/>
        <v>8.8054940339629155</v>
      </c>
      <c r="H16" s="66">
        <f t="shared" si="1"/>
        <v>-6.9119159145435844</v>
      </c>
    </row>
    <row r="17" spans="1:8" ht="13.5" customHeight="1" x14ac:dyDescent="0.2">
      <c r="A17" s="24" t="s">
        <v>69</v>
      </c>
      <c r="B17" s="61"/>
      <c r="C17" s="67">
        <f>SUM('[2]BEE '!$E$22)</f>
        <v>11595.95</v>
      </c>
      <c r="D17" s="65">
        <f>SUM('[2]BEE '!$K$22)</f>
        <v>52.670801759009002</v>
      </c>
      <c r="E17" s="65">
        <f>SUM('[2]BEE '!$L$22)</f>
        <v>58.94</v>
      </c>
      <c r="F17" s="65">
        <f>SUM('[2]BEE '!$M$22)</f>
        <v>50.74</v>
      </c>
      <c r="G17" s="66">
        <f t="shared" si="0"/>
        <v>-3.6657914717972773</v>
      </c>
      <c r="H17" s="66">
        <f t="shared" si="1"/>
        <v>-13.912453342382079</v>
      </c>
    </row>
    <row r="18" spans="1:8" ht="13.5" customHeight="1" x14ac:dyDescent="0.2">
      <c r="A18" s="24" t="s">
        <v>70</v>
      </c>
      <c r="B18" s="61"/>
      <c r="C18" s="67">
        <f>SUM('[2]BEE '!$E$23)</f>
        <v>5832.77</v>
      </c>
      <c r="D18" s="65">
        <f>SUM('[2]BEE '!$K$23)</f>
        <v>65.018618310025914</v>
      </c>
      <c r="E18" s="65">
        <f>SUM('[2]BEE '!$L$23)</f>
        <v>76.02</v>
      </c>
      <c r="F18" s="65">
        <f>SUM('[2]BEE '!$M$23)</f>
        <v>76.53</v>
      </c>
      <c r="G18" s="66">
        <f t="shared" si="0"/>
        <v>17.704746715909565</v>
      </c>
      <c r="H18" s="66">
        <f t="shared" si="1"/>
        <v>0.67087608524073516</v>
      </c>
    </row>
    <row r="19" spans="1:8" ht="13.5" customHeight="1" x14ac:dyDescent="0.2">
      <c r="A19" s="30" t="s">
        <v>71</v>
      </c>
      <c r="B19" s="72"/>
      <c r="C19" s="67">
        <f>SUM(C16:C18)</f>
        <v>79317.850000000006</v>
      </c>
      <c r="D19" s="65">
        <f>SUM('[2]BEE '!$K$24)</f>
        <v>71.92397592949203</v>
      </c>
      <c r="E19" s="65">
        <f>SUM('[2]BEE '!$L$24)</f>
        <v>83.71</v>
      </c>
      <c r="F19" s="65">
        <f>SUM('[2]BEE '!$M$24)</f>
        <v>76.62</v>
      </c>
      <c r="G19" s="66">
        <f t="shared" si="0"/>
        <v>6.5291497165166987</v>
      </c>
      <c r="H19" s="66">
        <f t="shared" si="1"/>
        <v>-8.4697168797037392</v>
      </c>
    </row>
    <row r="20" spans="1:8" ht="13.5" customHeight="1" x14ac:dyDescent="0.2">
      <c r="A20" s="37" t="s">
        <v>72</v>
      </c>
      <c r="B20" s="73"/>
      <c r="C20" s="74">
        <f>SUM(C13,C19)</f>
        <v>278178.01</v>
      </c>
      <c r="D20" s="75">
        <f>SUM('[2]BEE '!$K$25)</f>
        <v>81.62850688265641</v>
      </c>
      <c r="E20" s="75">
        <f>SUM('[2]BEE '!$L$25)</f>
        <v>87.65</v>
      </c>
      <c r="F20" s="75">
        <f>SUM('[2]BEE '!$M$25)</f>
        <v>85.95</v>
      </c>
      <c r="G20" s="76">
        <f t="shared" si="0"/>
        <v>5.2940979596207427</v>
      </c>
      <c r="H20" s="76">
        <f t="shared" si="1"/>
        <v>-1.9395322304620777</v>
      </c>
    </row>
    <row r="21" spans="1:8" ht="13.5" customHeight="1" x14ac:dyDescent="0.2">
      <c r="A21" s="98" t="s">
        <v>6</v>
      </c>
      <c r="B21" s="99"/>
      <c r="C21" s="100">
        <f>SUM('[2]BEE '!$E$26)</f>
        <v>112297.59</v>
      </c>
      <c r="D21" s="101">
        <f>SUM('[2]BEE '!$K$26)</f>
        <v>40.972567711663331</v>
      </c>
      <c r="E21" s="101">
        <f>SUM('[2]BEE '!$L$26)</f>
        <v>42.17</v>
      </c>
      <c r="F21" s="101">
        <f>SUM('[2]BEE '!$M$26)</f>
        <v>41.74</v>
      </c>
      <c r="G21" s="102">
        <f t="shared" si="0"/>
        <v>1.8730392826178957</v>
      </c>
      <c r="H21" s="102">
        <f t="shared" si="1"/>
        <v>-1.019682238558218</v>
      </c>
    </row>
    <row r="22" spans="1:8" ht="13.5" customHeight="1" x14ac:dyDescent="0.2">
      <c r="B22" s="97"/>
      <c r="C22" s="6"/>
      <c r="D22" s="19"/>
      <c r="E22" s="19"/>
      <c r="F22" s="19"/>
      <c r="G22" s="20"/>
      <c r="H22" s="20"/>
    </row>
    <row r="23" spans="1:8" ht="13.5" customHeight="1" x14ac:dyDescent="0.2">
      <c r="A23" s="60"/>
      <c r="B23" s="5"/>
      <c r="C23" s="21"/>
      <c r="D23" s="5"/>
      <c r="E23" s="5"/>
      <c r="F23" s="5"/>
      <c r="G23" s="5"/>
      <c r="H23" s="5"/>
    </row>
    <row r="24" spans="1:8" ht="13.5" customHeight="1" x14ac:dyDescent="0.2">
      <c r="B24" s="5"/>
      <c r="C24" s="5"/>
      <c r="D24" s="5"/>
      <c r="E24" s="5"/>
      <c r="F24" s="5"/>
      <c r="G24" s="5"/>
      <c r="H24" s="5"/>
    </row>
    <row r="25" spans="1:8" ht="13.5" customHeight="1" x14ac:dyDescent="0.2">
      <c r="B25" s="5"/>
      <c r="C25" s="5"/>
      <c r="D25" s="5"/>
      <c r="E25" s="5"/>
      <c r="F25" s="5"/>
      <c r="G25" s="5"/>
      <c r="H25" s="5"/>
    </row>
    <row r="26" spans="1:8" ht="13.5" customHeight="1" x14ac:dyDescent="0.2">
      <c r="B26" s="5"/>
      <c r="C26" s="5"/>
      <c r="D26" s="5"/>
      <c r="E26" s="5"/>
      <c r="F26" s="5"/>
      <c r="G26" s="5"/>
      <c r="H26" s="5"/>
    </row>
    <row r="27" spans="1:8" ht="13.5" customHeight="1" x14ac:dyDescent="0.2">
      <c r="B27" s="5"/>
      <c r="C27" s="5"/>
      <c r="D27" s="5"/>
      <c r="E27" s="5"/>
      <c r="F27" s="5"/>
      <c r="G27" s="5"/>
      <c r="H27" s="5"/>
    </row>
    <row r="28" spans="1:8" ht="13.5" customHeight="1" x14ac:dyDescent="0.2">
      <c r="B28" s="5"/>
      <c r="C28" s="5"/>
      <c r="D28" s="5"/>
      <c r="E28" s="5"/>
      <c r="F28" s="5"/>
      <c r="G28" s="5"/>
      <c r="H28" s="5"/>
    </row>
    <row r="29" spans="1:8" ht="13.5" customHeight="1" x14ac:dyDescent="0.2">
      <c r="B29" s="5"/>
      <c r="C29" s="5"/>
      <c r="D29" s="5"/>
      <c r="E29" s="5"/>
      <c r="F29" s="5"/>
      <c r="G29" s="5"/>
      <c r="H29" s="5"/>
    </row>
    <row r="30" spans="1:8" ht="13.5" customHeight="1" x14ac:dyDescent="0.2">
      <c r="B30" s="5"/>
      <c r="C30" s="5"/>
      <c r="D30" s="5"/>
      <c r="E30" s="5"/>
      <c r="F30" s="5"/>
      <c r="G30" s="5"/>
      <c r="H30" s="5"/>
    </row>
    <row r="31" spans="1:8" ht="13.5" customHeight="1" x14ac:dyDescent="0.2">
      <c r="B31" s="5"/>
      <c r="C31" s="5"/>
      <c r="D31" s="5"/>
      <c r="E31" s="5"/>
      <c r="F31" s="5"/>
      <c r="G31" s="5"/>
      <c r="H31" s="5"/>
    </row>
    <row r="32" spans="1:8" ht="13.5" customHeight="1" x14ac:dyDescent="0.2">
      <c r="B32" s="5"/>
      <c r="C32" s="5"/>
      <c r="D32" s="5"/>
      <c r="E32" s="5"/>
      <c r="F32" s="5"/>
      <c r="G32" s="5"/>
      <c r="H32" s="5"/>
    </row>
    <row r="33" spans="1:1" customFormat="1" ht="13.5" customHeight="1" x14ac:dyDescent="0.2">
      <c r="A33" s="22"/>
    </row>
    <row r="34" spans="1:1" ht="13.5" customHeight="1" x14ac:dyDescent="0.2"/>
    <row r="35" spans="1:1" s="23" customFormat="1" ht="13.5" customHeight="1" x14ac:dyDescent="0.2"/>
    <row r="36" spans="1:1" ht="13.5" customHeight="1" x14ac:dyDescent="0.2"/>
    <row r="37" spans="1:1" ht="13.5" customHeight="1" x14ac:dyDescent="0.2"/>
    <row r="38" spans="1:1" ht="13.5" customHeight="1" x14ac:dyDescent="0.2"/>
    <row r="39" spans="1:1" ht="13.5" customHeight="1" x14ac:dyDescent="0.2"/>
    <row r="40" spans="1:1" ht="13.5" customHeight="1" x14ac:dyDescent="0.2"/>
    <row r="41" spans="1:1" ht="13.5" customHeight="1" x14ac:dyDescent="0.2"/>
    <row r="42" spans="1:1" ht="13.5" customHeight="1" x14ac:dyDescent="0.2"/>
    <row r="43" spans="1:1" ht="13.5" customHeight="1" x14ac:dyDescent="0.2"/>
    <row r="44" spans="1:1" ht="13.5" customHeight="1" x14ac:dyDescent="0.2"/>
    <row r="45" spans="1:1" ht="13.5" customHeight="1" x14ac:dyDescent="0.2"/>
    <row r="46" spans="1:1" ht="13.5" customHeight="1" x14ac:dyDescent="0.2"/>
    <row r="47" spans="1:1" ht="13.5" customHeight="1" x14ac:dyDescent="0.2"/>
  </sheetData>
  <mergeCells count="10">
    <mergeCell ref="A1:H1"/>
    <mergeCell ref="A4:A7"/>
    <mergeCell ref="C4:C6"/>
    <mergeCell ref="D5:D6"/>
    <mergeCell ref="E5:E6"/>
    <mergeCell ref="F5:F6"/>
    <mergeCell ref="G7:H7"/>
    <mergeCell ref="D7:F7"/>
    <mergeCell ref="D4:H4"/>
    <mergeCell ref="G5:H5"/>
  </mergeCells>
  <conditionalFormatting sqref="A4:H7">
    <cfRule type="expression" dxfId="2" priority="4" stopIfTrue="1">
      <formula>MOD(ROW(),2)=1</formula>
    </cfRule>
  </conditionalFormatting>
  <conditionalFormatting sqref="C7:H7">
    <cfRule type="expression" dxfId="1" priority="3" stopIfTrue="1">
      <formula>MOD(ROW(),2)=1</formula>
    </cfRule>
  </conditionalFormatting>
  <conditionalFormatting sqref="A8:H21">
    <cfRule type="expression" dxfId="0"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oddFooter>&amp;L&amp;"Arial,Standard"&amp;8Statistikamt Nord&amp;C&amp;"Arial,Standard"&amp;8&amp;P&amp;R&amp;"Arial,Standard"&amp;8Statistischer Bericht C II 1 - m 8/13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C_II_1_m1308</vt:lpstr>
      <vt:lpstr> Impressum</vt:lpstr>
      <vt:lpstr>Seite 3 - Inhalte</vt:lpstr>
      <vt:lpstr>Seite 4 - Inhalte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Dez.120</dc:creator>
  <cp:lastModifiedBy>Jähne, Regina</cp:lastModifiedBy>
  <cp:lastPrinted>2013-08-22T07:50:21Z</cp:lastPrinted>
  <dcterms:created xsi:type="dcterms:W3CDTF">2013-05-31T05:36:13Z</dcterms:created>
  <dcterms:modified xsi:type="dcterms:W3CDTF">2013-08-22T07:51:32Z</dcterms:modified>
</cp:coreProperties>
</file>