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17925" windowHeight="11535"/>
  </bookViews>
  <sheets>
    <sheet name="C_II_1_m1312 SH" sheetId="11" r:id="rId1"/>
    <sheet name="Impressum" sheetId="14" r:id="rId2"/>
    <sheet name="Tab.1 + Tab.2" sheetId="13" r:id="rId3"/>
    <sheet name="T3_1" sheetId="9" state="hidden" r:id="rId4"/>
    <sheet name="Tabelle1" sheetId="15" state="hidden" r:id="rId5"/>
  </sheets>
  <externalReferences>
    <externalReference r:id="rId6"/>
    <externalReference r:id="rId7"/>
    <externalReference r:id="rId8"/>
  </externalReferences>
  <definedNames>
    <definedName name="\a">#REF!</definedName>
    <definedName name="\b">#REF!</definedName>
    <definedName name="\g">#REF!</definedName>
    <definedName name="\t">#REF!</definedName>
    <definedName name="Apr_94">#REF!</definedName>
    <definedName name="ar">#REF!</definedName>
    <definedName name="endgültig">#REF!</definedName>
    <definedName name="Halbjahr">#REF!</definedName>
    <definedName name="Jahr">#REF!</definedName>
    <definedName name="lg">#REF!</definedName>
    <definedName name="libcouv">[1]Textes!$A$15:$M$33</definedName>
    <definedName name="libmens">#REF!</definedName>
    <definedName name="mois">#REF!</definedName>
    <definedName name="mr">#REF!</definedName>
    <definedName name="pays">#REF!</definedName>
    <definedName name="_xlnm.Criteria">#REF!</definedName>
    <definedName name="vorläufig">#REF!</definedName>
  </definedNames>
  <calcPr calcId="145621"/>
</workbook>
</file>

<file path=xl/calcChain.xml><?xml version="1.0" encoding="utf-8"?>
<calcChain xmlns="http://schemas.openxmlformats.org/spreadsheetml/2006/main">
  <c r="E29" i="13" l="1"/>
  <c r="B29" i="13"/>
  <c r="E28" i="13"/>
  <c r="B28" i="13"/>
  <c r="E27" i="13"/>
  <c r="B27" i="13"/>
  <c r="E26" i="13"/>
  <c r="B26" i="13"/>
  <c r="E25" i="13"/>
  <c r="B25" i="13"/>
  <c r="C9" i="13"/>
  <c r="B9" i="13"/>
  <c r="C8" i="13"/>
  <c r="F8" i="13" s="1"/>
  <c r="B8" i="13"/>
  <c r="E8" i="13" s="1"/>
  <c r="D7" i="13"/>
  <c r="D9" i="13" s="1"/>
  <c r="C7" i="13"/>
  <c r="B7" i="13"/>
  <c r="F9" i="13" l="1"/>
  <c r="E9" i="13"/>
  <c r="F7" i="13"/>
  <c r="E7" i="13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<sst xmlns="http://schemas.openxmlformats.org/spreadsheetml/2006/main" count="114" uniqueCount="113">
  <si>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</si>
  <si>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</si>
  <si>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</si>
  <si>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</si>
  <si>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</si>
  <si>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</si>
  <si>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</si>
  <si>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</si>
  <si>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</si>
  <si>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</si>
  <si>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</si>
  <si>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</si>
  <si>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</si>
  <si>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</si>
  <si>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</si>
  <si>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</si>
  <si>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</si>
  <si>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</si>
  <si>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</si>
  <si>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</si>
  <si>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</si>
  <si>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</si>
  <si>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</si>
  <si>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</si>
  <si>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</si>
  <si>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</si>
  <si>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</si>
  <si>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</si>
  <si>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</si>
  <si>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</si>
  <si>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</si>
  <si>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</si>
  <si>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</si>
  <si>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</si>
  <si>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</si>
  <si>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</si>
  <si>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</si>
  <si>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</si>
  <si>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</si>
  <si>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</si>
  <si>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</si>
  <si>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</si>
  <si>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</si>
  <si>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</si>
  <si>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</si>
  <si>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</si>
  <si>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</si>
  <si>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</si>
  <si>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</si>
  <si>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</si>
  <si>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</si>
  <si>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</si>
  <si>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</si>
  <si>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</si>
  <si>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</si>
  <si>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</si>
  <si>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</si>
  <si>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</si>
  <si>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</si>
  <si>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</si>
  <si>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</si>
  <si>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</si>
  <si>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</si>
  <si>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</si>
  <si>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</si>
  <si>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</si>
  <si>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</si>
  <si>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</si>
  <si>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</si>
  <si>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Sofern in den Produkten auf das Vorhandensein von Copyrightrechten Dritter hingewiesen wird, sind die in deren Produkten ausgewiesenen Copyrightbestimmungen zu wahren. Alle übrigen Rechte bleiben vorbehalten.</t>
  </si>
  <si>
    <t>Auskunftsdienst:</t>
  </si>
  <si>
    <t>www.statistik-nord.de</t>
  </si>
  <si>
    <t>( )</t>
  </si>
  <si>
    <t>Zahlenwert mit eingeschränkter Aussagefähigkeit</t>
  </si>
  <si>
    <t>/</t>
  </si>
  <si>
    <t>Zahlenwert nicht sicher genug</t>
  </si>
  <si>
    <t>×</t>
  </si>
  <si>
    <t xml:space="preserve">1. Zuckerrübenernte </t>
  </si>
  <si>
    <t>Zuckerrüben</t>
  </si>
  <si>
    <t>Durchschnitt 2007 bis 2012</t>
  </si>
  <si>
    <r>
      <t>2013</t>
    </r>
    <r>
      <rPr>
        <vertAlign val="superscript"/>
        <sz val="9"/>
        <rFont val="Arial"/>
        <family val="2"/>
      </rPr>
      <t>a</t>
    </r>
  </si>
  <si>
    <t>Veränderung 2013 gegenüber</t>
  </si>
  <si>
    <t>%</t>
  </si>
  <si>
    <t>Hektarertrag in dt/ha</t>
  </si>
  <si>
    <t>2. Entwicklung der  Aussaat von Winterfeldfrüchten</t>
  </si>
  <si>
    <t>Fruchtart</t>
  </si>
  <si>
    <t>Aussaatfläche im Herbst 2013
in 1 000 ha</t>
  </si>
  <si>
    <t>Veränderung der Aussaatfläche
gegenüber dem Vorjahr
in %</t>
  </si>
  <si>
    <t xml:space="preserve"> Winterweizen</t>
  </si>
  <si>
    <t xml:space="preserve"> Roggen</t>
  </si>
  <si>
    <t xml:space="preserve"> Triticale</t>
  </si>
  <si>
    <t xml:space="preserve"> Wintergerste</t>
  </si>
  <si>
    <t xml:space="preserve"> Winterraps</t>
  </si>
  <si>
    <t>Herausgeber</t>
  </si>
  <si>
    <t>Elke Gripp</t>
  </si>
  <si>
    <t xml:space="preserve">Telefon: </t>
  </si>
  <si>
    <t>0431/6895-9310</t>
  </si>
  <si>
    <t>ernte@statistik-nord.de</t>
  </si>
  <si>
    <t>Internet:</t>
  </si>
  <si>
    <t>© Statistisches Amt für Hamburg und Schleswig-Holstein, Hamburg 2013</t>
  </si>
  <si>
    <t>a. n. g</t>
  </si>
  <si>
    <t>Differenzen zwischen der Gesamtzahl und der Summe der Teilzahlen entstehen durch unabhängige Rundungen.</t>
  </si>
  <si>
    <t>Allen Rechnungen liegen ungerundete Zahlen zugrunde.</t>
  </si>
  <si>
    <t>Kennziffer: C II 1 - m 12/13 SH</t>
  </si>
  <si>
    <t>Ernteberichterstattung über Feldfrüchte</t>
  </si>
  <si>
    <t>und Grünland in Schleswig-Holstein</t>
  </si>
  <si>
    <t>IV. Quartal 2013</t>
  </si>
  <si>
    <t>Zeichenerklärung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</si>
  <si>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Endgültiges Ergebnis der Bodennutzungshaupterhebung 2013.</t>
    </r>
  </si>
  <si>
    <r>
      <rPr>
        <b/>
        <sz val="8"/>
        <rFont val="Arial"/>
        <family val="2"/>
      </rPr>
      <t xml:space="preserve">Hinweis: </t>
    </r>
    <r>
      <rPr>
        <sz val="8"/>
        <rFont val="Arial"/>
        <family val="2"/>
      </rPr>
      <t xml:space="preserve"> Bundeszahlen veröffentlicht das Statistische Bundesamt in seiner  Fachserie 3 "Land- und Forstwirtschaft, Fischerei",
                 Reihe 3.2.1 Wachstum und Ernte "Feldfrüchte"</t>
    </r>
  </si>
  <si>
    <t xml:space="preserve">Anbaufläche in 1 000 ha </t>
  </si>
  <si>
    <t>Erntemenge in 1 000 t</t>
  </si>
  <si>
    <t>Herausgegeben am: 15. Januar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</si>
</sst>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##\ ##0.0&quot;  &quot;;\-###\ ##0.0&quot;  &quot;;&quot;-  &quot;"/>
    <numFmt numFmtId="170" formatCode="###\ ###\ ##0&quot;  &quot;;\-###\ ###\ ##0&quot;  &quot;;&quot;-  &quot;"/>
  </numFmts>
  <fonts count="4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MS Sans Serif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9"/>
      <name val="MS Sans Serif"/>
      <family val="2"/>
    </font>
    <font>
      <b/>
      <sz val="10"/>
      <name val="MS Sans Serif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MS Sans Serif"/>
      <family val="2"/>
    </font>
    <font>
      <sz val="25"/>
      <color theme="1"/>
      <name val="Arial"/>
      <family val="2"/>
    </font>
    <font>
      <sz val="10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 style="thin">
        <color indexed="64"/>
      </bottom>
      <diagonal/>
    </border>
  </borders>
  <cellStyleXfs count="60">
    <xf numFmtId="0" fontId="0" fillId="0" borderId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17" applyNumberFormat="0" applyAlignment="0" applyProtection="0"/>
    <xf numFmtId="0" fontId="28" fillId="10" borderId="18" applyNumberFormat="0" applyAlignment="0" applyProtection="0"/>
    <xf numFmtId="0" fontId="29" fillId="10" borderId="17" applyNumberFormat="0" applyAlignment="0" applyProtection="0"/>
    <xf numFmtId="0" fontId="30" fillId="0" borderId="19" applyNumberFormat="0" applyFill="0" applyAlignment="0" applyProtection="0"/>
    <xf numFmtId="0" fontId="31" fillId="11" borderId="20" applyNumberFormat="0" applyAlignment="0" applyProtection="0"/>
    <xf numFmtId="0" fontId="20" fillId="12" borderId="2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2" fillId="0" borderId="0" applyFill="0" applyAlignment="0"/>
    <xf numFmtId="0" fontId="35" fillId="0" borderId="0"/>
    <xf numFmtId="0" fontId="3" fillId="0" borderId="0"/>
    <xf numFmtId="0" fontId="1" fillId="0" borderId="0"/>
    <xf numFmtId="0" fontId="5" fillId="0" borderId="0"/>
    <xf numFmtId="0" fontId="2" fillId="0" borderId="0"/>
    <xf numFmtId="0" fontId="3" fillId="0" borderId="0"/>
    <xf numFmtId="0" fontId="36" fillId="0" borderId="0"/>
    <xf numFmtId="0" fontId="2" fillId="0" borderId="0"/>
    <xf numFmtId="0" fontId="35" fillId="0" borderId="0"/>
    <xf numFmtId="0" fontId="44" fillId="0" borderId="0" applyNumberFormat="0" applyFill="0" applyBorder="0" applyAlignment="0" applyProtection="0">
      <alignment vertical="top"/>
      <protection locked="0"/>
    </xf>
  </cellStyleXfs>
  <cellXfs count="161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36" fillId="0" borderId="0" xfId="56"/>
    <xf numFmtId="0" fontId="12" fillId="37" borderId="29" xfId="56" applyFont="1" applyFill="1" applyBorder="1" applyAlignment="1">
      <alignment horizontal="center" vertical="center" wrapText="1"/>
    </xf>
    <xf numFmtId="0" fontId="12" fillId="37" borderId="30" xfId="56" applyFont="1" applyFill="1" applyBorder="1" applyAlignment="1">
      <alignment horizontal="center" vertical="center"/>
    </xf>
    <xf numFmtId="0" fontId="12" fillId="0" borderId="0" xfId="56" applyFont="1" applyBorder="1" applyAlignment="1">
      <alignment horizontal="right"/>
    </xf>
    <xf numFmtId="0" fontId="36" fillId="0" borderId="0" xfId="56" applyFill="1"/>
    <xf numFmtId="0" fontId="40" fillId="0" borderId="0" xfId="56" applyFont="1"/>
    <xf numFmtId="0" fontId="12" fillId="0" borderId="0" xfId="56" applyFont="1" applyBorder="1" applyAlignment="1">
      <alignment vertical="center"/>
    </xf>
    <xf numFmtId="3" fontId="12" fillId="0" borderId="0" xfId="56" applyNumberFormat="1" applyFont="1" applyBorder="1" applyAlignment="1">
      <alignment vertical="center"/>
    </xf>
    <xf numFmtId="1" fontId="12" fillId="0" borderId="0" xfId="56" applyNumberFormat="1" applyFont="1" applyBorder="1" applyAlignment="1">
      <alignment vertical="center"/>
    </xf>
    <xf numFmtId="0" fontId="12" fillId="0" borderId="0" xfId="56" applyFont="1" applyFill="1" applyBorder="1" applyAlignment="1">
      <alignment vertical="center"/>
    </xf>
    <xf numFmtId="3" fontId="12" fillId="0" borderId="0" xfId="56" applyNumberFormat="1" applyFont="1" applyFill="1" applyBorder="1" applyAlignment="1">
      <alignment vertical="center"/>
    </xf>
    <xf numFmtId="1" fontId="12" fillId="0" borderId="0" xfId="56" applyNumberFormat="1" applyFont="1" applyFill="1" applyBorder="1" applyAlignment="1">
      <alignment vertical="center"/>
    </xf>
    <xf numFmtId="49" fontId="12" fillId="0" borderId="0" xfId="56" applyNumberFormat="1" applyFont="1" applyFill="1" applyBorder="1" applyAlignment="1">
      <alignment vertical="center"/>
    </xf>
    <xf numFmtId="2" fontId="12" fillId="37" borderId="35" xfId="56" applyNumberFormat="1" applyFont="1" applyFill="1" applyBorder="1" applyAlignment="1">
      <alignment horizontal="center" vertical="center"/>
    </xf>
    <xf numFmtId="0" fontId="3" fillId="0" borderId="0" xfId="56" applyFont="1"/>
    <xf numFmtId="0" fontId="39" fillId="0" borderId="0" xfId="56" applyFont="1"/>
    <xf numFmtId="0" fontId="36" fillId="0" borderId="0" xfId="56" applyAlignment="1">
      <alignment horizontal="centerContinuous"/>
    </xf>
    <xf numFmtId="0" fontId="35" fillId="0" borderId="0" xfId="50"/>
    <xf numFmtId="0" fontId="2" fillId="0" borderId="0" xfId="50" applyFont="1"/>
    <xf numFmtId="0" fontId="2" fillId="0" borderId="0" xfId="50" applyFont="1" applyAlignment="1">
      <alignment horizontal="left" vertical="top"/>
    </xf>
    <xf numFmtId="0" fontId="35" fillId="0" borderId="0" xfId="50" applyAlignment="1">
      <alignment horizontal="left" vertical="top" wrapText="1"/>
    </xf>
    <xf numFmtId="0" fontId="35" fillId="0" borderId="0" xfId="50" applyFont="1"/>
    <xf numFmtId="0" fontId="2" fillId="0" borderId="0" xfId="50" applyFont="1" applyAlignment="1">
      <alignment horizontal="left"/>
    </xf>
    <xf numFmtId="0" fontId="2" fillId="0" borderId="0" xfId="50" applyFont="1" applyAlignment="1">
      <alignment horizontal="left" wrapText="1"/>
    </xf>
    <xf numFmtId="0" fontId="44" fillId="0" borderId="0" xfId="59" applyAlignment="1" applyProtection="1">
      <alignment horizontal="left"/>
    </xf>
    <xf numFmtId="0" fontId="35" fillId="0" borderId="0" xfId="50" applyAlignment="1">
      <alignment horizontal="left" wrapText="1"/>
    </xf>
    <xf numFmtId="0" fontId="35" fillId="0" borderId="0" xfId="50" applyAlignment="1">
      <alignment vertical="top"/>
    </xf>
    <xf numFmtId="0" fontId="3" fillId="0" borderId="0" xfId="58" quotePrefix="1" applyFont="1" applyAlignment="1">
      <alignment horizontal="left"/>
    </xf>
    <xf numFmtId="0" fontId="3" fillId="0" borderId="0" xfId="58" applyFont="1"/>
    <xf numFmtId="0" fontId="3" fillId="0" borderId="0" xfId="58" applyFont="1" applyAlignment="1">
      <alignment horizontal="left"/>
    </xf>
    <xf numFmtId="0" fontId="9" fillId="0" borderId="0" xfId="58" applyFont="1" applyAlignment="1">
      <alignment horizontal="left"/>
    </xf>
    <xf numFmtId="0" fontId="3" fillId="0" borderId="0" xfId="50" applyFont="1"/>
    <xf numFmtId="0" fontId="3" fillId="0" borderId="0" xfId="50" applyFont="1" applyAlignment="1">
      <alignment horizontal="left"/>
    </xf>
    <xf numFmtId="0" fontId="2" fillId="0" borderId="0" xfId="56" applyFont="1" applyAlignment="1">
      <alignment horizontal="left"/>
    </xf>
    <xf numFmtId="0" fontId="3" fillId="0" borderId="0" xfId="56" applyFont="1" applyAlignment="1">
      <alignment horizontal="left"/>
    </xf>
    <xf numFmtId="0" fontId="2" fillId="0" borderId="0" xfId="56" applyFont="1" applyAlignment="1"/>
    <xf numFmtId="0" fontId="38" fillId="0" borderId="33" xfId="56" applyFont="1" applyBorder="1" applyAlignment="1">
      <alignment horizontal="center"/>
    </xf>
    <xf numFmtId="0" fontId="38" fillId="0" borderId="23" xfId="56" applyFont="1" applyBorder="1" applyAlignment="1"/>
    <xf numFmtId="0" fontId="39" fillId="0" borderId="0" xfId="56" applyFont="1" applyBorder="1" applyAlignment="1"/>
    <xf numFmtId="0" fontId="38" fillId="0" borderId="0" xfId="56" applyFont="1" applyBorder="1" applyAlignment="1">
      <alignment horizontal="center"/>
    </xf>
    <xf numFmtId="0" fontId="12" fillId="0" borderId="27" xfId="56" applyFont="1" applyFill="1" applyBorder="1" applyAlignment="1">
      <alignment horizontal="left"/>
    </xf>
    <xf numFmtId="169" fontId="12" fillId="0" borderId="0" xfId="56" applyNumberFormat="1" applyFont="1" applyFill="1" applyBorder="1" applyAlignment="1"/>
    <xf numFmtId="170" fontId="12" fillId="0" borderId="0" xfId="56" applyNumberFormat="1" applyFont="1" applyFill="1" applyBorder="1" applyAlignment="1"/>
    <xf numFmtId="0" fontId="12" fillId="0" borderId="31" xfId="56" applyFont="1" applyFill="1" applyBorder="1" applyAlignment="1">
      <alignment horizontal="left"/>
    </xf>
    <xf numFmtId="0" fontId="36" fillId="0" borderId="23" xfId="56" applyBorder="1" applyAlignment="1"/>
    <xf numFmtId="0" fontId="36" fillId="0" borderId="36" xfId="56" applyBorder="1" applyAlignment="1"/>
    <xf numFmtId="0" fontId="12" fillId="0" borderId="27" xfId="56" applyFont="1" applyBorder="1" applyAlignment="1"/>
    <xf numFmtId="0" fontId="12" fillId="0" borderId="31" xfId="56" applyFont="1" applyBorder="1" applyAlignment="1"/>
    <xf numFmtId="0" fontId="3" fillId="0" borderId="0" xfId="56" applyFont="1" applyAlignment="1">
      <alignment horizontal="right" indent="3"/>
    </xf>
    <xf numFmtId="170" fontId="12" fillId="0" borderId="0" xfId="56" applyNumberFormat="1" applyFont="1" applyBorder="1" applyAlignment="1">
      <alignment horizontal="right" indent="3"/>
    </xf>
    <xf numFmtId="0" fontId="12" fillId="0" borderId="0" xfId="56" applyFont="1" applyBorder="1" applyAlignment="1">
      <alignment horizontal="right" indent="3"/>
    </xf>
    <xf numFmtId="170" fontId="12" fillId="0" borderId="0" xfId="56" applyNumberFormat="1" applyFont="1" applyAlignment="1">
      <alignment horizontal="right" indent="3"/>
    </xf>
    <xf numFmtId="0" fontId="12" fillId="0" borderId="0" xfId="56" applyFont="1" applyAlignment="1">
      <alignment horizontal="right" indent="3"/>
    </xf>
    <xf numFmtId="0" fontId="3" fillId="0" borderId="34" xfId="56" applyFont="1" applyBorder="1" applyAlignment="1">
      <alignment horizontal="right" indent="3"/>
    </xf>
    <xf numFmtId="170" fontId="12" fillId="0" borderId="34" xfId="56" applyNumberFormat="1" applyFont="1" applyBorder="1" applyAlignment="1">
      <alignment horizontal="right" indent="3"/>
    </xf>
    <xf numFmtId="0" fontId="12" fillId="0" borderId="34" xfId="56" applyFont="1" applyBorder="1" applyAlignment="1">
      <alignment horizontal="right" indent="3"/>
    </xf>
    <xf numFmtId="0" fontId="12" fillId="0" borderId="0" xfId="56" applyFont="1" applyFill="1" applyBorder="1" applyAlignment="1">
      <alignment horizontal="left"/>
    </xf>
    <xf numFmtId="0" fontId="46" fillId="0" borderId="0" xfId="50" applyFont="1"/>
    <xf numFmtId="0" fontId="46" fillId="0" borderId="0" xfId="56" applyFont="1" applyAlignment="1">
      <alignment horizontal="left"/>
    </xf>
    <xf numFmtId="169" fontId="12" fillId="0" borderId="0" xfId="56" applyNumberFormat="1" applyFont="1" applyFill="1" applyBorder="1" applyAlignment="1">
      <alignment horizontal="right" indent="1"/>
    </xf>
    <xf numFmtId="170" fontId="12" fillId="0" borderId="0" xfId="56" applyNumberFormat="1" applyFont="1" applyFill="1" applyBorder="1" applyAlignment="1">
      <alignment horizontal="right" indent="1"/>
    </xf>
    <xf numFmtId="169" fontId="12" fillId="0" borderId="34" xfId="56" applyNumberFormat="1" applyFont="1" applyFill="1" applyBorder="1" applyAlignment="1">
      <alignment horizontal="right" indent="1"/>
    </xf>
    <xf numFmtId="170" fontId="12" fillId="0" borderId="34" xfId="56" applyNumberFormat="1" applyFont="1" applyFill="1" applyBorder="1" applyAlignment="1">
      <alignment horizontal="right" inden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0" fontId="2" fillId="0" borderId="0" xfId="50" applyFont="1" applyAlignment="1">
      <alignment horizontal="left" wrapText="1"/>
    </xf>
    <xf numFmtId="0" fontId="44" fillId="0" borderId="0" xfId="59" applyAlignment="1" applyProtection="1"/>
    <xf numFmtId="0" fontId="35" fillId="0" borderId="0" xfId="50" applyAlignment="1"/>
    <xf numFmtId="0" fontId="35" fillId="0" borderId="0" xfId="50" applyAlignment="1">
      <alignment horizontal="left" wrapText="1"/>
    </xf>
    <xf numFmtId="0" fontId="0" fillId="0" borderId="0" xfId="50" applyFont="1" applyAlignment="1">
      <alignment horizontal="left" wrapText="1"/>
    </xf>
    <xf numFmtId="0" fontId="10" fillId="0" borderId="0" xfId="50" applyFont="1" applyAlignment="1">
      <alignment horizontal="left"/>
    </xf>
    <xf numFmtId="0" fontId="10" fillId="0" borderId="0" xfId="50" applyFont="1" applyAlignment="1">
      <alignment horizontal="left" vertical="top" wrapText="1"/>
    </xf>
    <xf numFmtId="0" fontId="10" fillId="0" borderId="0" xfId="50" applyFont="1" applyAlignment="1">
      <alignment horizontal="left" wrapText="1"/>
    </xf>
    <xf numFmtId="0" fontId="13" fillId="0" borderId="0" xfId="50" applyFont="1" applyAlignment="1">
      <alignment horizontal="left"/>
    </xf>
    <xf numFmtId="0" fontId="16" fillId="0" borderId="0" xfId="50" applyFont="1" applyAlignment="1">
      <alignment horizontal="left"/>
    </xf>
    <xf numFmtId="0" fontId="6" fillId="0" borderId="0" xfId="50" applyFont="1" applyAlignment="1">
      <alignment horizontal="left"/>
    </xf>
    <xf numFmtId="0" fontId="35" fillId="0" borderId="0" xfId="50" applyAlignment="1">
      <alignment horizontal="left" vertical="top" wrapText="1"/>
    </xf>
    <xf numFmtId="0" fontId="2" fillId="0" borderId="0" xfId="50" applyFont="1" applyAlignment="1">
      <alignment horizontal="left" vertical="top"/>
    </xf>
    <xf numFmtId="168" fontId="12" fillId="0" borderId="37" xfId="56" applyNumberFormat="1" applyFont="1" applyBorder="1" applyAlignment="1">
      <alignment horizontal="right" indent="6"/>
    </xf>
    <xf numFmtId="168" fontId="12" fillId="0" borderId="0" xfId="56" applyNumberFormat="1" applyFont="1" applyBorder="1" applyAlignment="1">
      <alignment horizontal="right" indent="6"/>
    </xf>
    <xf numFmtId="168" fontId="12" fillId="0" borderId="30" xfId="56" applyNumberFormat="1" applyFont="1" applyBorder="1" applyAlignment="1">
      <alignment horizontal="right" indent="6"/>
    </xf>
    <xf numFmtId="168" fontId="12" fillId="0" borderId="34" xfId="56" applyNumberFormat="1" applyFont="1" applyBorder="1" applyAlignment="1">
      <alignment horizontal="right" indent="6"/>
    </xf>
    <xf numFmtId="0" fontId="42" fillId="0" borderId="0" xfId="56" applyFont="1" applyAlignment="1">
      <alignment horizontal="left" wrapText="1"/>
    </xf>
    <xf numFmtId="0" fontId="42" fillId="0" borderId="0" xfId="56" applyFont="1" applyFill="1" applyBorder="1" applyAlignment="1">
      <alignment horizontal="left"/>
    </xf>
    <xf numFmtId="0" fontId="12" fillId="37" borderId="32" xfId="56" applyFont="1" applyFill="1" applyBorder="1" applyAlignment="1">
      <alignment horizontal="center" vertical="center"/>
    </xf>
    <xf numFmtId="0" fontId="12" fillId="37" borderId="38" xfId="56" applyFont="1" applyFill="1" applyBorder="1" applyAlignment="1">
      <alignment horizontal="center" vertical="center"/>
    </xf>
    <xf numFmtId="0" fontId="9" fillId="0" borderId="0" xfId="56" applyFont="1" applyAlignment="1">
      <alignment horizontal="center"/>
    </xf>
    <xf numFmtId="0" fontId="12" fillId="37" borderId="25" xfId="56" applyFont="1" applyFill="1" applyBorder="1" applyAlignment="1">
      <alignment horizontal="center" vertical="center" wrapText="1"/>
    </xf>
    <xf numFmtId="0" fontId="12" fillId="37" borderId="35" xfId="56" applyFont="1" applyFill="1" applyBorder="1" applyAlignment="1">
      <alignment horizontal="center" vertical="center" wrapText="1"/>
    </xf>
    <xf numFmtId="0" fontId="12" fillId="37" borderId="26" xfId="56" applyFont="1" applyFill="1" applyBorder="1" applyAlignment="1">
      <alignment horizontal="center" vertical="center" wrapText="1"/>
    </xf>
    <xf numFmtId="2" fontId="12" fillId="37" borderId="23" xfId="56" applyNumberFormat="1" applyFont="1" applyFill="1" applyBorder="1" applyAlignment="1">
      <alignment horizontal="center" vertical="center"/>
    </xf>
    <xf numFmtId="2" fontId="12" fillId="37" borderId="27" xfId="56" applyNumberFormat="1" applyFont="1" applyFill="1" applyBorder="1" applyAlignment="1">
      <alignment horizontal="center" vertical="center"/>
    </xf>
    <xf numFmtId="2" fontId="12" fillId="37" borderId="31" xfId="56" applyNumberFormat="1" applyFont="1" applyFill="1" applyBorder="1" applyAlignment="1">
      <alignment horizontal="center" vertical="center"/>
    </xf>
    <xf numFmtId="0" fontId="12" fillId="37" borderId="24" xfId="56" applyFont="1" applyFill="1" applyBorder="1" applyAlignment="1">
      <alignment horizontal="center" vertical="center" wrapText="1"/>
    </xf>
    <xf numFmtId="0" fontId="12" fillId="37" borderId="28" xfId="56" applyFont="1" applyFill="1" applyBorder="1" applyAlignment="1">
      <alignment horizontal="center" vertical="center" wrapText="1"/>
    </xf>
    <xf numFmtId="0" fontId="12" fillId="37" borderId="29" xfId="56" applyFont="1" applyFill="1" applyBorder="1" applyAlignment="1">
      <alignment horizontal="center" vertical="center" wrapText="1"/>
    </xf>
    <xf numFmtId="0" fontId="12" fillId="37" borderId="24" xfId="56" applyFont="1" applyFill="1" applyBorder="1" applyAlignment="1">
      <alignment horizontal="center" vertical="center"/>
    </xf>
    <xf numFmtId="0" fontId="12" fillId="37" borderId="28" xfId="56" applyFont="1" applyFill="1" applyBorder="1" applyAlignment="1">
      <alignment horizontal="center" vertical="center"/>
    </xf>
    <xf numFmtId="0" fontId="12" fillId="37" borderId="29" xfId="56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6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9"/>
    <cellStyle name="Komma" xfId="3" builtinId="3" hidden="1"/>
    <cellStyle name="Neutral" xfId="1" builtinId="28" hidden="1"/>
    <cellStyle name="Normal_Textes" xfId="53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4"/>
    <cellStyle name="Standard 2 3" xfId="55"/>
    <cellStyle name="Standard 3" xfId="51"/>
    <cellStyle name="Standard 3 2" xfId="50"/>
    <cellStyle name="Standard 4" xfId="56"/>
    <cellStyle name="Standard 8" xfId="57"/>
    <cellStyle name="Standard_T0_1" xfId="58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"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CC32"/>
      <color rgb="FF66CC66"/>
      <color rgb="FF666866"/>
      <color rgb="FFE10019"/>
      <color rgb="FF1E4B7D"/>
      <color rgb="FFEBEBEB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32</xdr:row>
      <xdr:rowOff>131583</xdr:rowOff>
    </xdr:from>
    <xdr:to>
      <xdr:col>6</xdr:col>
      <xdr:colOff>900450</xdr:colOff>
      <xdr:row>52</xdr:row>
      <xdr:rowOff>97230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04248"/>
          <a:ext cx="6429053" cy="32012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31</xdr:row>
      <xdr:rowOff>83127</xdr:rowOff>
    </xdr:from>
    <xdr:to>
      <xdr:col>5</xdr:col>
      <xdr:colOff>786513</xdr:colOff>
      <xdr:row>34</xdr:row>
      <xdr:rowOff>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" y="7468665"/>
          <a:ext cx="6113052" cy="47958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marL="0" indent="0" algn="l" rtl="0">
            <a:lnSpc>
              <a:spcPts val="900"/>
            </a:lnSpc>
            <a:spcAft>
              <a:spcPts val="0"/>
            </a:spcAft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Die Aussaatfläche der Winterfeldfrüchte wurde im Vergleich zum Vorjahr um 17 000 ha ausgeweitet und beträgt jetzt      260 000 ha. Die Fläche mit Winterraps blieb mit 113 000 relativ konstant.</a:t>
          </a:r>
        </a:p>
      </xdr:txBody>
    </xdr:sp>
    <xdr:clientData/>
  </xdr:twoCellAnchor>
  <xdr:twoCellAnchor>
    <xdr:from>
      <xdr:col>0</xdr:col>
      <xdr:colOff>0</xdr:colOff>
      <xdr:row>13</xdr:row>
      <xdr:rowOff>2</xdr:rowOff>
    </xdr:from>
    <xdr:to>
      <xdr:col>5</xdr:col>
      <xdr:colOff>786512</xdr:colOff>
      <xdr:row>16</xdr:row>
      <xdr:rowOff>191833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0" y="3069317"/>
          <a:ext cx="6113052" cy="99752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>
            <a:spcAft>
              <a:spcPts val="0"/>
            </a:spcAft>
          </a:pPr>
          <a:r>
            <a:rPr lang="de-DE" sz="900">
              <a:effectLst/>
              <a:latin typeface="Arial"/>
              <a:ea typeface="SimSun"/>
              <a:cs typeface="Times New Roman"/>
            </a:rPr>
            <a:t>Nach den endgültigen Schätzungen der amtlichen Ernteberichterstatter des Statistikamtes Nord und dem endgültigen Ergebnis der Bodennutzungshaupterhebung ermittelten  Anbaufläche von 8 400 ha, errechnet sich für das Jahr 2013       in Schleswig-Holstein eine  Zuckerrübenernte von  572 000 Tonnen. Das sind 2 Prozent mehr als im Vorjahr. Mit durchschnittlich 684 dt je Hektar  wurde zum sechsten Mal in Folge ein Hektarertrag von über 6 Tonnen</a:t>
          </a:r>
          <a:r>
            <a:rPr lang="de-DE" sz="900" baseline="0">
              <a:effectLst/>
              <a:latin typeface="Arial"/>
              <a:ea typeface="SimSun"/>
              <a:cs typeface="Times New Roman"/>
            </a:rPr>
            <a:t> je Hektar     erreicht.</a:t>
          </a: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ELDBER\STETIG\LAND\LAN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beitsbereiche\AB-2\AB-232\Ernte\FELDBER\MELDUNG\Tabellen%20Destatis\2013\11-November-S-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S"/>
      <sheetName val="Winterweizen"/>
      <sheetName val="Sommer- u. Hartweizen"/>
      <sheetName val="Sommerweizen"/>
      <sheetName val="Hartweizen"/>
      <sheetName val="Weizen zus."/>
      <sheetName val="Roggen"/>
      <sheetName val="Wintergerste"/>
      <sheetName val="Sommergerste"/>
      <sheetName val="Gerste zus."/>
      <sheetName val="Triticale"/>
      <sheetName val="Hafer"/>
      <sheetName val="Sommermenggetreide"/>
      <sheetName val="Hafer u. Sommermenggetreide"/>
      <sheetName val="Getreide insges. (o.Körnermais)"/>
      <sheetName val="Brotgetreide"/>
      <sheetName val="Futtergetreide (ohne Körnerm)"/>
      <sheetName val="Wintergetreide"/>
      <sheetName val="Sommergetreide"/>
      <sheetName val="Körnermais + CCM"/>
      <sheetName val="Winterraps"/>
      <sheetName val="Sommerraps + Rübsen"/>
      <sheetName val="Raps + Rübsen zus."/>
      <sheetName val="Frühkartoffeln"/>
      <sheetName val="Mittelfr. + Spätkartoffeln"/>
      <sheetName val="Kartoffeln zus."/>
      <sheetName val="Zuckerrüben"/>
      <sheetName val="Runkelrüben"/>
      <sheetName val="Kohlrüben"/>
      <sheetName val="Rüben insgesamt"/>
      <sheetName val="Hackfrüchte (Rüben+Kart zus.)"/>
      <sheetName val="Futtererbsen"/>
      <sheetName val="Ackerbohnen"/>
      <sheetName val="Futtererbsen + Ackerbohnen"/>
      <sheetName val="Grünmais (Silomais)"/>
      <sheetName val="Luzerne"/>
      <sheetName val="Klee + Kleegras"/>
      <sheetName val="Gras a. d. Ackerland"/>
      <sheetName val="Dauerwiesen"/>
      <sheetName val="Mähweiden u. Weiden"/>
      <sheetName val="Klee u. G.a.d. Ackerland"/>
      <sheetName val="Mähweiden"/>
      <sheetName val="Weiden"/>
      <sheetName val="Aufteilung Grünlandnutzung"/>
      <sheetName val="Heuanteil"/>
      <sheetName val="Vorräte"/>
      <sheetName val="Hektarerträge"/>
      <sheetName val="Grafik"/>
      <sheetName val="Grafik 1"/>
      <sheetName val="W."/>
      <sheetName val="Wi."/>
      <sheetName val="Win."/>
      <sheetName val="Wint."/>
      <sheetName val="Winte."/>
      <sheetName val="Winter."/>
      <sheetName val="Winterr."/>
      <sheetName val="Winterra."/>
      <sheetName val="Winterraa."/>
      <sheetName val="Winterrap."/>
      <sheetName val="Winterraps."/>
      <sheetName val="W"/>
      <sheetName val="Wi"/>
      <sheetName val="Win"/>
      <sheetName val="Wint"/>
      <sheetName val="Winte"/>
      <sheetName val="Winter"/>
      <sheetName val="Winterr"/>
      <sheetName val="Winter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66">
          <cell r="B66">
            <v>8787.23</v>
          </cell>
          <cell r="D66">
            <v>8408.1766666666663</v>
          </cell>
          <cell r="E66">
            <v>563701</v>
          </cell>
          <cell r="G66">
            <v>537537.83333333337</v>
          </cell>
          <cell r="K66">
            <v>641.5</v>
          </cell>
          <cell r="L66">
            <v>639.30368573765304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latt_1"/>
      <sheetName val="Blatt_2"/>
    </sheetNames>
    <sheetDataSet>
      <sheetData sheetId="0"/>
      <sheetData sheetId="1"/>
      <sheetData sheetId="2">
        <row r="22">
          <cell r="F22">
            <v>7.2900000000000063</v>
          </cell>
          <cell r="H22">
            <v>169541.83009828095</v>
          </cell>
        </row>
        <row r="23">
          <cell r="F23">
            <v>7.9599999999999937</v>
          </cell>
          <cell r="H23">
            <v>28813.268847749612</v>
          </cell>
        </row>
        <row r="24">
          <cell r="F24">
            <v>8.3700000000000045</v>
          </cell>
          <cell r="H24">
            <v>6320.9520941589399</v>
          </cell>
        </row>
        <row r="25">
          <cell r="F25">
            <v>4.5</v>
          </cell>
          <cell r="H25">
            <v>55633.396291984376</v>
          </cell>
        </row>
        <row r="26">
          <cell r="F26">
            <v>0.58199999999999363</v>
          </cell>
          <cell r="H26">
            <v>112950.7631139494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ernt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showGridLines="0" tabSelected="1" view="pageLayout" zoomScaleNormal="100" workbookViewId="0">
      <selection activeCell="A12" sqref="A12"/>
    </sheetView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14" t="s">
        <v>47</v>
      </c>
      <c r="B3" s="114"/>
      <c r="C3" s="114"/>
      <c r="D3" s="114"/>
    </row>
    <row r="4" spans="1:7" ht="20.25" x14ac:dyDescent="0.3">
      <c r="A4" s="114" t="s">
        <v>48</v>
      </c>
      <c r="B4" s="114"/>
      <c r="C4" s="114"/>
      <c r="D4" s="114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15" t="s">
        <v>68</v>
      </c>
      <c r="E15" s="115"/>
      <c r="F15" s="115"/>
      <c r="G15" s="115"/>
    </row>
    <row r="16" spans="1:7" ht="15" x14ac:dyDescent="0.2">
      <c r="D16" s="116" t="s">
        <v>103</v>
      </c>
      <c r="E16" s="116"/>
      <c r="F16" s="116"/>
      <c r="G16" s="116"/>
    </row>
    <row r="18" spans="1:7" ht="30.75" x14ac:dyDescent="0.4">
      <c r="A18" s="117" t="s">
        <v>104</v>
      </c>
      <c r="B18" s="117"/>
      <c r="C18" s="117"/>
      <c r="D18" s="117"/>
      <c r="E18" s="117"/>
      <c r="F18" s="117"/>
      <c r="G18" s="117"/>
    </row>
    <row r="19" spans="1:7" ht="30.75" x14ac:dyDescent="0.4">
      <c r="A19" s="117" t="s">
        <v>105</v>
      </c>
      <c r="B19" s="117"/>
      <c r="C19" s="117"/>
      <c r="D19" s="117"/>
      <c r="E19" s="117"/>
      <c r="F19" s="117"/>
      <c r="G19" s="117"/>
    </row>
    <row r="20" spans="1:7" ht="30.75" x14ac:dyDescent="0.4">
      <c r="A20" s="117" t="s">
        <v>106</v>
      </c>
      <c r="B20" s="117"/>
      <c r="C20" s="117"/>
      <c r="D20" s="117"/>
      <c r="E20" s="117"/>
      <c r="F20" s="117"/>
      <c r="G20" s="117"/>
    </row>
    <row r="21" spans="1:7" ht="16.5" x14ac:dyDescent="0.25">
      <c r="A21" s="41"/>
      <c r="B21" s="41"/>
      <c r="C21" s="41"/>
      <c r="D21" s="41"/>
      <c r="E21" s="41"/>
      <c r="F21" s="41"/>
    </row>
    <row r="22" spans="1:7" ht="15" x14ac:dyDescent="0.2">
      <c r="E22" s="112" t="s">
        <v>112</v>
      </c>
      <c r="F22" s="112"/>
      <c r="G22" s="112"/>
    </row>
    <row r="23" spans="1:7" ht="16.5" x14ac:dyDescent="0.25">
      <c r="A23" s="113"/>
      <c r="B23" s="113"/>
      <c r="C23" s="113"/>
      <c r="D23" s="113"/>
      <c r="E23" s="113"/>
      <c r="F23" s="113"/>
      <c r="G23" s="113"/>
    </row>
  </sheetData>
  <mergeCells count="9">
    <mergeCell ref="E22:G22"/>
    <mergeCell ref="A23:G23"/>
    <mergeCell ref="A3:D3"/>
    <mergeCell ref="A4:D4"/>
    <mergeCell ref="D15:G15"/>
    <mergeCell ref="D16:G16"/>
    <mergeCell ref="A18:G18"/>
    <mergeCell ref="A19:G19"/>
    <mergeCell ref="A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III 2 - m 2/13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2"/>
  <sheetViews>
    <sheetView view="pageLayout" zoomScaleNormal="100" workbookViewId="0">
      <selection activeCell="A10" sqref="A10:G10"/>
    </sheetView>
  </sheetViews>
  <sheetFormatPr baseColWidth="10" defaultColWidth="11.28515625" defaultRowHeight="12.75" x14ac:dyDescent="0.2"/>
  <cols>
    <col min="1" max="1" width="10.140625" style="66" customWidth="1"/>
    <col min="2" max="6" width="13.140625" style="66" customWidth="1"/>
    <col min="7" max="7" width="16" style="66" customWidth="1"/>
    <col min="8" max="256" width="11.28515625" style="66"/>
    <col min="257" max="257" width="10.140625" style="66" customWidth="1"/>
    <col min="258" max="262" width="13.140625" style="66" customWidth="1"/>
    <col min="263" max="263" width="16" style="66" customWidth="1"/>
    <col min="264" max="512" width="11.28515625" style="66"/>
    <col min="513" max="513" width="10.140625" style="66" customWidth="1"/>
    <col min="514" max="518" width="13.140625" style="66" customWidth="1"/>
    <col min="519" max="519" width="16" style="66" customWidth="1"/>
    <col min="520" max="768" width="11.28515625" style="66"/>
    <col min="769" max="769" width="10.140625" style="66" customWidth="1"/>
    <col min="770" max="774" width="13.140625" style="66" customWidth="1"/>
    <col min="775" max="775" width="16" style="66" customWidth="1"/>
    <col min="776" max="1024" width="11.28515625" style="66"/>
    <col min="1025" max="1025" width="10.140625" style="66" customWidth="1"/>
    <col min="1026" max="1030" width="13.140625" style="66" customWidth="1"/>
    <col min="1031" max="1031" width="16" style="66" customWidth="1"/>
    <col min="1032" max="1280" width="11.28515625" style="66"/>
    <col min="1281" max="1281" width="10.140625" style="66" customWidth="1"/>
    <col min="1282" max="1286" width="13.140625" style="66" customWidth="1"/>
    <col min="1287" max="1287" width="16" style="66" customWidth="1"/>
    <col min="1288" max="1536" width="11.28515625" style="66"/>
    <col min="1537" max="1537" width="10.140625" style="66" customWidth="1"/>
    <col min="1538" max="1542" width="13.140625" style="66" customWidth="1"/>
    <col min="1543" max="1543" width="16" style="66" customWidth="1"/>
    <col min="1544" max="1792" width="11.28515625" style="66"/>
    <col min="1793" max="1793" width="10.140625" style="66" customWidth="1"/>
    <col min="1794" max="1798" width="13.140625" style="66" customWidth="1"/>
    <col min="1799" max="1799" width="16" style="66" customWidth="1"/>
    <col min="1800" max="2048" width="11.28515625" style="66"/>
    <col min="2049" max="2049" width="10.140625" style="66" customWidth="1"/>
    <col min="2050" max="2054" width="13.140625" style="66" customWidth="1"/>
    <col min="2055" max="2055" width="16" style="66" customWidth="1"/>
    <col min="2056" max="2304" width="11.28515625" style="66"/>
    <col min="2305" max="2305" width="10.140625" style="66" customWidth="1"/>
    <col min="2306" max="2310" width="13.140625" style="66" customWidth="1"/>
    <col min="2311" max="2311" width="16" style="66" customWidth="1"/>
    <col min="2312" max="2560" width="11.28515625" style="66"/>
    <col min="2561" max="2561" width="10.140625" style="66" customWidth="1"/>
    <col min="2562" max="2566" width="13.140625" style="66" customWidth="1"/>
    <col min="2567" max="2567" width="16" style="66" customWidth="1"/>
    <col min="2568" max="2816" width="11.28515625" style="66"/>
    <col min="2817" max="2817" width="10.140625" style="66" customWidth="1"/>
    <col min="2818" max="2822" width="13.140625" style="66" customWidth="1"/>
    <col min="2823" max="2823" width="16" style="66" customWidth="1"/>
    <col min="2824" max="3072" width="11.28515625" style="66"/>
    <col min="3073" max="3073" width="10.140625" style="66" customWidth="1"/>
    <col min="3074" max="3078" width="13.140625" style="66" customWidth="1"/>
    <col min="3079" max="3079" width="16" style="66" customWidth="1"/>
    <col min="3080" max="3328" width="11.28515625" style="66"/>
    <col min="3329" max="3329" width="10.140625" style="66" customWidth="1"/>
    <col min="3330" max="3334" width="13.140625" style="66" customWidth="1"/>
    <col min="3335" max="3335" width="16" style="66" customWidth="1"/>
    <col min="3336" max="3584" width="11.28515625" style="66"/>
    <col min="3585" max="3585" width="10.140625" style="66" customWidth="1"/>
    <col min="3586" max="3590" width="13.140625" style="66" customWidth="1"/>
    <col min="3591" max="3591" width="16" style="66" customWidth="1"/>
    <col min="3592" max="3840" width="11.28515625" style="66"/>
    <col min="3841" max="3841" width="10.140625" style="66" customWidth="1"/>
    <col min="3842" max="3846" width="13.140625" style="66" customWidth="1"/>
    <col min="3847" max="3847" width="16" style="66" customWidth="1"/>
    <col min="3848" max="4096" width="11.28515625" style="66"/>
    <col min="4097" max="4097" width="10.140625" style="66" customWidth="1"/>
    <col min="4098" max="4102" width="13.140625" style="66" customWidth="1"/>
    <col min="4103" max="4103" width="16" style="66" customWidth="1"/>
    <col min="4104" max="4352" width="11.28515625" style="66"/>
    <col min="4353" max="4353" width="10.140625" style="66" customWidth="1"/>
    <col min="4354" max="4358" width="13.140625" style="66" customWidth="1"/>
    <col min="4359" max="4359" width="16" style="66" customWidth="1"/>
    <col min="4360" max="4608" width="11.28515625" style="66"/>
    <col min="4609" max="4609" width="10.140625" style="66" customWidth="1"/>
    <col min="4610" max="4614" width="13.140625" style="66" customWidth="1"/>
    <col min="4615" max="4615" width="16" style="66" customWidth="1"/>
    <col min="4616" max="4864" width="11.28515625" style="66"/>
    <col min="4865" max="4865" width="10.140625" style="66" customWidth="1"/>
    <col min="4866" max="4870" width="13.140625" style="66" customWidth="1"/>
    <col min="4871" max="4871" width="16" style="66" customWidth="1"/>
    <col min="4872" max="5120" width="11.28515625" style="66"/>
    <col min="5121" max="5121" width="10.140625" style="66" customWidth="1"/>
    <col min="5122" max="5126" width="13.140625" style="66" customWidth="1"/>
    <col min="5127" max="5127" width="16" style="66" customWidth="1"/>
    <col min="5128" max="5376" width="11.28515625" style="66"/>
    <col min="5377" max="5377" width="10.140625" style="66" customWidth="1"/>
    <col min="5378" max="5382" width="13.140625" style="66" customWidth="1"/>
    <col min="5383" max="5383" width="16" style="66" customWidth="1"/>
    <col min="5384" max="5632" width="11.28515625" style="66"/>
    <col min="5633" max="5633" width="10.140625" style="66" customWidth="1"/>
    <col min="5634" max="5638" width="13.140625" style="66" customWidth="1"/>
    <col min="5639" max="5639" width="16" style="66" customWidth="1"/>
    <col min="5640" max="5888" width="11.28515625" style="66"/>
    <col min="5889" max="5889" width="10.140625" style="66" customWidth="1"/>
    <col min="5890" max="5894" width="13.140625" style="66" customWidth="1"/>
    <col min="5895" max="5895" width="16" style="66" customWidth="1"/>
    <col min="5896" max="6144" width="11.28515625" style="66"/>
    <col min="6145" max="6145" width="10.140625" style="66" customWidth="1"/>
    <col min="6146" max="6150" width="13.140625" style="66" customWidth="1"/>
    <col min="6151" max="6151" width="16" style="66" customWidth="1"/>
    <col min="6152" max="6400" width="11.28515625" style="66"/>
    <col min="6401" max="6401" width="10.140625" style="66" customWidth="1"/>
    <col min="6402" max="6406" width="13.140625" style="66" customWidth="1"/>
    <col min="6407" max="6407" width="16" style="66" customWidth="1"/>
    <col min="6408" max="6656" width="11.28515625" style="66"/>
    <col min="6657" max="6657" width="10.140625" style="66" customWidth="1"/>
    <col min="6658" max="6662" width="13.140625" style="66" customWidth="1"/>
    <col min="6663" max="6663" width="16" style="66" customWidth="1"/>
    <col min="6664" max="6912" width="11.28515625" style="66"/>
    <col min="6913" max="6913" width="10.140625" style="66" customWidth="1"/>
    <col min="6914" max="6918" width="13.140625" style="66" customWidth="1"/>
    <col min="6919" max="6919" width="16" style="66" customWidth="1"/>
    <col min="6920" max="7168" width="11.28515625" style="66"/>
    <col min="7169" max="7169" width="10.140625" style="66" customWidth="1"/>
    <col min="7170" max="7174" width="13.140625" style="66" customWidth="1"/>
    <col min="7175" max="7175" width="16" style="66" customWidth="1"/>
    <col min="7176" max="7424" width="11.28515625" style="66"/>
    <col min="7425" max="7425" width="10.140625" style="66" customWidth="1"/>
    <col min="7426" max="7430" width="13.140625" style="66" customWidth="1"/>
    <col min="7431" max="7431" width="16" style="66" customWidth="1"/>
    <col min="7432" max="7680" width="11.28515625" style="66"/>
    <col min="7681" max="7681" width="10.140625" style="66" customWidth="1"/>
    <col min="7682" max="7686" width="13.140625" style="66" customWidth="1"/>
    <col min="7687" max="7687" width="16" style="66" customWidth="1"/>
    <col min="7688" max="7936" width="11.28515625" style="66"/>
    <col min="7937" max="7937" width="10.140625" style="66" customWidth="1"/>
    <col min="7938" max="7942" width="13.140625" style="66" customWidth="1"/>
    <col min="7943" max="7943" width="16" style="66" customWidth="1"/>
    <col min="7944" max="8192" width="11.28515625" style="66"/>
    <col min="8193" max="8193" width="10.140625" style="66" customWidth="1"/>
    <col min="8194" max="8198" width="13.140625" style="66" customWidth="1"/>
    <col min="8199" max="8199" width="16" style="66" customWidth="1"/>
    <col min="8200" max="8448" width="11.28515625" style="66"/>
    <col min="8449" max="8449" width="10.140625" style="66" customWidth="1"/>
    <col min="8450" max="8454" width="13.140625" style="66" customWidth="1"/>
    <col min="8455" max="8455" width="16" style="66" customWidth="1"/>
    <col min="8456" max="8704" width="11.28515625" style="66"/>
    <col min="8705" max="8705" width="10.140625" style="66" customWidth="1"/>
    <col min="8706" max="8710" width="13.140625" style="66" customWidth="1"/>
    <col min="8711" max="8711" width="16" style="66" customWidth="1"/>
    <col min="8712" max="8960" width="11.28515625" style="66"/>
    <col min="8961" max="8961" width="10.140625" style="66" customWidth="1"/>
    <col min="8962" max="8966" width="13.140625" style="66" customWidth="1"/>
    <col min="8967" max="8967" width="16" style="66" customWidth="1"/>
    <col min="8968" max="9216" width="11.28515625" style="66"/>
    <col min="9217" max="9217" width="10.140625" style="66" customWidth="1"/>
    <col min="9218" max="9222" width="13.140625" style="66" customWidth="1"/>
    <col min="9223" max="9223" width="16" style="66" customWidth="1"/>
    <col min="9224" max="9472" width="11.28515625" style="66"/>
    <col min="9473" max="9473" width="10.140625" style="66" customWidth="1"/>
    <col min="9474" max="9478" width="13.140625" style="66" customWidth="1"/>
    <col min="9479" max="9479" width="16" style="66" customWidth="1"/>
    <col min="9480" max="9728" width="11.28515625" style="66"/>
    <col min="9729" max="9729" width="10.140625" style="66" customWidth="1"/>
    <col min="9730" max="9734" width="13.140625" style="66" customWidth="1"/>
    <col min="9735" max="9735" width="16" style="66" customWidth="1"/>
    <col min="9736" max="9984" width="11.28515625" style="66"/>
    <col min="9985" max="9985" width="10.140625" style="66" customWidth="1"/>
    <col min="9986" max="9990" width="13.140625" style="66" customWidth="1"/>
    <col min="9991" max="9991" width="16" style="66" customWidth="1"/>
    <col min="9992" max="10240" width="11.28515625" style="66"/>
    <col min="10241" max="10241" width="10.140625" style="66" customWidth="1"/>
    <col min="10242" max="10246" width="13.140625" style="66" customWidth="1"/>
    <col min="10247" max="10247" width="16" style="66" customWidth="1"/>
    <col min="10248" max="10496" width="11.28515625" style="66"/>
    <col min="10497" max="10497" width="10.140625" style="66" customWidth="1"/>
    <col min="10498" max="10502" width="13.140625" style="66" customWidth="1"/>
    <col min="10503" max="10503" width="16" style="66" customWidth="1"/>
    <col min="10504" max="10752" width="11.28515625" style="66"/>
    <col min="10753" max="10753" width="10.140625" style="66" customWidth="1"/>
    <col min="10754" max="10758" width="13.140625" style="66" customWidth="1"/>
    <col min="10759" max="10759" width="16" style="66" customWidth="1"/>
    <col min="10760" max="11008" width="11.28515625" style="66"/>
    <col min="11009" max="11009" width="10.140625" style="66" customWidth="1"/>
    <col min="11010" max="11014" width="13.140625" style="66" customWidth="1"/>
    <col min="11015" max="11015" width="16" style="66" customWidth="1"/>
    <col min="11016" max="11264" width="11.28515625" style="66"/>
    <col min="11265" max="11265" width="10.140625" style="66" customWidth="1"/>
    <col min="11266" max="11270" width="13.140625" style="66" customWidth="1"/>
    <col min="11271" max="11271" width="16" style="66" customWidth="1"/>
    <col min="11272" max="11520" width="11.28515625" style="66"/>
    <col min="11521" max="11521" width="10.140625" style="66" customWidth="1"/>
    <col min="11522" max="11526" width="13.140625" style="66" customWidth="1"/>
    <col min="11527" max="11527" width="16" style="66" customWidth="1"/>
    <col min="11528" max="11776" width="11.28515625" style="66"/>
    <col min="11777" max="11777" width="10.140625" style="66" customWidth="1"/>
    <col min="11778" max="11782" width="13.140625" style="66" customWidth="1"/>
    <col min="11783" max="11783" width="16" style="66" customWidth="1"/>
    <col min="11784" max="12032" width="11.28515625" style="66"/>
    <col min="12033" max="12033" width="10.140625" style="66" customWidth="1"/>
    <col min="12034" max="12038" width="13.140625" style="66" customWidth="1"/>
    <col min="12039" max="12039" width="16" style="66" customWidth="1"/>
    <col min="12040" max="12288" width="11.28515625" style="66"/>
    <col min="12289" max="12289" width="10.140625" style="66" customWidth="1"/>
    <col min="12290" max="12294" width="13.140625" style="66" customWidth="1"/>
    <col min="12295" max="12295" width="16" style="66" customWidth="1"/>
    <col min="12296" max="12544" width="11.28515625" style="66"/>
    <col min="12545" max="12545" width="10.140625" style="66" customWidth="1"/>
    <col min="12546" max="12550" width="13.140625" style="66" customWidth="1"/>
    <col min="12551" max="12551" width="16" style="66" customWidth="1"/>
    <col min="12552" max="12800" width="11.28515625" style="66"/>
    <col min="12801" max="12801" width="10.140625" style="66" customWidth="1"/>
    <col min="12802" max="12806" width="13.140625" style="66" customWidth="1"/>
    <col min="12807" max="12807" width="16" style="66" customWidth="1"/>
    <col min="12808" max="13056" width="11.28515625" style="66"/>
    <col min="13057" max="13057" width="10.140625" style="66" customWidth="1"/>
    <col min="13058" max="13062" width="13.140625" style="66" customWidth="1"/>
    <col min="13063" max="13063" width="16" style="66" customWidth="1"/>
    <col min="13064" max="13312" width="11.28515625" style="66"/>
    <col min="13313" max="13313" width="10.140625" style="66" customWidth="1"/>
    <col min="13314" max="13318" width="13.140625" style="66" customWidth="1"/>
    <col min="13319" max="13319" width="16" style="66" customWidth="1"/>
    <col min="13320" max="13568" width="11.28515625" style="66"/>
    <col min="13569" max="13569" width="10.140625" style="66" customWidth="1"/>
    <col min="13570" max="13574" width="13.140625" style="66" customWidth="1"/>
    <col min="13575" max="13575" width="16" style="66" customWidth="1"/>
    <col min="13576" max="13824" width="11.28515625" style="66"/>
    <col min="13825" max="13825" width="10.140625" style="66" customWidth="1"/>
    <col min="13826" max="13830" width="13.140625" style="66" customWidth="1"/>
    <col min="13831" max="13831" width="16" style="66" customWidth="1"/>
    <col min="13832" max="14080" width="11.28515625" style="66"/>
    <col min="14081" max="14081" width="10.140625" style="66" customWidth="1"/>
    <col min="14082" max="14086" width="13.140625" style="66" customWidth="1"/>
    <col min="14087" max="14087" width="16" style="66" customWidth="1"/>
    <col min="14088" max="14336" width="11.28515625" style="66"/>
    <col min="14337" max="14337" width="10.140625" style="66" customWidth="1"/>
    <col min="14338" max="14342" width="13.140625" style="66" customWidth="1"/>
    <col min="14343" max="14343" width="16" style="66" customWidth="1"/>
    <col min="14344" max="14592" width="11.28515625" style="66"/>
    <col min="14593" max="14593" width="10.140625" style="66" customWidth="1"/>
    <col min="14594" max="14598" width="13.140625" style="66" customWidth="1"/>
    <col min="14599" max="14599" width="16" style="66" customWidth="1"/>
    <col min="14600" max="14848" width="11.28515625" style="66"/>
    <col min="14849" max="14849" width="10.140625" style="66" customWidth="1"/>
    <col min="14850" max="14854" width="13.140625" style="66" customWidth="1"/>
    <col min="14855" max="14855" width="16" style="66" customWidth="1"/>
    <col min="14856" max="15104" width="11.28515625" style="66"/>
    <col min="15105" max="15105" width="10.140625" style="66" customWidth="1"/>
    <col min="15106" max="15110" width="13.140625" style="66" customWidth="1"/>
    <col min="15111" max="15111" width="16" style="66" customWidth="1"/>
    <col min="15112" max="15360" width="11.28515625" style="66"/>
    <col min="15361" max="15361" width="10.140625" style="66" customWidth="1"/>
    <col min="15362" max="15366" width="13.140625" style="66" customWidth="1"/>
    <col min="15367" max="15367" width="16" style="66" customWidth="1"/>
    <col min="15368" max="15616" width="11.28515625" style="66"/>
    <col min="15617" max="15617" width="10.140625" style="66" customWidth="1"/>
    <col min="15618" max="15622" width="13.140625" style="66" customWidth="1"/>
    <col min="15623" max="15623" width="16" style="66" customWidth="1"/>
    <col min="15624" max="15872" width="11.28515625" style="66"/>
    <col min="15873" max="15873" width="10.140625" style="66" customWidth="1"/>
    <col min="15874" max="15878" width="13.140625" style="66" customWidth="1"/>
    <col min="15879" max="15879" width="16" style="66" customWidth="1"/>
    <col min="15880" max="16128" width="11.28515625" style="66"/>
    <col min="16129" max="16129" width="10.140625" style="66" customWidth="1"/>
    <col min="16130" max="16134" width="13.140625" style="66" customWidth="1"/>
    <col min="16135" max="16135" width="16" style="66" customWidth="1"/>
    <col min="16136" max="16384" width="11.28515625" style="66"/>
  </cols>
  <sheetData>
    <row r="2" spans="1:7" ht="15.75" x14ac:dyDescent="0.25">
      <c r="A2" s="126" t="s">
        <v>0</v>
      </c>
      <c r="B2" s="126"/>
      <c r="C2" s="126"/>
      <c r="D2" s="126"/>
      <c r="E2" s="126"/>
      <c r="F2" s="126"/>
      <c r="G2" s="126"/>
    </row>
    <row r="3" spans="1:7" ht="10.5" customHeight="1" x14ac:dyDescent="0.2"/>
    <row r="4" spans="1:7" ht="15.75" x14ac:dyDescent="0.25">
      <c r="A4" s="127" t="s">
        <v>1</v>
      </c>
      <c r="B4" s="128"/>
      <c r="C4" s="128"/>
      <c r="D4" s="128"/>
      <c r="E4" s="128"/>
      <c r="F4" s="128"/>
      <c r="G4" s="128"/>
    </row>
    <row r="5" spans="1:7" x14ac:dyDescent="0.2">
      <c r="A5" s="123" t="s">
        <v>93</v>
      </c>
      <c r="B5" s="123"/>
      <c r="C5" s="123"/>
      <c r="D5" s="123"/>
      <c r="E5" s="123"/>
      <c r="F5" s="123"/>
      <c r="G5" s="123"/>
    </row>
    <row r="6" spans="1:7" ht="7.5" customHeight="1" x14ac:dyDescent="0.2">
      <c r="A6" s="67"/>
    </row>
    <row r="7" spans="1:7" x14ac:dyDescent="0.2">
      <c r="A7" s="124" t="s">
        <v>49</v>
      </c>
      <c r="B7" s="129"/>
      <c r="C7" s="129"/>
      <c r="D7" s="129"/>
      <c r="E7" s="129"/>
      <c r="F7" s="129"/>
      <c r="G7" s="129"/>
    </row>
    <row r="8" spans="1:7" x14ac:dyDescent="0.2">
      <c r="A8" s="118" t="s">
        <v>4</v>
      </c>
      <c r="B8" s="121"/>
      <c r="C8" s="121"/>
      <c r="D8" s="121"/>
      <c r="E8" s="121"/>
      <c r="F8" s="121"/>
      <c r="G8" s="121"/>
    </row>
    <row r="10" spans="1:7" ht="12.75" customHeight="1" x14ac:dyDescent="0.2">
      <c r="A10" s="130" t="s">
        <v>2</v>
      </c>
      <c r="B10" s="130"/>
      <c r="C10" s="130"/>
      <c r="D10" s="130"/>
      <c r="E10" s="130"/>
      <c r="F10" s="130"/>
      <c r="G10" s="130"/>
    </row>
    <row r="11" spans="1:7" x14ac:dyDescent="0.2">
      <c r="A11" s="68" t="s">
        <v>3</v>
      </c>
      <c r="B11" s="69"/>
      <c r="C11" s="69"/>
      <c r="D11" s="69"/>
      <c r="E11" s="69"/>
      <c r="F11" s="69"/>
      <c r="G11" s="69"/>
    </row>
    <row r="12" spans="1:7" ht="8.4499999999999993" customHeight="1" x14ac:dyDescent="0.2">
      <c r="A12" s="124"/>
      <c r="B12" s="124"/>
      <c r="C12" s="124"/>
      <c r="D12" s="124"/>
      <c r="E12" s="124"/>
      <c r="F12" s="124"/>
      <c r="G12" s="124"/>
    </row>
    <row r="13" spans="1:7" x14ac:dyDescent="0.2">
      <c r="A13" s="70"/>
    </row>
    <row r="14" spans="1:7" x14ac:dyDescent="0.2">
      <c r="A14" s="125" t="s">
        <v>50</v>
      </c>
      <c r="B14" s="125"/>
      <c r="C14" s="125"/>
      <c r="D14" s="125"/>
      <c r="E14" s="125"/>
      <c r="F14" s="125"/>
      <c r="G14" s="125"/>
    </row>
    <row r="15" spans="1:7" ht="15" customHeight="1" x14ac:dyDescent="0.2">
      <c r="A15" s="118" t="s">
        <v>94</v>
      </c>
      <c r="B15" s="118"/>
      <c r="C15" s="118"/>
      <c r="D15" s="118"/>
      <c r="E15" s="118"/>
      <c r="F15" s="118"/>
      <c r="G15" s="118"/>
    </row>
    <row r="16" spans="1:7" ht="14.25" customHeight="1" x14ac:dyDescent="0.2">
      <c r="A16" s="71" t="s">
        <v>95</v>
      </c>
      <c r="B16" s="71" t="s">
        <v>96</v>
      </c>
      <c r="C16" s="72"/>
      <c r="D16" s="72"/>
      <c r="E16" s="72"/>
      <c r="F16" s="72"/>
      <c r="G16" s="72"/>
    </row>
    <row r="17" spans="1:7" ht="14.25" customHeight="1" x14ac:dyDescent="0.2">
      <c r="A17" s="71" t="s">
        <v>62</v>
      </c>
      <c r="B17" s="73" t="s">
        <v>97</v>
      </c>
      <c r="C17" s="72"/>
      <c r="D17" s="72"/>
      <c r="E17" s="72"/>
      <c r="F17" s="72"/>
      <c r="G17" s="72"/>
    </row>
    <row r="18" spans="1:7" x14ac:dyDescent="0.2">
      <c r="A18" s="72"/>
      <c r="B18" s="74"/>
      <c r="C18" s="74"/>
      <c r="D18" s="74"/>
      <c r="E18" s="74"/>
      <c r="F18" s="74"/>
      <c r="G18" s="74"/>
    </row>
    <row r="19" spans="1:7" x14ac:dyDescent="0.2">
      <c r="A19" s="125" t="s">
        <v>70</v>
      </c>
      <c r="B19" s="125"/>
      <c r="C19" s="125"/>
      <c r="D19" s="125"/>
      <c r="E19" s="125"/>
      <c r="F19" s="125"/>
      <c r="G19" s="125"/>
    </row>
    <row r="20" spans="1:7" ht="18.75" customHeight="1" x14ac:dyDescent="0.2">
      <c r="A20" s="72" t="s">
        <v>63</v>
      </c>
      <c r="B20" s="118" t="s">
        <v>64</v>
      </c>
      <c r="C20" s="118"/>
      <c r="D20" s="72"/>
      <c r="E20" s="72"/>
      <c r="F20" s="72"/>
      <c r="G20" s="72"/>
    </row>
    <row r="21" spans="1:7" ht="14.25" customHeight="1" x14ac:dyDescent="0.2">
      <c r="A21" s="72" t="s">
        <v>65</v>
      </c>
      <c r="B21" s="118" t="s">
        <v>66</v>
      </c>
      <c r="C21" s="118"/>
      <c r="D21" s="72"/>
      <c r="E21" s="72"/>
      <c r="F21" s="72"/>
      <c r="G21" s="72"/>
    </row>
    <row r="22" spans="1:7" ht="12.75" customHeight="1" x14ac:dyDescent="0.2">
      <c r="A22" s="72"/>
      <c r="B22" s="118" t="s">
        <v>67</v>
      </c>
      <c r="C22" s="118"/>
      <c r="D22" s="74"/>
      <c r="E22" s="74"/>
      <c r="F22" s="74"/>
      <c r="G22" s="74"/>
    </row>
    <row r="23" spans="1:7" x14ac:dyDescent="0.2">
      <c r="A23" s="67"/>
    </row>
    <row r="24" spans="1:7" x14ac:dyDescent="0.2">
      <c r="A24" s="72" t="s">
        <v>98</v>
      </c>
      <c r="B24" s="119" t="s">
        <v>71</v>
      </c>
      <c r="C24" s="120"/>
      <c r="D24" s="120"/>
      <c r="E24" s="120"/>
      <c r="F24" s="120"/>
      <c r="G24" s="120"/>
    </row>
    <row r="25" spans="1:7" x14ac:dyDescent="0.2">
      <c r="A25" s="72"/>
      <c r="B25" s="74"/>
      <c r="C25" s="74"/>
      <c r="D25" s="74"/>
      <c r="E25" s="74"/>
      <c r="F25" s="74"/>
      <c r="G25" s="74"/>
    </row>
    <row r="26" spans="1:7" x14ac:dyDescent="0.2">
      <c r="A26" s="72"/>
      <c r="B26" s="74"/>
      <c r="C26" s="74"/>
      <c r="D26" s="74"/>
      <c r="E26" s="74"/>
      <c r="F26" s="74"/>
      <c r="G26" s="74"/>
    </row>
    <row r="27" spans="1:7" ht="12.75" customHeight="1" x14ac:dyDescent="0.2">
      <c r="A27" s="118" t="s">
        <v>99</v>
      </c>
      <c r="B27" s="121"/>
      <c r="C27" s="121"/>
      <c r="D27" s="121"/>
      <c r="E27" s="121"/>
      <c r="F27" s="121"/>
      <c r="G27" s="121"/>
    </row>
    <row r="28" spans="1:7" ht="13.9" customHeight="1" x14ac:dyDescent="0.2">
      <c r="A28" s="67" t="s">
        <v>61</v>
      </c>
      <c r="B28" s="74"/>
      <c r="C28" s="74"/>
      <c r="D28" s="74"/>
      <c r="E28" s="74"/>
      <c r="F28" s="74"/>
      <c r="G28" s="74"/>
    </row>
    <row r="29" spans="1:7" s="75" customFormat="1" ht="36" customHeight="1" x14ac:dyDescent="0.2">
      <c r="A29" s="122" t="s">
        <v>69</v>
      </c>
      <c r="B29" s="121"/>
      <c r="C29" s="121"/>
      <c r="D29" s="121"/>
      <c r="E29" s="121"/>
      <c r="F29" s="121"/>
      <c r="G29" s="121"/>
    </row>
    <row r="30" spans="1:7" ht="11.25" customHeight="1" x14ac:dyDescent="0.2">
      <c r="A30" s="72"/>
      <c r="B30" s="74"/>
      <c r="C30" s="74"/>
      <c r="D30" s="74"/>
      <c r="E30" s="74"/>
      <c r="F30" s="74"/>
      <c r="G30" s="74"/>
    </row>
    <row r="31" spans="1:7" ht="11.25" customHeight="1" x14ac:dyDescent="0.2">
      <c r="A31" s="72"/>
      <c r="B31" s="74"/>
      <c r="C31" s="74"/>
      <c r="D31" s="74"/>
      <c r="E31" s="74"/>
      <c r="F31" s="74"/>
      <c r="G31" s="74"/>
    </row>
    <row r="32" spans="1:7" ht="12.75" customHeight="1" x14ac:dyDescent="0.2">
      <c r="A32" s="118"/>
      <c r="B32" s="121"/>
      <c r="C32" s="121"/>
      <c r="D32" s="121"/>
      <c r="E32" s="121"/>
      <c r="F32" s="121"/>
      <c r="G32" s="121"/>
    </row>
    <row r="33" spans="1:7" ht="9.75" customHeight="1" x14ac:dyDescent="0.2">
      <c r="A33" s="67"/>
    </row>
    <row r="34" spans="1:7" x14ac:dyDescent="0.2">
      <c r="A34" s="67"/>
    </row>
    <row r="35" spans="1:7" x14ac:dyDescent="0.2">
      <c r="A35" s="67"/>
    </row>
    <row r="36" spans="1:7" x14ac:dyDescent="0.2">
      <c r="A36" s="123" t="s">
        <v>107</v>
      </c>
      <c r="B36" s="123"/>
    </row>
    <row r="37" spans="1:7" x14ac:dyDescent="0.2">
      <c r="A37" s="106"/>
    </row>
    <row r="38" spans="1:7" x14ac:dyDescent="0.2">
      <c r="A38" s="76">
        <v>0</v>
      </c>
      <c r="B38" s="77" t="s">
        <v>5</v>
      </c>
    </row>
    <row r="39" spans="1:7" x14ac:dyDescent="0.2">
      <c r="A39" s="78" t="s">
        <v>18</v>
      </c>
      <c r="B39" s="77" t="s">
        <v>6</v>
      </c>
    </row>
    <row r="40" spans="1:7" x14ac:dyDescent="0.2">
      <c r="A40" s="79" t="s">
        <v>19</v>
      </c>
      <c r="B40" s="77" t="s">
        <v>7</v>
      </c>
    </row>
    <row r="41" spans="1:7" x14ac:dyDescent="0.2">
      <c r="A41" s="79" t="s">
        <v>20</v>
      </c>
      <c r="B41" s="77" t="s">
        <v>8</v>
      </c>
    </row>
    <row r="42" spans="1:7" x14ac:dyDescent="0.2">
      <c r="A42" s="78" t="s">
        <v>76</v>
      </c>
      <c r="B42" s="77" t="s">
        <v>9</v>
      </c>
    </row>
    <row r="43" spans="1:7" x14ac:dyDescent="0.2">
      <c r="A43" s="78" t="s">
        <v>15</v>
      </c>
      <c r="B43" s="77" t="s">
        <v>10</v>
      </c>
    </row>
    <row r="44" spans="1:7" x14ac:dyDescent="0.2">
      <c r="A44" s="78" t="s">
        <v>16</v>
      </c>
      <c r="B44" s="80" t="s">
        <v>11</v>
      </c>
    </row>
    <row r="45" spans="1:7" x14ac:dyDescent="0.2">
      <c r="A45" s="78" t="s">
        <v>17</v>
      </c>
      <c r="B45" s="80" t="s">
        <v>12</v>
      </c>
    </row>
    <row r="46" spans="1:7" x14ac:dyDescent="0.2">
      <c r="A46" s="81" t="s">
        <v>100</v>
      </c>
      <c r="B46" s="77" t="s">
        <v>13</v>
      </c>
    </row>
    <row r="47" spans="1:7" x14ac:dyDescent="0.2">
      <c r="A47" s="81" t="s">
        <v>60</v>
      </c>
      <c r="B47" s="77" t="s">
        <v>14</v>
      </c>
    </row>
    <row r="48" spans="1:7" s="49" customFormat="1" x14ac:dyDescent="0.2">
      <c r="A48" s="82" t="s">
        <v>72</v>
      </c>
      <c r="B48" s="82" t="s">
        <v>73</v>
      </c>
      <c r="C48" s="82"/>
      <c r="D48" s="82"/>
      <c r="E48" s="82"/>
      <c r="F48" s="82"/>
      <c r="G48" s="82"/>
    </row>
    <row r="49" spans="1:7" s="49" customFormat="1" x14ac:dyDescent="0.2">
      <c r="A49" s="83" t="s">
        <v>74</v>
      </c>
      <c r="B49" s="84" t="s">
        <v>75</v>
      </c>
      <c r="C49" s="84"/>
      <c r="D49" s="84"/>
      <c r="E49" s="84"/>
      <c r="F49" s="84"/>
      <c r="G49" s="84"/>
    </row>
    <row r="51" spans="1:7" x14ac:dyDescent="0.2">
      <c r="A51" s="81" t="s">
        <v>101</v>
      </c>
    </row>
    <row r="52" spans="1:7" x14ac:dyDescent="0.2">
      <c r="A52" s="81" t="s">
        <v>102</v>
      </c>
    </row>
  </sheetData>
  <mergeCells count="18">
    <mergeCell ref="A10:G10"/>
    <mergeCell ref="A2:G2"/>
    <mergeCell ref="A4:G4"/>
    <mergeCell ref="A5:G5"/>
    <mergeCell ref="A7:G7"/>
    <mergeCell ref="A8:G8"/>
    <mergeCell ref="A36:B36"/>
    <mergeCell ref="A12:G12"/>
    <mergeCell ref="A14:G14"/>
    <mergeCell ref="A15:G15"/>
    <mergeCell ref="A19:G19"/>
    <mergeCell ref="B20:C20"/>
    <mergeCell ref="B21:C21"/>
    <mergeCell ref="B22:C22"/>
    <mergeCell ref="B24:G24"/>
    <mergeCell ref="A27:G27"/>
    <mergeCell ref="A29:G29"/>
    <mergeCell ref="A32:G32"/>
  </mergeCells>
  <hyperlinks>
    <hyperlink ref="B17" r:id="rId1"/>
    <hyperlink ref="B24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1 - m 12/13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view="pageLayout" zoomScale="110" zoomScaleNormal="100" zoomScalePageLayoutView="110" workbookViewId="0">
      <selection activeCell="A10" sqref="A10"/>
    </sheetView>
  </sheetViews>
  <sheetFormatPr baseColWidth="10" defaultColWidth="11.42578125" defaultRowHeight="12.75" x14ac:dyDescent="0.2"/>
  <cols>
    <col min="1" max="1" width="25.28515625" style="49" customWidth="1"/>
    <col min="2" max="5" width="12.5703125" style="49" customWidth="1"/>
    <col min="6" max="6" width="15.85546875" style="49" customWidth="1"/>
    <col min="7" max="124" width="11.42578125" style="49"/>
    <col min="125" max="125" width="25.28515625" style="49" customWidth="1"/>
    <col min="126" max="130" width="12.5703125" style="49" customWidth="1"/>
    <col min="131" max="380" width="11.42578125" style="49"/>
    <col min="381" max="381" width="25.28515625" style="49" customWidth="1"/>
    <col min="382" max="386" width="12.5703125" style="49" customWidth="1"/>
    <col min="387" max="636" width="11.42578125" style="49"/>
    <col min="637" max="637" width="25.28515625" style="49" customWidth="1"/>
    <col min="638" max="642" width="12.5703125" style="49" customWidth="1"/>
    <col min="643" max="892" width="11.42578125" style="49"/>
    <col min="893" max="893" width="25.28515625" style="49" customWidth="1"/>
    <col min="894" max="898" width="12.5703125" style="49" customWidth="1"/>
    <col min="899" max="1148" width="11.42578125" style="49"/>
    <col min="1149" max="1149" width="25.28515625" style="49" customWidth="1"/>
    <col min="1150" max="1154" width="12.5703125" style="49" customWidth="1"/>
    <col min="1155" max="1404" width="11.42578125" style="49"/>
    <col min="1405" max="1405" width="25.28515625" style="49" customWidth="1"/>
    <col min="1406" max="1410" width="12.5703125" style="49" customWidth="1"/>
    <col min="1411" max="1660" width="11.42578125" style="49"/>
    <col min="1661" max="1661" width="25.28515625" style="49" customWidth="1"/>
    <col min="1662" max="1666" width="12.5703125" style="49" customWidth="1"/>
    <col min="1667" max="1916" width="11.42578125" style="49"/>
    <col min="1917" max="1917" width="25.28515625" style="49" customWidth="1"/>
    <col min="1918" max="1922" width="12.5703125" style="49" customWidth="1"/>
    <col min="1923" max="2172" width="11.42578125" style="49"/>
    <col min="2173" max="2173" width="25.28515625" style="49" customWidth="1"/>
    <col min="2174" max="2178" width="12.5703125" style="49" customWidth="1"/>
    <col min="2179" max="2428" width="11.42578125" style="49"/>
    <col min="2429" max="2429" width="25.28515625" style="49" customWidth="1"/>
    <col min="2430" max="2434" width="12.5703125" style="49" customWidth="1"/>
    <col min="2435" max="2684" width="11.42578125" style="49"/>
    <col min="2685" max="2685" width="25.28515625" style="49" customWidth="1"/>
    <col min="2686" max="2690" width="12.5703125" style="49" customWidth="1"/>
    <col min="2691" max="2940" width="11.42578125" style="49"/>
    <col min="2941" max="2941" width="25.28515625" style="49" customWidth="1"/>
    <col min="2942" max="2946" width="12.5703125" style="49" customWidth="1"/>
    <col min="2947" max="3196" width="11.42578125" style="49"/>
    <col min="3197" max="3197" width="25.28515625" style="49" customWidth="1"/>
    <col min="3198" max="3202" width="12.5703125" style="49" customWidth="1"/>
    <col min="3203" max="3452" width="11.42578125" style="49"/>
    <col min="3453" max="3453" width="25.28515625" style="49" customWidth="1"/>
    <col min="3454" max="3458" width="12.5703125" style="49" customWidth="1"/>
    <col min="3459" max="3708" width="11.42578125" style="49"/>
    <col min="3709" max="3709" width="25.28515625" style="49" customWidth="1"/>
    <col min="3710" max="3714" width="12.5703125" style="49" customWidth="1"/>
    <col min="3715" max="3964" width="11.42578125" style="49"/>
    <col min="3965" max="3965" width="25.28515625" style="49" customWidth="1"/>
    <col min="3966" max="3970" width="12.5703125" style="49" customWidth="1"/>
    <col min="3971" max="4220" width="11.42578125" style="49"/>
    <col min="4221" max="4221" width="25.28515625" style="49" customWidth="1"/>
    <col min="4222" max="4226" width="12.5703125" style="49" customWidth="1"/>
    <col min="4227" max="4476" width="11.42578125" style="49"/>
    <col min="4477" max="4477" width="25.28515625" style="49" customWidth="1"/>
    <col min="4478" max="4482" width="12.5703125" style="49" customWidth="1"/>
    <col min="4483" max="4732" width="11.42578125" style="49"/>
    <col min="4733" max="4733" width="25.28515625" style="49" customWidth="1"/>
    <col min="4734" max="4738" width="12.5703125" style="49" customWidth="1"/>
    <col min="4739" max="4988" width="11.42578125" style="49"/>
    <col min="4989" max="4989" width="25.28515625" style="49" customWidth="1"/>
    <col min="4990" max="4994" width="12.5703125" style="49" customWidth="1"/>
    <col min="4995" max="5244" width="11.42578125" style="49"/>
    <col min="5245" max="5245" width="25.28515625" style="49" customWidth="1"/>
    <col min="5246" max="5250" width="12.5703125" style="49" customWidth="1"/>
    <col min="5251" max="5500" width="11.42578125" style="49"/>
    <col min="5501" max="5501" width="25.28515625" style="49" customWidth="1"/>
    <col min="5502" max="5506" width="12.5703125" style="49" customWidth="1"/>
    <col min="5507" max="5756" width="11.42578125" style="49"/>
    <col min="5757" max="5757" width="25.28515625" style="49" customWidth="1"/>
    <col min="5758" max="5762" width="12.5703125" style="49" customWidth="1"/>
    <col min="5763" max="6012" width="11.42578125" style="49"/>
    <col min="6013" max="6013" width="25.28515625" style="49" customWidth="1"/>
    <col min="6014" max="6018" width="12.5703125" style="49" customWidth="1"/>
    <col min="6019" max="6268" width="11.42578125" style="49"/>
    <col min="6269" max="6269" width="25.28515625" style="49" customWidth="1"/>
    <col min="6270" max="6274" width="12.5703125" style="49" customWidth="1"/>
    <col min="6275" max="6524" width="11.42578125" style="49"/>
    <col min="6525" max="6525" width="25.28515625" style="49" customWidth="1"/>
    <col min="6526" max="6530" width="12.5703125" style="49" customWidth="1"/>
    <col min="6531" max="6780" width="11.42578125" style="49"/>
    <col min="6781" max="6781" width="25.28515625" style="49" customWidth="1"/>
    <col min="6782" max="6786" width="12.5703125" style="49" customWidth="1"/>
    <col min="6787" max="7036" width="11.42578125" style="49"/>
    <col min="7037" max="7037" width="25.28515625" style="49" customWidth="1"/>
    <col min="7038" max="7042" width="12.5703125" style="49" customWidth="1"/>
    <col min="7043" max="7292" width="11.42578125" style="49"/>
    <col min="7293" max="7293" width="25.28515625" style="49" customWidth="1"/>
    <col min="7294" max="7298" width="12.5703125" style="49" customWidth="1"/>
    <col min="7299" max="7548" width="11.42578125" style="49"/>
    <col min="7549" max="7549" width="25.28515625" style="49" customWidth="1"/>
    <col min="7550" max="7554" width="12.5703125" style="49" customWidth="1"/>
    <col min="7555" max="7804" width="11.42578125" style="49"/>
    <col min="7805" max="7805" width="25.28515625" style="49" customWidth="1"/>
    <col min="7806" max="7810" width="12.5703125" style="49" customWidth="1"/>
    <col min="7811" max="8060" width="11.42578125" style="49"/>
    <col min="8061" max="8061" width="25.28515625" style="49" customWidth="1"/>
    <col min="8062" max="8066" width="12.5703125" style="49" customWidth="1"/>
    <col min="8067" max="8316" width="11.42578125" style="49"/>
    <col min="8317" max="8317" width="25.28515625" style="49" customWidth="1"/>
    <col min="8318" max="8322" width="12.5703125" style="49" customWidth="1"/>
    <col min="8323" max="8572" width="11.42578125" style="49"/>
    <col min="8573" max="8573" width="25.28515625" style="49" customWidth="1"/>
    <col min="8574" max="8578" width="12.5703125" style="49" customWidth="1"/>
    <col min="8579" max="8828" width="11.42578125" style="49"/>
    <col min="8829" max="8829" width="25.28515625" style="49" customWidth="1"/>
    <col min="8830" max="8834" width="12.5703125" style="49" customWidth="1"/>
    <col min="8835" max="9084" width="11.42578125" style="49"/>
    <col min="9085" max="9085" width="25.28515625" style="49" customWidth="1"/>
    <col min="9086" max="9090" width="12.5703125" style="49" customWidth="1"/>
    <col min="9091" max="9340" width="11.42578125" style="49"/>
    <col min="9341" max="9341" width="25.28515625" style="49" customWidth="1"/>
    <col min="9342" max="9346" width="12.5703125" style="49" customWidth="1"/>
    <col min="9347" max="9596" width="11.42578125" style="49"/>
    <col min="9597" max="9597" width="25.28515625" style="49" customWidth="1"/>
    <col min="9598" max="9602" width="12.5703125" style="49" customWidth="1"/>
    <col min="9603" max="9852" width="11.42578125" style="49"/>
    <col min="9853" max="9853" width="25.28515625" style="49" customWidth="1"/>
    <col min="9854" max="9858" width="12.5703125" style="49" customWidth="1"/>
    <col min="9859" max="10108" width="11.42578125" style="49"/>
    <col min="10109" max="10109" width="25.28515625" style="49" customWidth="1"/>
    <col min="10110" max="10114" width="12.5703125" style="49" customWidth="1"/>
    <col min="10115" max="10364" width="11.42578125" style="49"/>
    <col min="10365" max="10365" width="25.28515625" style="49" customWidth="1"/>
    <col min="10366" max="10370" width="12.5703125" style="49" customWidth="1"/>
    <col min="10371" max="10620" width="11.42578125" style="49"/>
    <col min="10621" max="10621" width="25.28515625" style="49" customWidth="1"/>
    <col min="10622" max="10626" width="12.5703125" style="49" customWidth="1"/>
    <col min="10627" max="10876" width="11.42578125" style="49"/>
    <col min="10877" max="10877" width="25.28515625" style="49" customWidth="1"/>
    <col min="10878" max="10882" width="12.5703125" style="49" customWidth="1"/>
    <col min="10883" max="11132" width="11.42578125" style="49"/>
    <col min="11133" max="11133" width="25.28515625" style="49" customWidth="1"/>
    <col min="11134" max="11138" width="12.5703125" style="49" customWidth="1"/>
    <col min="11139" max="11388" width="11.42578125" style="49"/>
    <col min="11389" max="11389" width="25.28515625" style="49" customWidth="1"/>
    <col min="11390" max="11394" width="12.5703125" style="49" customWidth="1"/>
    <col min="11395" max="11644" width="11.42578125" style="49"/>
    <col min="11645" max="11645" width="25.28515625" style="49" customWidth="1"/>
    <col min="11646" max="11650" width="12.5703125" style="49" customWidth="1"/>
    <col min="11651" max="11900" width="11.42578125" style="49"/>
    <col min="11901" max="11901" width="25.28515625" style="49" customWidth="1"/>
    <col min="11902" max="11906" width="12.5703125" style="49" customWidth="1"/>
    <col min="11907" max="12156" width="11.42578125" style="49"/>
    <col min="12157" max="12157" width="25.28515625" style="49" customWidth="1"/>
    <col min="12158" max="12162" width="12.5703125" style="49" customWidth="1"/>
    <col min="12163" max="12412" width="11.42578125" style="49"/>
    <col min="12413" max="12413" width="25.28515625" style="49" customWidth="1"/>
    <col min="12414" max="12418" width="12.5703125" style="49" customWidth="1"/>
    <col min="12419" max="12668" width="11.42578125" style="49"/>
    <col min="12669" max="12669" width="25.28515625" style="49" customWidth="1"/>
    <col min="12670" max="12674" width="12.5703125" style="49" customWidth="1"/>
    <col min="12675" max="12924" width="11.42578125" style="49"/>
    <col min="12925" max="12925" width="25.28515625" style="49" customWidth="1"/>
    <col min="12926" max="12930" width="12.5703125" style="49" customWidth="1"/>
    <col min="12931" max="13180" width="11.42578125" style="49"/>
    <col min="13181" max="13181" width="25.28515625" style="49" customWidth="1"/>
    <col min="13182" max="13186" width="12.5703125" style="49" customWidth="1"/>
    <col min="13187" max="13436" width="11.42578125" style="49"/>
    <col min="13437" max="13437" width="25.28515625" style="49" customWidth="1"/>
    <col min="13438" max="13442" width="12.5703125" style="49" customWidth="1"/>
    <col min="13443" max="13692" width="11.42578125" style="49"/>
    <col min="13693" max="13693" width="25.28515625" style="49" customWidth="1"/>
    <col min="13694" max="13698" width="12.5703125" style="49" customWidth="1"/>
    <col min="13699" max="13948" width="11.42578125" style="49"/>
    <col min="13949" max="13949" width="25.28515625" style="49" customWidth="1"/>
    <col min="13950" max="13954" width="12.5703125" style="49" customWidth="1"/>
    <col min="13955" max="14204" width="11.42578125" style="49"/>
    <col min="14205" max="14205" width="25.28515625" style="49" customWidth="1"/>
    <col min="14206" max="14210" width="12.5703125" style="49" customWidth="1"/>
    <col min="14211" max="14460" width="11.42578125" style="49"/>
    <col min="14461" max="14461" width="25.28515625" style="49" customWidth="1"/>
    <col min="14462" max="14466" width="12.5703125" style="49" customWidth="1"/>
    <col min="14467" max="14716" width="11.42578125" style="49"/>
    <col min="14717" max="14717" width="25.28515625" style="49" customWidth="1"/>
    <col min="14718" max="14722" width="12.5703125" style="49" customWidth="1"/>
    <col min="14723" max="14972" width="11.42578125" style="49"/>
    <col min="14973" max="14973" width="25.28515625" style="49" customWidth="1"/>
    <col min="14974" max="14978" width="12.5703125" style="49" customWidth="1"/>
    <col min="14979" max="15228" width="11.42578125" style="49"/>
    <col min="15229" max="15229" width="25.28515625" style="49" customWidth="1"/>
    <col min="15230" max="15234" width="12.5703125" style="49" customWidth="1"/>
    <col min="15235" max="16384" width="11.42578125" style="49"/>
  </cols>
  <sheetData>
    <row r="1" spans="1:6" x14ac:dyDescent="0.2">
      <c r="A1" s="139" t="s">
        <v>77</v>
      </c>
      <c r="B1" s="139"/>
      <c r="C1" s="139"/>
      <c r="D1" s="139"/>
      <c r="E1" s="139"/>
      <c r="F1" s="139"/>
    </row>
    <row r="3" spans="1:6" ht="28.35" customHeight="1" x14ac:dyDescent="0.2">
      <c r="A3" s="143" t="s">
        <v>78</v>
      </c>
      <c r="B3" s="146" t="s">
        <v>79</v>
      </c>
      <c r="C3" s="149">
        <v>2012</v>
      </c>
      <c r="D3" s="149" t="s">
        <v>80</v>
      </c>
      <c r="E3" s="140" t="s">
        <v>81</v>
      </c>
      <c r="F3" s="142"/>
    </row>
    <row r="4" spans="1:6" ht="39.6" customHeight="1" x14ac:dyDescent="0.2">
      <c r="A4" s="144"/>
      <c r="B4" s="147"/>
      <c r="C4" s="150"/>
      <c r="D4" s="150"/>
      <c r="E4" s="50" t="s">
        <v>79</v>
      </c>
      <c r="F4" s="51">
        <v>2012</v>
      </c>
    </row>
    <row r="5" spans="1:6" ht="19.899999999999999" customHeight="1" x14ac:dyDescent="0.2">
      <c r="A5" s="145"/>
      <c r="B5" s="148"/>
      <c r="C5" s="151"/>
      <c r="D5" s="151"/>
      <c r="E5" s="137" t="s">
        <v>82</v>
      </c>
      <c r="F5" s="138"/>
    </row>
    <row r="6" spans="1:6" ht="16.899999999999999" customHeight="1" x14ac:dyDescent="0.2">
      <c r="A6" s="86"/>
      <c r="B6" s="87"/>
      <c r="C6" s="88"/>
      <c r="D6" s="52"/>
      <c r="E6" s="85"/>
      <c r="F6" s="85"/>
    </row>
    <row r="7" spans="1:6" ht="16.899999999999999" customHeight="1" x14ac:dyDescent="0.2">
      <c r="A7" s="89" t="s">
        <v>110</v>
      </c>
      <c r="B7" s="108">
        <f>SUM([2]Zuckerrüben!$D$66)/1000</f>
        <v>8.408176666666666</v>
      </c>
      <c r="C7" s="108">
        <f>SUM([2]Zuckerrüben!$B$66)/1000</f>
        <v>8.7872299999999992</v>
      </c>
      <c r="D7" s="108">
        <f>8361.82/1000</f>
        <v>8.3618199999999998</v>
      </c>
      <c r="E7" s="109">
        <f>SUM(D7*100/B7-100)</f>
        <v>-0.55132840929047688</v>
      </c>
      <c r="F7" s="109">
        <f>SUM(D7*100/C7-100)</f>
        <v>-4.8412298301057177</v>
      </c>
    </row>
    <row r="8" spans="1:6" s="54" customFormat="1" ht="16.899999999999999" customHeight="1" x14ac:dyDescent="0.2">
      <c r="A8" s="89" t="s">
        <v>83</v>
      </c>
      <c r="B8" s="109">
        <f>SUM([2]Zuckerrüben!$L$66)</f>
        <v>639.30368573765304</v>
      </c>
      <c r="C8" s="109">
        <f>SUM([2]Zuckerrüben!$K$66)</f>
        <v>641.5</v>
      </c>
      <c r="D8" s="109">
        <v>684.3</v>
      </c>
      <c r="E8" s="109">
        <f>SUM(D8*100/B8-100)</f>
        <v>7.0383317453314049</v>
      </c>
      <c r="F8" s="109">
        <f>SUM(D8*100/C8-100)</f>
        <v>6.6718628215120788</v>
      </c>
    </row>
    <row r="9" spans="1:6" s="54" customFormat="1" ht="16.899999999999999" customHeight="1" x14ac:dyDescent="0.2">
      <c r="A9" s="92" t="s">
        <v>111</v>
      </c>
      <c r="B9" s="110">
        <f>SUM([2]Zuckerrüben!$G$66)/1000</f>
        <v>537.53783333333342</v>
      </c>
      <c r="C9" s="110">
        <f>SUM([2]Zuckerrüben!$E$66)/1000</f>
        <v>563.70100000000002</v>
      </c>
      <c r="D9" s="110">
        <f>SUM(D7*D8)/10</f>
        <v>572.19934259999991</v>
      </c>
      <c r="E9" s="111">
        <f>SUM(D9*100/B9-100)</f>
        <v>6.448199013588777</v>
      </c>
      <c r="F9" s="111">
        <f>SUM(D9*100/C9-100)</f>
        <v>1.507597573891104</v>
      </c>
    </row>
    <row r="10" spans="1:6" s="54" customFormat="1" ht="12.75" customHeight="1" x14ac:dyDescent="0.2">
      <c r="A10" s="105"/>
      <c r="B10" s="90"/>
      <c r="C10" s="90"/>
      <c r="D10" s="90"/>
      <c r="E10" s="91"/>
      <c r="F10" s="91"/>
    </row>
    <row r="11" spans="1:6" s="54" customFormat="1" ht="12.75" customHeight="1" x14ac:dyDescent="0.2">
      <c r="A11" s="136" t="s">
        <v>108</v>
      </c>
      <c r="B11" s="136"/>
      <c r="C11" s="136"/>
      <c r="D11" s="136"/>
      <c r="E11" s="136"/>
      <c r="F11" s="136"/>
    </row>
    <row r="12" spans="1:6" s="54" customFormat="1" ht="12.75" customHeight="1" x14ac:dyDescent="0.2">
      <c r="A12" s="105"/>
      <c r="B12" s="90"/>
      <c r="C12" s="90"/>
      <c r="D12" s="90"/>
      <c r="E12" s="91"/>
      <c r="F12" s="91"/>
    </row>
    <row r="13" spans="1:6" s="54" customFormat="1" ht="21" customHeight="1" x14ac:dyDescent="0.2">
      <c r="A13" s="55"/>
      <c r="B13" s="56"/>
      <c r="C13" s="56"/>
      <c r="D13" s="56"/>
      <c r="E13" s="57"/>
      <c r="F13" s="57"/>
    </row>
    <row r="14" spans="1:6" s="54" customFormat="1" ht="21" customHeight="1" x14ac:dyDescent="0.2">
      <c r="A14" s="58"/>
      <c r="B14" s="58"/>
      <c r="C14" s="58"/>
      <c r="D14" s="59"/>
      <c r="E14" s="60"/>
      <c r="F14" s="60"/>
    </row>
    <row r="15" spans="1:6" s="54" customFormat="1" ht="21" customHeight="1" x14ac:dyDescent="0.2">
      <c r="A15" s="58"/>
      <c r="B15" s="58"/>
      <c r="C15" s="58"/>
      <c r="D15" s="59"/>
      <c r="E15" s="60"/>
      <c r="F15" s="60"/>
    </row>
    <row r="16" spans="1:6" s="54" customFormat="1" ht="21" customHeight="1" x14ac:dyDescent="0.2">
      <c r="A16" s="58"/>
      <c r="B16" s="58"/>
      <c r="C16" s="58"/>
      <c r="D16" s="59"/>
      <c r="E16" s="60"/>
      <c r="F16" s="60"/>
    </row>
    <row r="17" spans="1:6" s="54" customFormat="1" ht="13.5" customHeight="1" x14ac:dyDescent="0.2">
      <c r="A17" s="58"/>
      <c r="B17" s="58"/>
      <c r="C17" s="58"/>
      <c r="D17" s="59"/>
      <c r="E17" s="60"/>
      <c r="F17" s="60"/>
    </row>
    <row r="18" spans="1:6" s="54" customFormat="1" ht="18.75" customHeight="1" x14ac:dyDescent="0.2">
      <c r="A18" s="58"/>
      <c r="B18" s="58"/>
      <c r="C18" s="58"/>
      <c r="D18" s="59"/>
      <c r="E18" s="60"/>
      <c r="F18" s="60"/>
    </row>
    <row r="19" spans="1:6" s="54" customFormat="1" x14ac:dyDescent="0.2">
      <c r="A19" s="58"/>
      <c r="B19" s="58"/>
      <c r="C19" s="58"/>
      <c r="D19" s="59"/>
      <c r="E19" s="60"/>
      <c r="F19" s="60"/>
    </row>
    <row r="20" spans="1:6" s="54" customFormat="1" x14ac:dyDescent="0.2">
      <c r="A20" s="61"/>
      <c r="B20" s="59"/>
      <c r="C20" s="59"/>
      <c r="D20" s="59"/>
      <c r="E20" s="60"/>
      <c r="F20" s="60"/>
    </row>
    <row r="21" spans="1:6" ht="12.75" customHeight="1" x14ac:dyDescent="0.2">
      <c r="A21" s="139" t="s">
        <v>84</v>
      </c>
      <c r="B21" s="139"/>
      <c r="C21" s="139"/>
      <c r="D21" s="139"/>
      <c r="E21" s="139"/>
      <c r="F21" s="139"/>
    </row>
    <row r="22" spans="1:6" s="54" customFormat="1" ht="12.75" customHeight="1" x14ac:dyDescent="0.2"/>
    <row r="23" spans="1:6" ht="42.6" customHeight="1" x14ac:dyDescent="0.2">
      <c r="A23" s="62" t="s">
        <v>85</v>
      </c>
      <c r="B23" s="140" t="s">
        <v>86</v>
      </c>
      <c r="C23" s="141"/>
      <c r="D23" s="140" t="s">
        <v>87</v>
      </c>
      <c r="E23" s="142"/>
      <c r="F23" s="142"/>
    </row>
    <row r="24" spans="1:6" ht="16.899999999999999" customHeight="1" x14ac:dyDescent="0.2">
      <c r="A24" s="93"/>
      <c r="B24" s="94"/>
      <c r="C24" s="94"/>
      <c r="D24" s="94"/>
      <c r="E24" s="94"/>
      <c r="F24" s="94"/>
    </row>
    <row r="25" spans="1:6" s="63" customFormat="1" ht="16.899999999999999" customHeight="1" x14ac:dyDescent="0.2">
      <c r="A25" s="95" t="s">
        <v>88</v>
      </c>
      <c r="B25" s="131">
        <f>SUM([3]Blatt_2!$H$22)/1000</f>
        <v>169.54183009828094</v>
      </c>
      <c r="C25" s="132"/>
      <c r="D25" s="97"/>
      <c r="E25" s="98">
        <f>SUM([3]Blatt_2!$F$22)</f>
        <v>7.2900000000000063</v>
      </c>
      <c r="F25" s="99"/>
    </row>
    <row r="26" spans="1:6" s="63" customFormat="1" ht="16.899999999999999" customHeight="1" x14ac:dyDescent="0.2">
      <c r="A26" s="95" t="s">
        <v>89</v>
      </c>
      <c r="B26" s="131">
        <f>SUM([3]Blatt_2!$H$23)/1000</f>
        <v>28.813268847749612</v>
      </c>
      <c r="C26" s="132"/>
      <c r="D26" s="97"/>
      <c r="E26" s="100">
        <f>SUM([3]Blatt_2!$F$23)</f>
        <v>7.9599999999999937</v>
      </c>
      <c r="F26" s="101"/>
    </row>
    <row r="27" spans="1:6" s="63" customFormat="1" ht="16.899999999999999" customHeight="1" x14ac:dyDescent="0.2">
      <c r="A27" s="95" t="s">
        <v>90</v>
      </c>
      <c r="B27" s="131">
        <f>SUM([3]Blatt_2!$H$24)/1000</f>
        <v>6.3209520941589394</v>
      </c>
      <c r="C27" s="132"/>
      <c r="D27" s="97"/>
      <c r="E27" s="100">
        <f>SUM([3]Blatt_2!$F$24)</f>
        <v>8.3700000000000045</v>
      </c>
      <c r="F27" s="101"/>
    </row>
    <row r="28" spans="1:6" s="63" customFormat="1" ht="16.899999999999999" customHeight="1" x14ac:dyDescent="0.2">
      <c r="A28" s="95" t="s">
        <v>91</v>
      </c>
      <c r="B28" s="131">
        <f>SUM([3]Blatt_2!$H$25)/1000</f>
        <v>55.633396291984376</v>
      </c>
      <c r="C28" s="132"/>
      <c r="D28" s="97"/>
      <c r="E28" s="100">
        <f>SUM([3]Blatt_2!$F$25)</f>
        <v>4.5</v>
      </c>
      <c r="F28" s="101"/>
    </row>
    <row r="29" spans="1:6" s="63" customFormat="1" ht="16.899999999999999" customHeight="1" x14ac:dyDescent="0.2">
      <c r="A29" s="96" t="s">
        <v>92</v>
      </c>
      <c r="B29" s="133">
        <f>SUM([3]Blatt_2!$H$26)/1000</f>
        <v>112.95076311394941</v>
      </c>
      <c r="C29" s="134"/>
      <c r="D29" s="102"/>
      <c r="E29" s="103">
        <f>SUM([3]Blatt_2!$F$26)</f>
        <v>0.58199999999999363</v>
      </c>
      <c r="F29" s="104"/>
    </row>
    <row r="30" spans="1:6" x14ac:dyDescent="0.2">
      <c r="A30" s="64"/>
      <c r="B30" s="64"/>
      <c r="C30" s="64"/>
      <c r="D30" s="64"/>
      <c r="E30" s="64"/>
      <c r="F30" s="64"/>
    </row>
    <row r="31" spans="1:6" x14ac:dyDescent="0.2">
      <c r="B31" s="65"/>
      <c r="C31" s="65"/>
      <c r="D31" s="63"/>
      <c r="E31" s="63"/>
      <c r="F31" s="63"/>
    </row>
    <row r="32" spans="1:6" x14ac:dyDescent="0.2">
      <c r="E32" s="63"/>
      <c r="F32" s="63"/>
    </row>
    <row r="33" spans="1:6" x14ac:dyDescent="0.2">
      <c r="F33" s="63"/>
    </row>
    <row r="34" spans="1:6" x14ac:dyDescent="0.2">
      <c r="B34" s="53"/>
      <c r="C34" s="53"/>
      <c r="F34" s="63"/>
    </row>
    <row r="35" spans="1:6" x14ac:dyDescent="0.2">
      <c r="A35" s="107"/>
    </row>
    <row r="37" spans="1:6" ht="25.5" customHeight="1" x14ac:dyDescent="0.2">
      <c r="A37" s="135" t="s">
        <v>109</v>
      </c>
      <c r="B37" s="135"/>
      <c r="C37" s="135"/>
      <c r="D37" s="135"/>
      <c r="E37" s="135"/>
      <c r="F37" s="135"/>
    </row>
    <row r="38" spans="1:6" ht="12.75" customHeight="1" x14ac:dyDescent="0.2"/>
    <row r="39" spans="1:6" ht="12.75" customHeight="1" x14ac:dyDescent="0.2"/>
  </sheetData>
  <mergeCells count="17">
    <mergeCell ref="A1:F1"/>
    <mergeCell ref="A3:A5"/>
    <mergeCell ref="B3:B5"/>
    <mergeCell ref="C3:C5"/>
    <mergeCell ref="D3:D5"/>
    <mergeCell ref="E3:F3"/>
    <mergeCell ref="B28:C28"/>
    <mergeCell ref="B29:C29"/>
    <mergeCell ref="A37:F37"/>
    <mergeCell ref="A11:F11"/>
    <mergeCell ref="E5:F5"/>
    <mergeCell ref="A21:F21"/>
    <mergeCell ref="B23:C23"/>
    <mergeCell ref="D23:F23"/>
    <mergeCell ref="B25:C25"/>
    <mergeCell ref="B26:C26"/>
    <mergeCell ref="B27:C27"/>
  </mergeCells>
  <conditionalFormatting sqref="A6:F9 A24:F24 A25:B29 D25:F29">
    <cfRule type="expression" dxfId="0" priority="1" stopIfTrue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1 - m 12/13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6" t="s">
        <v>31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52" t="s">
        <v>32</v>
      </c>
      <c r="B3" s="157" t="s">
        <v>33</v>
      </c>
      <c r="C3" s="15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53"/>
      <c r="B4" s="159" t="s">
        <v>51</v>
      </c>
      <c r="C4" s="160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53"/>
      <c r="B5" s="155"/>
      <c r="C5" s="156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1"/>
    </row>
    <row r="6" spans="1:26" x14ac:dyDescent="0.2">
      <c r="A6" s="154"/>
      <c r="B6" s="155"/>
      <c r="C6" s="156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/>
    </row>
    <row r="7" spans="1:26" x14ac:dyDescent="0.2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x14ac:dyDescent="0.2">
      <c r="A8" s="16"/>
      <c r="B8" s="17"/>
      <c r="C8" s="17"/>
      <c r="D8" s="17"/>
      <c r="E8" s="1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</row>
    <row r="9" spans="1:26" x14ac:dyDescent="0.2">
      <c r="A9" s="18" t="s">
        <v>21</v>
      </c>
      <c r="B9" s="43">
        <v>41742.923681</v>
      </c>
      <c r="C9" s="44"/>
      <c r="D9" s="43">
        <v>35575.836859000003</v>
      </c>
      <c r="E9" s="4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9"/>
    </row>
    <row r="10" spans="1:26" x14ac:dyDescent="0.2">
      <c r="A10" s="20"/>
      <c r="B10" s="21">
        <v>2011</v>
      </c>
      <c r="C10" s="21">
        <v>2011</v>
      </c>
      <c r="D10" s="8">
        <v>2010</v>
      </c>
      <c r="E10" s="8">
        <v>2010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</row>
    <row r="11" spans="1:26" x14ac:dyDescent="0.2">
      <c r="A11" s="20" t="s">
        <v>52</v>
      </c>
      <c r="B11" s="42">
        <v>12997.45435</v>
      </c>
      <c r="C11" s="45">
        <f t="shared" ref="C11:C25" si="0">IF(B$9&gt;0,B11/B$9*100,0)</f>
        <v>31.136904662756077</v>
      </c>
      <c r="D11" s="46">
        <v>10695.711109</v>
      </c>
      <c r="E11" s="47">
        <f t="shared" ref="E11:E25" si="1">IF(D$9&gt;0,D11/D$9*100,0)</f>
        <v>30.064538330864842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x14ac:dyDescent="0.2">
      <c r="A12" s="20" t="s">
        <v>53</v>
      </c>
      <c r="B12" s="42">
        <v>3221.2845360000001</v>
      </c>
      <c r="C12" s="45">
        <f t="shared" si="0"/>
        <v>7.7169595513172515</v>
      </c>
      <c r="D12" s="46">
        <v>2525.9179559999998</v>
      </c>
      <c r="E12" s="47">
        <f t="shared" si="1"/>
        <v>7.1000942746930527</v>
      </c>
      <c r="F12" s="8"/>
      <c r="G12" s="8"/>
      <c r="H12" s="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">
      <c r="A13" s="20" t="s">
        <v>54</v>
      </c>
      <c r="B13" s="42">
        <v>3077.5672049999998</v>
      </c>
      <c r="C13" s="45">
        <f t="shared" si="0"/>
        <v>7.3726680682905945</v>
      </c>
      <c r="D13" s="46">
        <v>3248.6621719999998</v>
      </c>
      <c r="E13" s="47">
        <f t="shared" si="1"/>
        <v>9.1316535570916617</v>
      </c>
      <c r="F13" s="8"/>
      <c r="G13" s="8"/>
      <c r="H13" s="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2">
      <c r="A14" s="20" t="s">
        <v>24</v>
      </c>
      <c r="B14" s="42">
        <v>1990.886094</v>
      </c>
      <c r="C14" s="45">
        <f t="shared" si="0"/>
        <v>4.7693978246813256</v>
      </c>
      <c r="D14" s="46">
        <v>1392.581543</v>
      </c>
      <c r="E14" s="47">
        <f t="shared" si="1"/>
        <v>3.9144027687087384</v>
      </c>
      <c r="F14" s="8"/>
      <c r="G14" s="8"/>
      <c r="H14" s="8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">
      <c r="A15" s="20" t="s">
        <v>55</v>
      </c>
      <c r="B15" s="42">
        <v>1781.376669</v>
      </c>
      <c r="C15" s="45">
        <f t="shared" si="0"/>
        <v>4.2674937735873639</v>
      </c>
      <c r="D15" s="46">
        <v>1065.8952019999999</v>
      </c>
      <c r="E15" s="47">
        <f t="shared" si="1"/>
        <v>2.9961212331407152</v>
      </c>
      <c r="F15" s="8"/>
      <c r="G15" s="8"/>
      <c r="H15" s="8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26</v>
      </c>
      <c r="B16" s="42">
        <v>1362.1414030000001</v>
      </c>
      <c r="C16" s="45">
        <f t="shared" si="0"/>
        <v>3.2631672218493932</v>
      </c>
      <c r="D16" s="46">
        <v>1036.845812</v>
      </c>
      <c r="E16" s="47">
        <f t="shared" si="1"/>
        <v>2.9144664006342214</v>
      </c>
      <c r="F16" s="8"/>
      <c r="G16" s="8"/>
      <c r="H16" s="8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">
      <c r="A17" s="20" t="s">
        <v>56</v>
      </c>
      <c r="B17" s="42">
        <v>1289.138972</v>
      </c>
      <c r="C17" s="45">
        <f t="shared" si="0"/>
        <v>3.0882814578385021</v>
      </c>
      <c r="D17" s="46">
        <v>1481.3130530000001</v>
      </c>
      <c r="E17" s="47">
        <f t="shared" si="1"/>
        <v>4.1638178713011964</v>
      </c>
      <c r="F17" s="8"/>
      <c r="G17" s="8"/>
      <c r="H17" s="8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">
      <c r="A18" s="20" t="s">
        <v>28</v>
      </c>
      <c r="B18" s="42">
        <v>1229.4267319999999</v>
      </c>
      <c r="C18" s="45">
        <f t="shared" si="0"/>
        <v>2.9452338829816904</v>
      </c>
      <c r="D18" s="46">
        <v>1043.4235450000001</v>
      </c>
      <c r="E18" s="47">
        <f t="shared" si="1"/>
        <v>2.932955728168722</v>
      </c>
      <c r="F18" s="8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">
      <c r="A19" s="20" t="s">
        <v>25</v>
      </c>
      <c r="B19" s="42">
        <v>1156.9064080000001</v>
      </c>
      <c r="C19" s="45">
        <f t="shared" si="0"/>
        <v>2.7715030620305727</v>
      </c>
      <c r="D19" s="46">
        <v>953.14982699999996</v>
      </c>
      <c r="E19" s="47">
        <f t="shared" si="1"/>
        <v>2.6792056383035479</v>
      </c>
      <c r="F19" s="8"/>
      <c r="G19" s="8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29</v>
      </c>
      <c r="B20" s="42">
        <v>911.451323</v>
      </c>
      <c r="C20" s="45">
        <f t="shared" si="0"/>
        <v>2.1834870263648125</v>
      </c>
      <c r="D20" s="46">
        <v>345.64716800000002</v>
      </c>
      <c r="E20" s="47">
        <f t="shared" si="1"/>
        <v>0.9715784603182368</v>
      </c>
      <c r="F20" s="8"/>
      <c r="G20" s="8"/>
      <c r="H20" s="8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2">
      <c r="A21" s="20" t="s">
        <v>23</v>
      </c>
      <c r="B21" s="42">
        <v>795.67186600000002</v>
      </c>
      <c r="C21" s="45">
        <f t="shared" si="0"/>
        <v>1.9061239506857146</v>
      </c>
      <c r="D21" s="46">
        <v>608.038815</v>
      </c>
      <c r="E21" s="47">
        <f t="shared" si="1"/>
        <v>1.7091342570798245</v>
      </c>
      <c r="F21" s="8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2">
      <c r="A22" s="20" t="s">
        <v>30</v>
      </c>
      <c r="B22" s="42">
        <v>742.40881300000001</v>
      </c>
      <c r="C22" s="45">
        <f t="shared" si="0"/>
        <v>1.778526148943228</v>
      </c>
      <c r="D22" s="46">
        <v>845.60353899999996</v>
      </c>
      <c r="E22" s="47">
        <f t="shared" si="1"/>
        <v>2.3769041396030532</v>
      </c>
      <c r="F22" s="8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2">
      <c r="A23" s="20" t="s">
        <v>57</v>
      </c>
      <c r="B23" s="42">
        <v>608.08560799999998</v>
      </c>
      <c r="C23" s="45">
        <f t="shared" si="0"/>
        <v>1.4567393808996192</v>
      </c>
      <c r="D23" s="46">
        <v>346.844764</v>
      </c>
      <c r="E23" s="47">
        <f t="shared" si="1"/>
        <v>0.9749447788808796</v>
      </c>
      <c r="F23" s="8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58</v>
      </c>
      <c r="B24" s="42">
        <v>590.07919700000002</v>
      </c>
      <c r="C24" s="45">
        <f t="shared" si="0"/>
        <v>1.4136029414455811</v>
      </c>
      <c r="D24" s="46">
        <v>491.16022299999997</v>
      </c>
      <c r="E24" s="47">
        <f t="shared" si="1"/>
        <v>1.3806006164989086</v>
      </c>
      <c r="F24" s="8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27</v>
      </c>
      <c r="B25" s="42">
        <v>588.69410300000004</v>
      </c>
      <c r="C25" s="45">
        <f t="shared" si="0"/>
        <v>1.4102847886238361</v>
      </c>
      <c r="D25" s="46">
        <v>514.41679199999999</v>
      </c>
      <c r="E25" s="47">
        <f t="shared" si="1"/>
        <v>1.445972427967952</v>
      </c>
      <c r="F25" s="8"/>
      <c r="G25" s="8"/>
      <c r="H25" s="8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">
      <c r="A26" s="11"/>
      <c r="B26" s="11"/>
      <c r="C26" s="11"/>
      <c r="D26" s="8"/>
      <c r="E26" s="8"/>
      <c r="F26" s="8"/>
      <c r="G26" s="8"/>
      <c r="H26" s="8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34</v>
      </c>
      <c r="B27" s="42">
        <f>B9-(SUM(B11:B25))</f>
        <v>9400.3504019999964</v>
      </c>
      <c r="C27" s="45">
        <f>IF(B$9&gt;0,B27/B$9*100,0)</f>
        <v>22.519626257704427</v>
      </c>
      <c r="D27" s="46">
        <f>D9-(SUM(D11:D25))</f>
        <v>8980.625339000002</v>
      </c>
      <c r="E27" s="47">
        <f>IF(D$9&gt;0,D27/D$9*100,0)</f>
        <v>25.243609516744442</v>
      </c>
      <c r="F27" s="8"/>
      <c r="G27" s="8"/>
      <c r="H27" s="8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59</v>
      </c>
      <c r="B31" s="24"/>
      <c r="C31" s="25"/>
      <c r="D31" s="25"/>
      <c r="E31" s="25"/>
      <c r="F31" s="25"/>
      <c r="G31" s="25"/>
      <c r="H31" s="26"/>
      <c r="I31" s="25"/>
      <c r="J31" s="2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1"/>
    </row>
    <row r="32" spans="1:26" x14ac:dyDescent="0.2">
      <c r="A32" s="8"/>
      <c r="B32" s="8"/>
      <c r="C32" s="8"/>
      <c r="D32" s="8"/>
      <c r="E32" s="8"/>
      <c r="F32" s="8"/>
      <c r="G32" s="8"/>
      <c r="H32" s="8"/>
      <c r="I32" s="8"/>
      <c r="J32" s="9"/>
      <c r="K32" s="8"/>
      <c r="L32" s="8"/>
      <c r="M32" s="8"/>
      <c r="N32" s="8"/>
      <c r="O32" s="8"/>
      <c r="P32" s="8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x14ac:dyDescent="0.2">
      <c r="A33" s="28" t="s">
        <v>22</v>
      </c>
      <c r="B33" s="29"/>
      <c r="C33" s="29"/>
      <c r="D33" s="29"/>
      <c r="E33" s="29"/>
      <c r="F33" s="30"/>
      <c r="G33" s="31"/>
      <c r="H33" s="11"/>
      <c r="I33" s="32"/>
      <c r="J33" s="32"/>
      <c r="K33" s="33"/>
      <c r="L33" s="8"/>
      <c r="M33" s="8"/>
      <c r="N33" s="8"/>
      <c r="O33" s="8"/>
      <c r="P33" s="8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x14ac:dyDescent="0.2">
      <c r="A34" s="34"/>
      <c r="B34" s="35"/>
      <c r="C34" s="35"/>
      <c r="D34" s="35"/>
      <c r="E34" s="35"/>
      <c r="F34" s="35"/>
      <c r="G34" s="36"/>
      <c r="H34" s="11"/>
      <c r="I34" s="32"/>
      <c r="J34" s="32"/>
      <c r="K34" s="10"/>
      <c r="L34" s="8"/>
      <c r="M34" s="8"/>
      <c r="N34" s="8"/>
      <c r="O34" s="8"/>
      <c r="P34" s="8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x14ac:dyDescent="0.2">
      <c r="A35" s="37"/>
      <c r="B35" s="17"/>
      <c r="C35" s="17"/>
      <c r="D35" s="17"/>
      <c r="E35" s="17"/>
      <c r="F35" s="17"/>
      <c r="G35" s="17"/>
      <c r="H35" s="11"/>
      <c r="I35" s="32"/>
      <c r="J35" s="32"/>
      <c r="K35" s="37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x14ac:dyDescent="0.2">
      <c r="A36" s="4"/>
      <c r="B36" s="4">
        <v>2011</v>
      </c>
      <c r="C36" s="4">
        <v>2010</v>
      </c>
      <c r="D36" s="4">
        <v>2009</v>
      </c>
      <c r="E36" s="38"/>
      <c r="F36" s="38"/>
      <c r="G36" s="38"/>
      <c r="H36" s="38"/>
      <c r="I36" s="17"/>
      <c r="J36" s="17"/>
      <c r="K36" s="39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x14ac:dyDescent="0.2">
      <c r="A37" s="4" t="s">
        <v>35</v>
      </c>
      <c r="B37" s="48">
        <v>3.0692584319999998</v>
      </c>
      <c r="C37" s="48">
        <v>2.1916808489999999</v>
      </c>
      <c r="D37" s="48">
        <v>2.4400849619999998</v>
      </c>
      <c r="E37" s="38"/>
      <c r="F37" s="38"/>
      <c r="G37" s="38"/>
      <c r="H37" s="38"/>
      <c r="I37" s="17"/>
      <c r="J37" s="17"/>
      <c r="K37" s="39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x14ac:dyDescent="0.2">
      <c r="A38" s="11" t="s">
        <v>36</v>
      </c>
      <c r="B38" s="48">
        <v>2.6266473719999999</v>
      </c>
      <c r="C38" s="48">
        <v>2.7800568449999998</v>
      </c>
      <c r="D38" s="48">
        <v>2.806178584</v>
      </c>
      <c r="E38" s="38"/>
      <c r="F38" s="38"/>
      <c r="G38" s="38"/>
      <c r="H38" s="38"/>
      <c r="I38" s="17"/>
      <c r="J38" s="17"/>
      <c r="K38" s="39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37</v>
      </c>
      <c r="B39" s="48">
        <v>3.8786539649999998</v>
      </c>
      <c r="C39" s="48">
        <v>2.9736338959999999</v>
      </c>
      <c r="D39" s="48">
        <v>2.937669852</v>
      </c>
      <c r="E39" s="38"/>
      <c r="F39" s="38"/>
      <c r="G39" s="38"/>
      <c r="H39" s="38"/>
      <c r="I39" s="17"/>
      <c r="J39" s="17"/>
      <c r="K39" s="39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x14ac:dyDescent="0.2">
      <c r="A40" s="4" t="s">
        <v>38</v>
      </c>
      <c r="B40" s="48">
        <v>2.7075284719999999</v>
      </c>
      <c r="C40" s="48">
        <v>2.6942510409999998</v>
      </c>
      <c r="D40" s="48">
        <v>2.6756576700000001</v>
      </c>
      <c r="E40" s="38"/>
      <c r="F40" s="38"/>
      <c r="G40" s="38"/>
      <c r="H40" s="38"/>
      <c r="I40" s="17"/>
      <c r="J40" s="17"/>
      <c r="K40" s="39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x14ac:dyDescent="0.2">
      <c r="A41" s="11" t="s">
        <v>39</v>
      </c>
      <c r="B41" s="48">
        <v>3.617311752</v>
      </c>
      <c r="C41" s="48">
        <v>2.7720492819999998</v>
      </c>
      <c r="D41" s="48">
        <v>2.7738653640000002</v>
      </c>
      <c r="E41" s="38"/>
      <c r="F41" s="38"/>
      <c r="G41" s="38"/>
      <c r="H41" s="38"/>
      <c r="I41" s="17"/>
      <c r="J41" s="17"/>
      <c r="K41" s="39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x14ac:dyDescent="0.2">
      <c r="A42" s="11" t="s">
        <v>40</v>
      </c>
      <c r="B42" s="48">
        <v>3.4297013340000002</v>
      </c>
      <c r="C42" s="48">
        <v>3.7342531129999998</v>
      </c>
      <c r="D42" s="48">
        <v>2.8833154200000002</v>
      </c>
      <c r="E42" s="21"/>
      <c r="F42" s="38"/>
      <c r="G42" s="38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x14ac:dyDescent="0.2">
      <c r="A43" s="4" t="s">
        <v>41</v>
      </c>
      <c r="B43" s="48">
        <v>2.7591745419999998</v>
      </c>
      <c r="C43" s="48">
        <v>3.1761142040000001</v>
      </c>
      <c r="D43" s="48">
        <v>2.6145635860000001</v>
      </c>
      <c r="E43" s="21"/>
      <c r="F43" s="38"/>
      <c r="G43" s="38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x14ac:dyDescent="0.2">
      <c r="A44" s="11" t="s">
        <v>42</v>
      </c>
      <c r="B44" s="48">
        <v>3.2293621629999998</v>
      </c>
      <c r="C44" s="48">
        <v>2.8653727240000002</v>
      </c>
      <c r="D44" s="48">
        <v>2.4275503810000001</v>
      </c>
      <c r="E44" s="21"/>
      <c r="F44" s="38"/>
      <c r="G44" s="38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x14ac:dyDescent="0.2">
      <c r="A45" s="11" t="s">
        <v>43</v>
      </c>
      <c r="B45" s="48">
        <v>4.0653183999999998</v>
      </c>
      <c r="C45" s="48">
        <v>3.044228065</v>
      </c>
      <c r="D45" s="48">
        <v>2.1681721760000001</v>
      </c>
      <c r="E45" s="21"/>
      <c r="F45" s="38"/>
      <c r="G45" s="38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x14ac:dyDescent="0.2">
      <c r="A46" s="4" t="s">
        <v>44</v>
      </c>
      <c r="B46" s="48">
        <v>3.6456636869999999</v>
      </c>
      <c r="C46" s="48">
        <v>2.7773782489999999</v>
      </c>
      <c r="D46" s="48">
        <v>2.6364729819999999</v>
      </c>
      <c r="E46" s="21"/>
      <c r="F46" s="38"/>
      <c r="G46" s="38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x14ac:dyDescent="0.2">
      <c r="A47" s="11" t="s">
        <v>45</v>
      </c>
      <c r="B47" s="48">
        <v>4.5612706559999996</v>
      </c>
      <c r="C47" s="48">
        <v>3.419011325</v>
      </c>
      <c r="D47" s="48">
        <v>2.5812811949999999</v>
      </c>
      <c r="E47" s="38"/>
      <c r="F47" s="38"/>
      <c r="G47" s="38"/>
      <c r="H47" s="38"/>
      <c r="I47" s="17"/>
      <c r="J47" s="17"/>
      <c r="K47" s="39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x14ac:dyDescent="0.2">
      <c r="A48" s="11" t="s">
        <v>46</v>
      </c>
      <c r="B48" s="48">
        <v>4.153032906</v>
      </c>
      <c r="C48" s="48">
        <v>3.147807266</v>
      </c>
      <c r="D48" s="48">
        <v>3.1505692440000002</v>
      </c>
      <c r="E48" s="40"/>
      <c r="F48" s="40"/>
      <c r="G48" s="40"/>
      <c r="H48" s="40"/>
      <c r="I48" s="40"/>
      <c r="J48" s="40"/>
      <c r="K48" s="39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C_II_1_m1312 SH</vt:lpstr>
      <vt:lpstr>Impressum</vt:lpstr>
      <vt:lpstr>Tab.1 + Tab.2</vt:lpstr>
      <vt:lpstr>T3_1</vt:lpstr>
      <vt:lpstr>Tabelle1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2014-01-15T10:22:20Z</cp:lastPrinted>
  <dcterms:created xsi:type="dcterms:W3CDTF">2012-03-28T07:56:08Z</dcterms:created>
  <dcterms:modified xsi:type="dcterms:W3CDTF">2014-01-15T10:22:28Z</dcterms:modified>
  <cp:category>LIS-Bericht</cp:category>
</cp:coreProperties>
</file>