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A43" i="25" l="1"/>
  <c r="A44" i="25" s="1"/>
  <c r="H42" i="25" l="1"/>
  <c r="E42" i="25"/>
  <c r="B42" i="25"/>
  <c r="H41" i="25"/>
  <c r="H39" i="25"/>
  <c r="B39" i="25"/>
  <c r="B38" i="25"/>
  <c r="G37" i="25"/>
  <c r="J37" i="25" s="1"/>
  <c r="F37" i="25"/>
  <c r="I37" i="25" s="1"/>
  <c r="G36" i="25"/>
  <c r="J36" i="25" s="1"/>
  <c r="F36" i="25"/>
  <c r="I36" i="25" s="1"/>
  <c r="B36" i="25"/>
  <c r="H35" i="25"/>
  <c r="E35" i="25"/>
  <c r="D35" i="25"/>
  <c r="C35" i="25"/>
  <c r="H34" i="25"/>
  <c r="E34" i="25"/>
  <c r="D34" i="25"/>
  <c r="C34" i="25"/>
  <c r="H33" i="25"/>
  <c r="E33" i="25"/>
  <c r="D33" i="25"/>
  <c r="C33" i="25"/>
  <c r="H32" i="25"/>
  <c r="E32" i="25"/>
  <c r="D32" i="25"/>
  <c r="C32" i="25"/>
  <c r="H31" i="25"/>
  <c r="E31" i="25"/>
  <c r="D31" i="25"/>
  <c r="C31" i="25"/>
  <c r="H30" i="25"/>
  <c r="E30" i="25"/>
  <c r="D30" i="25"/>
  <c r="C30" i="25"/>
  <c r="H28" i="25"/>
  <c r="E28" i="25"/>
  <c r="D28" i="25"/>
  <c r="C28" i="25"/>
  <c r="H27" i="25"/>
  <c r="E27" i="25"/>
  <c r="D27" i="25"/>
  <c r="C27" i="25"/>
  <c r="H26" i="25"/>
  <c r="E26" i="25"/>
  <c r="D26" i="25"/>
  <c r="C26" i="25"/>
  <c r="H25" i="25"/>
  <c r="E25" i="25"/>
  <c r="D25" i="25"/>
  <c r="C25" i="25"/>
  <c r="H24" i="25"/>
  <c r="E24" i="25"/>
  <c r="D24" i="25"/>
  <c r="C24" i="25"/>
  <c r="H23" i="25"/>
  <c r="E23" i="25"/>
  <c r="D23" i="25"/>
  <c r="C23" i="25"/>
  <c r="H22" i="25"/>
  <c r="E22" i="25"/>
  <c r="D22" i="25"/>
  <c r="C22" i="25"/>
  <c r="H21" i="25"/>
  <c r="E21" i="25"/>
  <c r="D21" i="25"/>
  <c r="C21" i="25"/>
  <c r="H20" i="25"/>
  <c r="E20" i="25"/>
  <c r="D20" i="25"/>
  <c r="C20" i="25"/>
  <c r="H19" i="25"/>
  <c r="E19" i="25"/>
  <c r="D19" i="25"/>
  <c r="C19" i="25"/>
  <c r="H17" i="25"/>
  <c r="E17" i="25"/>
  <c r="D17" i="25"/>
  <c r="C17" i="25"/>
  <c r="H16" i="25"/>
  <c r="E16" i="25"/>
  <c r="D16" i="25"/>
  <c r="C16" i="25"/>
  <c r="H15" i="25"/>
  <c r="E15" i="25"/>
  <c r="D15" i="25"/>
  <c r="C15" i="25"/>
  <c r="H14" i="25"/>
  <c r="E14" i="25"/>
  <c r="D14" i="25"/>
  <c r="C14" i="25"/>
  <c r="H13" i="25"/>
  <c r="E13" i="25"/>
  <c r="D13" i="25"/>
  <c r="C13" i="25"/>
  <c r="H12" i="25"/>
  <c r="E12" i="25"/>
  <c r="D12" i="25"/>
  <c r="C12" i="25"/>
  <c r="H11" i="25"/>
  <c r="E11" i="25"/>
  <c r="D11" i="25"/>
  <c r="C11" i="25"/>
  <c r="H10" i="25"/>
  <c r="E10" i="25"/>
  <c r="D10" i="25"/>
  <c r="C10" i="25"/>
  <c r="H9" i="25"/>
  <c r="E9" i="25"/>
  <c r="D9" i="25"/>
  <c r="C9" i="25"/>
  <c r="H8" i="25"/>
  <c r="E8" i="25"/>
  <c r="D8" i="25"/>
  <c r="C8" i="25"/>
  <c r="B20" i="25" l="1"/>
  <c r="B23" i="25"/>
  <c r="B28" i="25"/>
  <c r="B32" i="25"/>
  <c r="B33" i="25"/>
  <c r="H36" i="25"/>
  <c r="E36" i="25"/>
  <c r="B8" i="25"/>
  <c r="B25" i="25"/>
  <c r="B11" i="25"/>
  <c r="B14" i="25"/>
  <c r="B15" i="25"/>
  <c r="B19" i="25"/>
  <c r="B22" i="25"/>
  <c r="B16" i="25"/>
  <c r="B10" i="25"/>
  <c r="B24" i="25"/>
  <c r="B27" i="25"/>
  <c r="B34" i="25"/>
  <c r="B13" i="25"/>
  <c r="B31" i="25"/>
  <c r="B12" i="25"/>
  <c r="B21" i="25"/>
  <c r="B30" i="25"/>
  <c r="H37" i="25"/>
  <c r="B9" i="25"/>
  <c r="B17" i="25"/>
  <c r="B26" i="25"/>
  <c r="B35" i="25"/>
  <c r="E37" i="25"/>
</calcChain>
</file>

<file path=xl/sharedStrings.xml><?xml version="1.0" encoding="utf-8"?>
<sst xmlns="http://schemas.openxmlformats.org/spreadsheetml/2006/main" count="527" uniqueCount="269">
  <si>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</si>
  <si>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</si>
  <si>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</si>
  <si>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</si>
  <si>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</si>
  <si>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</si>
  <si>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</si>
  <si>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</si>
  <si>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</si>
  <si>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</si>
  <si>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</si>
  <si>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</si>
  <si>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</si>
  <si>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</si>
  <si>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</si>
  <si>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</si>
  <si>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</si>
  <si>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</si>
  <si>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</si>
  <si>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</si>
  <si>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</si>
  <si>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</si>
  <si>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</si>
  <si>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</si>
  <si>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</si>
  <si>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</si>
  <si>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</si>
  <si>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</si>
  <si>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</si>
  <si>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</si>
  <si>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</si>
  <si>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</si>
  <si>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</si>
  <si>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</si>
  <si>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</si>
  <si>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</si>
  <si>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</si>
  <si>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</si>
  <si>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</si>
  <si>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</si>
  <si>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</si>
  <si>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</si>
  <si>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</si>
  <si>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</si>
  <si>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</si>
  <si>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</si>
  <si>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</si>
  <si>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</si>
  <si>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</si>
  <si>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</si>
  <si>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</si>
  <si>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</si>
  <si>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</si>
  <si>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</si>
  <si>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</si>
  <si>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</si>
  <si>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</si>
  <si>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</si>
  <si>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</si>
  <si>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</si>
  <si>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</si>
  <si>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</si>
  <si>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</si>
  <si>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</si>
  <si>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</si>
  <si>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</si>
  <si>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</si>
  <si>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</si>
  <si>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</si>
  <si>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</si>
  <si>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</si>
  <si>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</si>
  <si>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</si>
  <si>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</si>
  <si>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</si>
  <si>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</si>
  <si>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</si>
  <si>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</si>
  <si>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</si>
  <si>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</si>
  <si>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</si>
  <si>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</si>
  <si>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</si>
  <si>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</si>
  <si>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</si>
  <si>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</si>
  <si>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</si>
  <si>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</si>
  <si>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</si>
  <si>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</si>
  <si>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</si>
  <si>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</si>
  <si>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</si>
  <si>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</si>
  <si>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</si>
  <si>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</si>
  <si>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</si>
  <si>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</si>
  <si>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</si>
  <si>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</si>
  <si>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</si>
  <si>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</si>
  <si>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</si>
  <si>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</si>
  <si>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</si>
  <si>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</si>
  <si>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</si>
  <si>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</si>
  <si>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</si>
  <si>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</si>
  <si>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</si>
  <si>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</si>
  <si>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</si>
  <si>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</si>
  <si>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</si>
  <si>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</si>
  <si>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</si>
  <si>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</si>
  <si>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</si>
  <si>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</si>
  <si>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</si>
  <si>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</si>
  <si>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</si>
  <si>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</si>
  <si>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</si>
  <si>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</si>
  <si>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</si>
  <si>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</si>
  <si>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</si>
  <si>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</si>
  <si>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</si>
  <si>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</si>
  <si>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</si>
  <si>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</si>
  <si>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</si>
  <si>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</si>
  <si>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</si>
  <si>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</si>
  <si>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</si>
  <si>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</si>
  <si>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</si>
  <si>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</si>
  <si>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</si>
  <si>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</si>
  <si>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</si>
  <si>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</si>
  <si>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</si>
  <si>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</si>
  <si>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</si>
  <si>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</si>
  <si>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</si>
  <si>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</si>
  <si>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</si>
  <si>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</si>
  <si>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</si>
  <si>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</si>
  <si>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</si>
  <si>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</si>
  <si>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</si>
  <si>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</si>
  <si>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</si>
  <si>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</si>
  <si>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</si>
  <si>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</si>
  <si>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</si>
  <si>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</si>
  <si>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</si>
  <si>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</si>
  <si>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</si>
  <si>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</si>
  <si>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</si>
  <si>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</si>
  <si>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</si>
  <si>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</si>
  <si>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</si>
  <si>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</si>
  <si>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</si>
  <si>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</si>
  <si>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</si>
  <si>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</si>
  <si>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</si>
  <si>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Maßeinheit</t>
  </si>
  <si>
    <t>– Schiffsverkehr –</t>
  </si>
  <si>
    <t>Angekommene Schiffe</t>
  </si>
  <si>
    <t>Anzahl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</si>
  <si>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</si>
  <si>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</si>
  <si>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</si>
  <si>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</si>
  <si>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</si>
  <si>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</si>
  <si>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</si>
  <si>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</si>
  <si>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</si>
  <si>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</si>
  <si>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</si>
  <si>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</si>
  <si>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BRZ gesamt</t>
  </si>
  <si>
    <t>Tonnen</t>
  </si>
  <si>
    <t>Hafen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</si>
  <si>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</si>
  <si>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</si>
  <si>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</si>
  <si>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</si>
  <si>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</si>
  <si>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</si>
  <si>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</si>
  <si>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</si>
  <si>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</si>
  <si>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</si>
  <si>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</si>
  <si>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</si>
  <si>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</si>
  <si>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</si>
  <si>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Osterrönfeld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</si>
  <si>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</si>
  <si>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</si>
  <si>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</si>
  <si>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</si>
  <si>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</si>
  <si>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</si>
  <si>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</si>
  <si>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</si>
  <si>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</si>
  <si>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</si>
  <si>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</si>
  <si>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</si>
  <si>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</si>
  <si>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</si>
  <si>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</si>
  <si>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</si>
  <si>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</si>
  <si>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</si>
  <si>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</si>
  <si>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</si>
  <si>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</si>
  <si>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</si>
  <si>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</si>
  <si>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</si>
  <si>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</si>
  <si>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</si>
  <si>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 xml:space="preserve">© Statistisches Amt für Hamburg und Schleswig-Holstein, Hamburg 2014 
Auszugsweise Vervielfältigung und Verbreitung mit Quellenangabe gestattet.        </t>
  </si>
  <si>
    <t>– Personenverkehr –</t>
  </si>
  <si>
    <t>Anzahl in 1 000</t>
  </si>
  <si>
    <t>Gütergruppe</t>
  </si>
  <si>
    <t>Verände-
rung
in %</t>
  </si>
  <si>
    <t>"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</si>
  <si>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</si>
  <si>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</si>
  <si>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</si>
  <si>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× = Nachweis nicht sinnvoll</t>
  </si>
  <si>
    <t xml:space="preserve"> – Güterverkehr –</t>
  </si>
  <si>
    <r>
      <t>2. S</t>
    </r>
    <r>
      <rPr>
        <b/>
        <sz val="10"/>
        <rFont val="Arial"/>
        <family val="2"/>
      </rPr>
      <t>eeverkehr der Häfen Schleswig-Holsteins nach Gütergruppen</t>
    </r>
  </si>
  <si>
    <t>Ausgestiegene Fahrgäste</t>
  </si>
  <si>
    <t>Eingestiegene Fahrgäste</t>
  </si>
  <si>
    <t>darunter</t>
  </si>
  <si>
    <t>1. Gesamtübersicht des Seeverkehrs in Schleswig Holstein – von Januar bis Juni 2014</t>
  </si>
  <si>
    <t>Januar - Juni</t>
  </si>
  <si>
    <t>Januar bis Juni</t>
  </si>
  <si>
    <t xml:space="preserve">x  </t>
  </si>
  <si>
    <t>3. Seeverkehr der Häfen Schleswig-Holsteins nach Verkehrsbereichen von Januar bis Juni</t>
  </si>
  <si>
    <t>4. Seegüterumschlag in den Häfen Schleswig-Holsteins von Januar bis Juni</t>
  </si>
  <si>
    <t>Kennziffer: H II 2 - hj 1/14 SH</t>
  </si>
  <si>
    <t>1. Halbjahr 2014</t>
  </si>
  <si>
    <t>5. Fahrgäste in den Häfen Schleswig-Holsteins von Januar bis Juni</t>
  </si>
  <si>
    <t>STATISTISCHE BERICHTE</t>
  </si>
  <si>
    <t>Die Seeschifffahrt in Schleswig-Holstein</t>
  </si>
  <si>
    <t>Herausgegeben am: 3. Dezember 2014</t>
  </si>
  <si>
    <t>Verände-
rung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</si>
</sst>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###\ ###\ ##0&quot;  &quot;;\-###\ ###\ ##0&quot;  &quot;;&quot; –  &quot;"/>
    <numFmt numFmtId="194" formatCode="###\ ##0.0&quot;  &quot;;\-###\ ##0.0&quot;  &quot;;&quot; –  &quot;"/>
    <numFmt numFmtId="195" formatCode="###\ ###\ ##0.0&quot;  &quot;;\-###\ ###\ ##0.0&quot;  &quot;;&quot;-  &quot;"/>
    <numFmt numFmtId="196" formatCode="###\ ###\ ##0&quot;  &quot;;\-###\ ###\ ##0&quot;  &quot;;&quot;-  &quot;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16" xfId="0" applyFont="1" applyBorder="1"/>
    <xf numFmtId="0" fontId="37" fillId="0" borderId="0" xfId="0" applyFont="1" applyBorder="1"/>
    <xf numFmtId="0" fontId="37" fillId="0" borderId="14" xfId="0" applyFont="1" applyBorder="1"/>
    <xf numFmtId="0" fontId="48" fillId="35" borderId="12" xfId="7" applyFont="1" applyFill="1" applyBorder="1" applyAlignment="1">
      <alignment horizontal="center"/>
    </xf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0" fillId="0" borderId="17" xfId="0" applyFont="1" applyBorder="1" applyAlignment="1">
      <alignment horizontal="left"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37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/>
    </xf>
    <xf numFmtId="0" fontId="15" fillId="34" borderId="12" xfId="0" quotePrefix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48" fillId="35" borderId="13" xfId="7" applyFont="1" applyFill="1" applyBorder="1" applyAlignment="1">
      <alignment horizontal="center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34" fillId="0" borderId="17" xfId="51" quotePrefix="1" applyFont="1" applyBorder="1" applyAlignment="1">
      <alignment horizontal="center" vertical="top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22" xfId="0" applyFont="1" applyBorder="1" applyAlignment="1">
      <alignment horizontal="center"/>
    </xf>
    <xf numFmtId="0" fontId="15" fillId="35" borderId="12" xfId="7" applyFont="1" applyFill="1" applyBorder="1" applyAlignment="1">
      <alignment horizontal="center"/>
    </xf>
    <xf numFmtId="0" fontId="15" fillId="35" borderId="25" xfId="7" applyFont="1" applyFill="1" applyBorder="1" applyAlignment="1">
      <alignment horizontal="center"/>
    </xf>
    <xf numFmtId="0" fontId="15" fillId="35" borderId="22" xfId="7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5" fillId="0" borderId="16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190" fontId="34" fillId="0" borderId="14" xfId="0" applyNumberFormat="1" applyFont="1" applyBorder="1" applyAlignment="1">
      <alignment horizontal="right"/>
    </xf>
    <xf numFmtId="193" fontId="34" fillId="0" borderId="0" xfId="0" applyNumberFormat="1" applyFont="1" applyAlignment="1">
      <alignment horizontal="right"/>
    </xf>
    <xf numFmtId="193" fontId="34" fillId="0" borderId="0" xfId="0" applyNumberFormat="1" applyFont="1" applyBorder="1" applyAlignment="1">
      <alignment horizontal="right"/>
    </xf>
    <xf numFmtId="193" fontId="34" fillId="0" borderId="14" xfId="0" applyNumberFormat="1" applyFont="1" applyBorder="1" applyAlignment="1">
      <alignment horizontal="right"/>
    </xf>
    <xf numFmtId="193" fontId="35" fillId="0" borderId="0" xfId="0" applyNumberFormat="1" applyFont="1" applyBorder="1" applyAlignment="1">
      <alignment horizontal="right"/>
    </xf>
    <xf numFmtId="193" fontId="35" fillId="0" borderId="0" xfId="0" applyNumberFormat="1" applyFont="1" applyAlignment="1">
      <alignment horizontal="right"/>
    </xf>
    <xf numFmtId="194" fontId="35" fillId="0" borderId="0" xfId="0" applyNumberFormat="1" applyFont="1" applyAlignment="1">
      <alignment horizontal="right"/>
    </xf>
    <xf numFmtId="194" fontId="34" fillId="0" borderId="0" xfId="0" applyNumberFormat="1" applyFont="1" applyAlignment="1">
      <alignment horizontal="right"/>
    </xf>
    <xf numFmtId="194" fontId="34" fillId="0" borderId="0" xfId="0" applyNumberFormat="1" applyFont="1" applyBorder="1" applyAlignment="1">
      <alignment horizontal="right"/>
    </xf>
    <xf numFmtId="193" fontId="15" fillId="0" borderId="0" xfId="0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3" fontId="34" fillId="0" borderId="0" xfId="0" applyNumberFormat="1" applyFont="1"/>
    <xf numFmtId="194" fontId="34" fillId="0" borderId="0" xfId="0" applyNumberFormat="1" applyFont="1"/>
    <xf numFmtId="194" fontId="34" fillId="0" borderId="14" xfId="0" applyNumberFormat="1" applyFont="1" applyBorder="1" applyAlignment="1">
      <alignment horizontal="right"/>
    </xf>
    <xf numFmtId="195" fontId="37" fillId="0" borderId="0" xfId="0" applyNumberFormat="1" applyFont="1" applyAlignment="1">
      <alignment horizontal="right"/>
    </xf>
    <xf numFmtId="195" fontId="50" fillId="0" borderId="0" xfId="0" applyNumberFormat="1" applyFont="1" applyAlignment="1">
      <alignment horizontal="right"/>
    </xf>
    <xf numFmtId="195" fontId="50" fillId="0" borderId="14" xfId="0" applyNumberFormat="1" applyFont="1" applyBorder="1" applyAlignment="1">
      <alignment horizontal="right"/>
    </xf>
    <xf numFmtId="195" fontId="50" fillId="0" borderId="14" xfId="0" applyNumberFormat="1" applyFont="1" applyBorder="1" applyAlignment="1">
      <alignment horizontal="right" vertical="top"/>
    </xf>
    <xf numFmtId="195" fontId="34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4" fillId="33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5" borderId="15" xfId="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5" borderId="20" xfId="7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35" borderId="19" xfId="7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8" fillId="35" borderId="14" xfId="7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8" fillId="0" borderId="0" xfId="0" applyFont="1" applyAlignment="1">
      <alignment horizontal="right"/>
    </xf>
    <xf numFmtId="0" fontId="99" fillId="0" borderId="0" xfId="0" applyFont="1" applyAlignment="1">
      <alignment horizontal="right"/>
    </xf>
    <xf numFmtId="0" fontId="42" fillId="0" borderId="0" xfId="0" applyFont="1" applyAlignment="1">
      <alignment horizontal="right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Graphikdaten_1!$B$6:$B$17</c:f>
              <c:numCache>
                <c:formatCode>###\ ###\ ###</c:formatCode>
                <c:ptCount val="12"/>
                <c:pt idx="0">
                  <c:v>532.35199999999998</c:v>
                </c:pt>
                <c:pt idx="1">
                  <c:v>598.23</c:v>
                </c:pt>
                <c:pt idx="2">
                  <c:v>742.46400000000006</c:v>
                </c:pt>
                <c:pt idx="3">
                  <c:v>1086.098</c:v>
                </c:pt>
                <c:pt idx="4">
                  <c:v>1375.434</c:v>
                </c:pt>
                <c:pt idx="5">
                  <c:v>1468.9269999999999</c:v>
                </c:pt>
                <c:pt idx="6">
                  <c:v>2286.277</c:v>
                </c:pt>
                <c:pt idx="7">
                  <c:v>1952.8510000000001</c:v>
                </c:pt>
                <c:pt idx="8">
                  <c:v>1265.0360000000001</c:v>
                </c:pt>
                <c:pt idx="9">
                  <c:v>1005.098</c:v>
                </c:pt>
                <c:pt idx="10">
                  <c:v>753.447</c:v>
                </c:pt>
                <c:pt idx="11">
                  <c:v>724.95799999999997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Graphikdaten_1!$C$6:$C$17</c:f>
              <c:numCache>
                <c:formatCode>###\ ###\ ###</c:formatCode>
                <c:ptCount val="12"/>
                <c:pt idx="0">
                  <c:v>507.77</c:v>
                </c:pt>
                <c:pt idx="1">
                  <c:v>630.78800000000001</c:v>
                </c:pt>
                <c:pt idx="2">
                  <c:v>863.93299999999999</c:v>
                </c:pt>
                <c:pt idx="3">
                  <c:v>945.16600000000005</c:v>
                </c:pt>
                <c:pt idx="4">
                  <c:v>1445.61</c:v>
                </c:pt>
                <c:pt idx="5">
                  <c:v>1488.8050000000001</c:v>
                </c:pt>
                <c:pt idx="6">
                  <c:v>2351.1480000000001</c:v>
                </c:pt>
                <c:pt idx="7">
                  <c:v>1981.894</c:v>
                </c:pt>
                <c:pt idx="8">
                  <c:v>1225.7570000000001</c:v>
                </c:pt>
                <c:pt idx="9">
                  <c:v>1153.634</c:v>
                </c:pt>
                <c:pt idx="10">
                  <c:v>690.221</c:v>
                </c:pt>
                <c:pt idx="11">
                  <c:v>746.952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Graphikdaten_1!$D$6:$D$17</c:f>
              <c:numCache>
                <c:formatCode>###\ ###\ ###</c:formatCode>
                <c:ptCount val="12"/>
                <c:pt idx="0">
                  <c:v>601.94600000000003</c:v>
                </c:pt>
                <c:pt idx="1">
                  <c:v>649.81500000000005</c:v>
                </c:pt>
                <c:pt idx="2">
                  <c:v>722.57899999999995</c:v>
                </c:pt>
                <c:pt idx="3">
                  <c:v>1166.5920000000001</c:v>
                </c:pt>
                <c:pt idx="4">
                  <c:v>1306.5150000000001</c:v>
                </c:pt>
                <c:pt idx="5">
                  <c:v>1522.625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80224"/>
        <c:axId val="115782400"/>
      </c:lineChart>
      <c:catAx>
        <c:axId val="1157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5782400"/>
        <c:crosses val="autoZero"/>
        <c:auto val="1"/>
        <c:lblAlgn val="ctr"/>
        <c:lblOffset val="100"/>
        <c:noMultiLvlLbl val="0"/>
      </c:catAx>
      <c:valAx>
        <c:axId val="11578240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15780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Graphikdaten_1!$E$6:$E$17</c:f>
              <c:numCache>
                <c:formatCode>###\ ###\ ###</c:formatCode>
                <c:ptCount val="12"/>
                <c:pt idx="0">
                  <c:v>3085.49</c:v>
                </c:pt>
                <c:pt idx="1">
                  <c:v>3084.2339999999999</c:v>
                </c:pt>
                <c:pt idx="2">
                  <c:v>3525.0859999999998</c:v>
                </c:pt>
                <c:pt idx="3">
                  <c:v>2867.9369999999999</c:v>
                </c:pt>
                <c:pt idx="4">
                  <c:v>3078.5920000000001</c:v>
                </c:pt>
                <c:pt idx="5">
                  <c:v>3089.9229999999998</c:v>
                </c:pt>
                <c:pt idx="6">
                  <c:v>2948.674</c:v>
                </c:pt>
                <c:pt idx="7">
                  <c:v>2964.0659999999998</c:v>
                </c:pt>
                <c:pt idx="8">
                  <c:v>2936.627</c:v>
                </c:pt>
                <c:pt idx="9">
                  <c:v>3200.424</c:v>
                </c:pt>
                <c:pt idx="10">
                  <c:v>3067.0279999999998</c:v>
                </c:pt>
                <c:pt idx="11">
                  <c:v>2715.2669999999998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Graphikdaten_1!$F$6:$F$17</c:f>
              <c:numCache>
                <c:formatCode>###\ ###\ ###</c:formatCode>
                <c:ptCount val="12"/>
                <c:pt idx="0">
                  <c:v>2879.3069999999998</c:v>
                </c:pt>
                <c:pt idx="1">
                  <c:v>2903.8530000000001</c:v>
                </c:pt>
                <c:pt idx="2">
                  <c:v>2913.3490000000002</c:v>
                </c:pt>
                <c:pt idx="3">
                  <c:v>2850.8609999999999</c:v>
                </c:pt>
                <c:pt idx="4">
                  <c:v>3109.3890000000001</c:v>
                </c:pt>
                <c:pt idx="5">
                  <c:v>2999.587</c:v>
                </c:pt>
                <c:pt idx="6">
                  <c:v>3021.085</c:v>
                </c:pt>
                <c:pt idx="7">
                  <c:v>3190.723</c:v>
                </c:pt>
                <c:pt idx="8">
                  <c:v>2813.0929999999998</c:v>
                </c:pt>
                <c:pt idx="9">
                  <c:v>3236.0459999999998</c:v>
                </c:pt>
                <c:pt idx="10">
                  <c:v>3194.3780000000002</c:v>
                </c:pt>
                <c:pt idx="11">
                  <c:v>2743.8820000000001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Graphikdaten_1!$G$6:$G$17</c:f>
              <c:numCache>
                <c:formatCode>###\ ###\ ###</c:formatCode>
                <c:ptCount val="12"/>
                <c:pt idx="0">
                  <c:v>2972.91</c:v>
                </c:pt>
                <c:pt idx="1">
                  <c:v>2971.8519999999999</c:v>
                </c:pt>
                <c:pt idx="2">
                  <c:v>3258.846</c:v>
                </c:pt>
                <c:pt idx="3">
                  <c:v>3075.3890000000001</c:v>
                </c:pt>
                <c:pt idx="4">
                  <c:v>3156.7429999999999</c:v>
                </c:pt>
                <c:pt idx="5">
                  <c:v>3096.4929999999999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80640"/>
        <c:axId val="116082560"/>
      </c:lineChart>
      <c:catAx>
        <c:axId val="1160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6082560"/>
        <c:crosses val="autoZero"/>
        <c:auto val="1"/>
        <c:lblAlgn val="ctr"/>
        <c:lblOffset val="100"/>
        <c:noMultiLvlLbl val="0"/>
      </c:catAx>
      <c:valAx>
        <c:axId val="1160825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16080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85718</xdr:rowOff>
    </xdr:from>
    <xdr:to>
      <xdr:col>6</xdr:col>
      <xdr:colOff>900450</xdr:colOff>
      <xdr:row>53</xdr:row>
      <xdr:rowOff>187806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18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133349</xdr:colOff>
      <xdr:row>1</xdr:row>
      <xdr:rowOff>142875</xdr:rowOff>
    </xdr:from>
    <xdr:to>
      <xdr:col>6</xdr:col>
      <xdr:colOff>618449</xdr:colOff>
      <xdr:row>22</xdr:row>
      <xdr:rowOff>171450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114300</xdr:colOff>
      <xdr:row>24</xdr:row>
      <xdr:rowOff>219075</xdr:rowOff>
    </xdr:from>
    <xdr:to>
      <xdr:col>6</xdr:col>
      <xdr:colOff>599400</xdr:colOff>
      <xdr:row>45</xdr:row>
      <xdr:rowOff>123825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25</xdr:row>
      <xdr:rowOff>104775</xdr:rowOff>
    </xdr:from>
    <xdr:to>
      <xdr:col>0</xdr:col>
      <xdr:colOff>809626</xdr:colOff>
      <xdr:row>26</xdr:row>
      <xdr:rowOff>142875</xdr:rowOff>
    </xdr:to>
    <xdr:sp macro="" textlink="">
      <xdr:nvSpPr>
        <xdr:cNvPr id="4" name="Textfeld 1"/>
        <xdr:cNvSpPr txBox="1"/>
      </xdr:nvSpPr>
      <xdr:spPr>
        <a:xfrm>
          <a:off x="123824" y="49815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7"/>
      <c r="F11" s="8"/>
      <c r="G11" s="9"/>
    </row>
    <row r="12" spans="1:7" ht="12.75" customHeight="1"/>
    <row r="13" spans="1:7" ht="12.75" customHeight="1">
      <c r="A13" s="10"/>
    </row>
    <row r="14" spans="1:7" ht="12.75" customHeight="1">
      <c r="A14" s="10"/>
    </row>
    <row r="15" spans="1:7" ht="23.25">
      <c r="A15" s="203" t="s">
        <v>265</v>
      </c>
      <c r="B15" s="203"/>
      <c r="C15" s="203"/>
      <c r="D15" s="203"/>
      <c r="E15" s="203"/>
      <c r="F15" s="203"/>
      <c r="G15" s="203"/>
    </row>
    <row r="16" spans="1:7">
      <c r="G16" s="11" t="s">
        <v>262</v>
      </c>
    </row>
    <row r="17" spans="1:7">
      <c r="G17" s="12"/>
    </row>
    <row r="18" spans="1:7" ht="34.5">
      <c r="G18" s="204" t="s">
        <v>266</v>
      </c>
    </row>
    <row r="19" spans="1:7" ht="37.5">
      <c r="G19" s="13" t="s">
        <v>263</v>
      </c>
    </row>
    <row r="20" spans="1:7" ht="16.5">
      <c r="A20" s="14"/>
      <c r="B20" s="14"/>
      <c r="C20" s="14"/>
      <c r="D20" s="14"/>
      <c r="E20" s="14"/>
      <c r="F20" s="14"/>
      <c r="G20" s="12"/>
    </row>
    <row r="21" spans="1:7" ht="15.75">
      <c r="D21" s="205" t="s">
        <v>267</v>
      </c>
      <c r="E21" s="205"/>
      <c r="F21" s="205"/>
      <c r="G21" s="205"/>
    </row>
    <row r="22" spans="1:7" ht="12.75" customHeight="1">
      <c r="A22" s="120"/>
      <c r="B22" s="120"/>
      <c r="C22" s="120"/>
      <c r="D22" s="120"/>
      <c r="E22" s="120"/>
      <c r="F22" s="120"/>
      <c r="G22" s="120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3">
    <mergeCell ref="A15:G15"/>
    <mergeCell ref="D21:G21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activeCell="E33" sqref="E33"/>
    </sheetView>
  </sheetViews>
  <sheetFormatPr baseColWidth="10" defaultRowHeight="15"/>
  <cols>
    <col min="8" max="26" width="2" customWidth="1"/>
  </cols>
  <sheetData>
    <row r="1" spans="1:26">
      <c r="A1" s="135" t="s">
        <v>240</v>
      </c>
      <c r="B1" s="135"/>
      <c r="C1" s="135"/>
      <c r="D1" s="135"/>
      <c r="E1" s="135"/>
      <c r="F1" s="135"/>
      <c r="G1" s="135"/>
    </row>
    <row r="2" spans="1:26">
      <c r="A2" s="193"/>
      <c r="B2" s="135"/>
      <c r="C2" s="135"/>
      <c r="D2" s="135"/>
      <c r="E2" s="135"/>
      <c r="F2" s="135"/>
      <c r="G2" s="135"/>
    </row>
    <row r="3" spans="1:26">
      <c r="A3" s="194" t="s">
        <v>4</v>
      </c>
      <c r="B3" s="70">
        <v>2012</v>
      </c>
      <c r="C3" s="70">
        <v>2013</v>
      </c>
      <c r="D3" s="70">
        <v>2014</v>
      </c>
      <c r="E3" s="70">
        <v>2012</v>
      </c>
      <c r="F3" s="70">
        <v>2013</v>
      </c>
      <c r="G3" s="70">
        <v>2014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5"/>
      <c r="B4" s="196" t="s">
        <v>238</v>
      </c>
      <c r="C4" s="197"/>
      <c r="D4" s="198"/>
      <c r="E4" s="201" t="s">
        <v>239</v>
      </c>
      <c r="F4" s="202"/>
      <c r="G4" s="20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9"/>
      <c r="B5" s="200"/>
      <c r="C5" s="200"/>
      <c r="D5" s="200"/>
      <c r="E5" s="200"/>
      <c r="F5" s="200"/>
      <c r="G5" s="200"/>
      <c r="H5" s="71"/>
      <c r="I5" s="71"/>
      <c r="J5" s="71"/>
      <c r="K5" s="7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72" t="s">
        <v>226</v>
      </c>
      <c r="B6" s="73">
        <v>532.35199999999998</v>
      </c>
      <c r="C6" s="73">
        <v>507.77</v>
      </c>
      <c r="D6" s="73">
        <v>601.94600000000003</v>
      </c>
      <c r="E6" s="73">
        <v>3085.49</v>
      </c>
      <c r="F6" s="73">
        <v>2879.3069999999998</v>
      </c>
      <c r="G6" s="73">
        <v>2972.91</v>
      </c>
      <c r="H6" s="7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72" t="s">
        <v>227</v>
      </c>
      <c r="B7" s="73">
        <v>598.23</v>
      </c>
      <c r="C7" s="73">
        <v>630.78800000000001</v>
      </c>
      <c r="D7" s="73">
        <v>649.81500000000005</v>
      </c>
      <c r="E7" s="73">
        <v>3084.2339999999999</v>
      </c>
      <c r="F7" s="73">
        <v>2903.8530000000001</v>
      </c>
      <c r="G7" s="73">
        <v>2971.8519999999999</v>
      </c>
      <c r="H7" s="7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2" t="s">
        <v>228</v>
      </c>
      <c r="B8" s="73">
        <v>742.46400000000006</v>
      </c>
      <c r="C8" s="73">
        <v>863.93299999999999</v>
      </c>
      <c r="D8" s="73">
        <v>722.57899999999995</v>
      </c>
      <c r="E8" s="73">
        <v>3525.0859999999998</v>
      </c>
      <c r="F8" s="73">
        <v>2913.3490000000002</v>
      </c>
      <c r="G8" s="73">
        <v>3258.846</v>
      </c>
      <c r="H8" s="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2" t="s">
        <v>229</v>
      </c>
      <c r="B9" s="73">
        <v>1086.098</v>
      </c>
      <c r="C9" s="73">
        <v>945.16600000000005</v>
      </c>
      <c r="D9" s="73">
        <v>1166.5920000000001</v>
      </c>
      <c r="E9" s="73">
        <v>2867.9369999999999</v>
      </c>
      <c r="F9" s="73">
        <v>2850.8609999999999</v>
      </c>
      <c r="G9" s="73">
        <v>3075.3890000000001</v>
      </c>
      <c r="H9" s="73"/>
    </row>
    <row r="10" spans="1:26">
      <c r="A10" s="72" t="s">
        <v>230</v>
      </c>
      <c r="B10" s="73">
        <v>1375.434</v>
      </c>
      <c r="C10" s="73">
        <v>1445.61</v>
      </c>
      <c r="D10" s="73">
        <v>1306.5150000000001</v>
      </c>
      <c r="E10" s="73">
        <v>3078.5920000000001</v>
      </c>
      <c r="F10" s="73">
        <v>3109.3890000000001</v>
      </c>
      <c r="G10" s="73">
        <v>3156.7429999999999</v>
      </c>
      <c r="H10" s="73"/>
    </row>
    <row r="11" spans="1:26">
      <c r="A11" s="72" t="s">
        <v>231</v>
      </c>
      <c r="B11" s="73">
        <v>1468.9269999999999</v>
      </c>
      <c r="C11" s="73">
        <v>1488.8050000000001</v>
      </c>
      <c r="D11" s="73">
        <v>1522.625</v>
      </c>
      <c r="E11" s="73">
        <v>3089.9229999999998</v>
      </c>
      <c r="F11" s="73">
        <v>2999.587</v>
      </c>
      <c r="G11" s="73">
        <v>3096.4929999999999</v>
      </c>
      <c r="H11" s="73"/>
    </row>
    <row r="12" spans="1:26">
      <c r="A12" s="72" t="s">
        <v>232</v>
      </c>
      <c r="B12" s="73">
        <v>2286.277</v>
      </c>
      <c r="C12" s="73">
        <v>2351.1480000000001</v>
      </c>
      <c r="D12" s="73"/>
      <c r="E12" s="73">
        <v>2948.674</v>
      </c>
      <c r="F12" s="73">
        <v>3021.085</v>
      </c>
      <c r="G12" s="73"/>
      <c r="H12" s="73"/>
    </row>
    <row r="13" spans="1:26">
      <c r="A13" s="72" t="s">
        <v>233</v>
      </c>
      <c r="B13" s="73">
        <v>1952.8510000000001</v>
      </c>
      <c r="C13" s="73">
        <v>1981.894</v>
      </c>
      <c r="D13" s="73"/>
      <c r="E13" s="73">
        <v>2964.0659999999998</v>
      </c>
      <c r="F13" s="73">
        <v>3190.723</v>
      </c>
      <c r="G13" s="73"/>
      <c r="H13" s="73"/>
    </row>
    <row r="14" spans="1:26">
      <c r="A14" s="72" t="s">
        <v>234</v>
      </c>
      <c r="B14" s="73">
        <v>1265.0360000000001</v>
      </c>
      <c r="C14" s="73">
        <v>1225.7570000000001</v>
      </c>
      <c r="D14" s="73"/>
      <c r="E14" s="73">
        <v>2936.627</v>
      </c>
      <c r="F14" s="73">
        <v>2813.0929999999998</v>
      </c>
      <c r="G14" s="73"/>
      <c r="H14" s="73"/>
    </row>
    <row r="15" spans="1:26">
      <c r="A15" s="72" t="s">
        <v>235</v>
      </c>
      <c r="B15" s="73">
        <v>1005.098</v>
      </c>
      <c r="C15" s="73">
        <v>1153.634</v>
      </c>
      <c r="D15" s="73"/>
      <c r="E15" s="73">
        <v>3200.424</v>
      </c>
      <c r="F15" s="73">
        <v>3236.0459999999998</v>
      </c>
      <c r="G15" s="73"/>
      <c r="H15" s="73"/>
    </row>
    <row r="16" spans="1:26">
      <c r="A16" s="72" t="s">
        <v>236</v>
      </c>
      <c r="B16" s="73">
        <v>753.447</v>
      </c>
      <c r="C16" s="73">
        <v>690.221</v>
      </c>
      <c r="D16" s="73"/>
      <c r="E16" s="73">
        <v>3067.0279999999998</v>
      </c>
      <c r="F16" s="73">
        <v>3194.3780000000002</v>
      </c>
      <c r="G16" s="73"/>
      <c r="H16" s="73"/>
    </row>
    <row r="17" spans="1:8">
      <c r="A17" s="72" t="s">
        <v>237</v>
      </c>
      <c r="B17" s="73">
        <v>724.95799999999997</v>
      </c>
      <c r="C17" s="73">
        <v>746.952</v>
      </c>
      <c r="D17" s="73"/>
      <c r="E17" s="73">
        <v>2715.2669999999998</v>
      </c>
      <c r="F17" s="73">
        <v>2743.8820000000001</v>
      </c>
      <c r="G17" s="73"/>
      <c r="H17" s="73"/>
    </row>
  </sheetData>
  <mergeCells count="6">
    <mergeCell ref="A1:G1"/>
    <mergeCell ref="A2:G2"/>
    <mergeCell ref="A3:A4"/>
    <mergeCell ref="B4:D4"/>
    <mergeCell ref="A5:G5"/>
    <mergeCell ref="E4:G4"/>
  </mergeCells>
  <conditionalFormatting sqref="C6:G6 C7:D7 E7:G13">
    <cfRule type="expression" dxfId="5" priority="8">
      <formula>MOD(ROW(),2)=1</formula>
    </cfRule>
  </conditionalFormatting>
  <conditionalFormatting sqref="C14:G17 C8:D13">
    <cfRule type="expression" dxfId="4" priority="7">
      <formula>MOD(ROW(),2)=1</formula>
    </cfRule>
  </conditionalFormatting>
  <conditionalFormatting sqref="A6:A7">
    <cfRule type="expression" dxfId="3" priority="6">
      <formula>MOD(ROW(),2)=1</formula>
    </cfRule>
  </conditionalFormatting>
  <conditionalFormatting sqref="A8:A17">
    <cfRule type="expression" dxfId="2" priority="5">
      <formula>MOD(ROW(),2)=1</formula>
    </cfRule>
  </conditionalFormatting>
  <conditionalFormatting sqref="B6:B7">
    <cfRule type="expression" dxfId="1" priority="2">
      <formula>MOD(ROW(),2)=1</formula>
    </cfRule>
  </conditionalFormatting>
  <conditionalFormatting sqref="B8:B17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hj X/14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5" customFormat="1" ht="15.75">
      <c r="A1" s="130" t="s">
        <v>106</v>
      </c>
      <c r="B1" s="130"/>
      <c r="C1" s="130"/>
      <c r="D1" s="130"/>
      <c r="E1" s="130"/>
      <c r="F1" s="130"/>
      <c r="G1" s="130"/>
    </row>
    <row r="2" spans="1:7" s="15" customFormat="1" ht="12.75" customHeight="1"/>
    <row r="3" spans="1:7" s="15" customFormat="1" ht="12.75" customHeight="1"/>
    <row r="4" spans="1:7" s="15" customFormat="1" ht="15.75">
      <c r="A4" s="131" t="s">
        <v>107</v>
      </c>
      <c r="B4" s="132"/>
      <c r="C4" s="132"/>
      <c r="D4" s="132"/>
      <c r="E4" s="132"/>
      <c r="F4" s="132"/>
      <c r="G4" s="132"/>
    </row>
    <row r="5" spans="1:7" s="15" customFormat="1" ht="12.75" customHeight="1">
      <c r="A5" s="121"/>
      <c r="B5" s="121"/>
      <c r="C5" s="121"/>
      <c r="D5" s="121"/>
      <c r="E5" s="121"/>
      <c r="F5" s="121"/>
      <c r="G5" s="121"/>
    </row>
    <row r="6" spans="1:7" s="15" customFormat="1" ht="12.75" customHeight="1">
      <c r="A6" s="16" t="s">
        <v>108</v>
      </c>
      <c r="B6" s="17"/>
      <c r="C6" s="17"/>
      <c r="D6" s="17"/>
      <c r="E6" s="17"/>
      <c r="F6" s="17"/>
      <c r="G6" s="17"/>
    </row>
    <row r="7" spans="1:7" s="15" customFormat="1" ht="5.85" customHeight="1">
      <c r="A7" s="16"/>
      <c r="B7" s="17"/>
      <c r="C7" s="17"/>
      <c r="D7" s="17"/>
      <c r="E7" s="17"/>
      <c r="F7" s="17"/>
      <c r="G7" s="17"/>
    </row>
    <row r="8" spans="1:7" s="15" customFormat="1" ht="12.75" customHeight="1">
      <c r="A8" s="123" t="s">
        <v>0</v>
      </c>
      <c r="B8" s="122"/>
      <c r="C8" s="122"/>
      <c r="D8" s="122"/>
      <c r="E8" s="122"/>
      <c r="F8" s="122"/>
      <c r="G8" s="122"/>
    </row>
    <row r="9" spans="1:7" s="15" customFormat="1" ht="12.75" customHeight="1">
      <c r="A9" s="122" t="s">
        <v>109</v>
      </c>
      <c r="B9" s="122"/>
      <c r="C9" s="122"/>
      <c r="D9" s="122"/>
      <c r="E9" s="122"/>
      <c r="F9" s="122"/>
      <c r="G9" s="122"/>
    </row>
    <row r="10" spans="1:7" s="15" customFormat="1" ht="5.0999999999999996" customHeight="1">
      <c r="A10" s="17"/>
      <c r="B10" s="17"/>
      <c r="C10" s="17"/>
      <c r="D10" s="17"/>
      <c r="E10" s="17"/>
      <c r="F10" s="17"/>
      <c r="G10" s="17"/>
    </row>
    <row r="11" spans="1:7" s="15" customFormat="1" ht="12.75" customHeight="1">
      <c r="A11" s="129" t="s">
        <v>110</v>
      </c>
      <c r="B11" s="129"/>
      <c r="C11" s="129"/>
      <c r="D11" s="129"/>
      <c r="E11" s="129"/>
      <c r="F11" s="129"/>
      <c r="G11" s="129"/>
    </row>
    <row r="12" spans="1:7" s="15" customFormat="1" ht="12.75" customHeight="1">
      <c r="A12" s="122" t="s">
        <v>111</v>
      </c>
      <c r="B12" s="122"/>
      <c r="C12" s="122"/>
      <c r="D12" s="122"/>
      <c r="E12" s="122"/>
      <c r="F12" s="122"/>
      <c r="G12" s="122"/>
    </row>
    <row r="13" spans="1:7" s="15" customFormat="1" ht="12.75" customHeight="1">
      <c r="A13" s="17"/>
      <c r="B13" s="17"/>
      <c r="C13" s="17"/>
      <c r="D13" s="17"/>
      <c r="E13" s="17"/>
      <c r="F13" s="17"/>
      <c r="G13" s="17"/>
    </row>
    <row r="14" spans="1:7" s="15" customFormat="1" ht="12.75" customHeight="1">
      <c r="A14" s="17"/>
      <c r="B14" s="17"/>
      <c r="C14" s="17"/>
      <c r="D14" s="17"/>
      <c r="E14" s="17"/>
      <c r="F14" s="17"/>
      <c r="G14" s="17"/>
    </row>
    <row r="15" spans="1:7" s="15" customFormat="1" ht="12.75" customHeight="1">
      <c r="A15" s="123" t="s">
        <v>112</v>
      </c>
      <c r="B15" s="124"/>
      <c r="C15" s="124"/>
      <c r="D15" s="33"/>
      <c r="E15" s="33"/>
      <c r="F15" s="33"/>
      <c r="G15" s="33"/>
    </row>
    <row r="16" spans="1:7" s="15" customFormat="1" ht="5.0999999999999996" customHeight="1">
      <c r="A16" s="33"/>
      <c r="B16" s="34"/>
      <c r="C16" s="34"/>
      <c r="D16" s="33"/>
      <c r="E16" s="33"/>
      <c r="F16" s="33"/>
      <c r="G16" s="33"/>
    </row>
    <row r="17" spans="1:7" s="15" customFormat="1" ht="12.75" customHeight="1">
      <c r="A17" s="124" t="s">
        <v>155</v>
      </c>
      <c r="B17" s="124"/>
      <c r="C17" s="124"/>
      <c r="D17" s="34"/>
      <c r="E17" s="34"/>
      <c r="F17" s="34"/>
      <c r="G17" s="34"/>
    </row>
    <row r="18" spans="1:7" s="15" customFormat="1" ht="12.75" customHeight="1">
      <c r="A18" s="34" t="s">
        <v>2</v>
      </c>
      <c r="B18" s="125" t="s">
        <v>157</v>
      </c>
      <c r="C18" s="124"/>
      <c r="D18" s="34"/>
      <c r="E18" s="34"/>
      <c r="F18" s="34"/>
      <c r="G18" s="34"/>
    </row>
    <row r="19" spans="1:7" s="15" customFormat="1" ht="12.75" customHeight="1">
      <c r="A19" s="34" t="s">
        <v>3</v>
      </c>
      <c r="B19" s="126" t="s">
        <v>156</v>
      </c>
      <c r="C19" s="127"/>
      <c r="D19" s="127"/>
      <c r="E19" s="34"/>
      <c r="F19" s="34"/>
      <c r="G19" s="34"/>
    </row>
    <row r="20" spans="1:7" s="15" customFormat="1" ht="12.75" customHeight="1">
      <c r="A20" s="89"/>
      <c r="B20" s="90"/>
      <c r="C20" s="91"/>
      <c r="D20" s="91"/>
      <c r="E20" s="89"/>
      <c r="F20" s="89"/>
      <c r="G20" s="89"/>
    </row>
    <row r="21" spans="1:7" s="15" customFormat="1" ht="12.75" customHeight="1">
      <c r="A21" s="34"/>
      <c r="B21" s="34"/>
      <c r="C21" s="34"/>
      <c r="D21" s="34"/>
      <c r="E21" s="34"/>
      <c r="F21" s="34"/>
      <c r="G21" s="34"/>
    </row>
    <row r="22" spans="1:7" s="15" customFormat="1" ht="12.75" customHeight="1">
      <c r="A22" s="123" t="s">
        <v>113</v>
      </c>
      <c r="B22" s="124"/>
      <c r="C22" s="33"/>
      <c r="D22" s="33"/>
      <c r="E22" s="33"/>
      <c r="F22" s="33"/>
      <c r="G22" s="33"/>
    </row>
    <row r="23" spans="1:7" s="15" customFormat="1" ht="5.85" customHeight="1">
      <c r="A23" s="33"/>
      <c r="B23" s="34"/>
      <c r="C23" s="33"/>
      <c r="D23" s="33"/>
      <c r="E23" s="33"/>
      <c r="F23" s="33"/>
      <c r="G23" s="33"/>
    </row>
    <row r="24" spans="1:7" s="15" customFormat="1" ht="12.75" customHeight="1">
      <c r="A24" s="34" t="s">
        <v>114</v>
      </c>
      <c r="B24" s="124" t="s">
        <v>115</v>
      </c>
      <c r="C24" s="124"/>
      <c r="D24" s="34"/>
      <c r="E24" s="34"/>
      <c r="F24" s="34"/>
      <c r="G24" s="34"/>
    </row>
    <row r="25" spans="1:7" s="15" customFormat="1" ht="12.75" customHeight="1">
      <c r="A25" s="34" t="s">
        <v>116</v>
      </c>
      <c r="B25" s="124" t="s">
        <v>117</v>
      </c>
      <c r="C25" s="124"/>
      <c r="D25" s="34"/>
      <c r="E25" s="34"/>
      <c r="F25" s="34"/>
      <c r="G25" s="34"/>
    </row>
    <row r="26" spans="1:7" s="15" customFormat="1" ht="12.75" customHeight="1">
      <c r="A26" s="34"/>
      <c r="B26" s="124" t="s">
        <v>118</v>
      </c>
      <c r="C26" s="124"/>
      <c r="D26" s="34"/>
      <c r="E26" s="34"/>
      <c r="F26" s="34"/>
      <c r="G26" s="34"/>
    </row>
    <row r="27" spans="1:7" s="15" customFormat="1" ht="12.75" customHeight="1">
      <c r="A27" s="35"/>
      <c r="B27" s="35"/>
      <c r="C27" s="35"/>
      <c r="D27" s="35"/>
      <c r="E27" s="35"/>
      <c r="F27" s="35"/>
      <c r="G27" s="35"/>
    </row>
    <row r="28" spans="1:7" s="15" customFormat="1">
      <c r="A28" s="35" t="s">
        <v>119</v>
      </c>
      <c r="B28" s="18" t="s">
        <v>1</v>
      </c>
      <c r="C28" s="35"/>
      <c r="D28" s="35"/>
      <c r="E28" s="35"/>
      <c r="F28" s="35"/>
      <c r="G28" s="35"/>
    </row>
    <row r="29" spans="1:7" s="15" customFormat="1" ht="12.75" customHeight="1">
      <c r="A29" s="35"/>
      <c r="B29" s="18"/>
      <c r="C29" s="35"/>
      <c r="D29" s="35"/>
      <c r="E29" s="35"/>
      <c r="F29" s="35"/>
      <c r="G29" s="35"/>
    </row>
    <row r="30" spans="1:7" s="15" customFormat="1" ht="12.75" customHeight="1">
      <c r="A30" s="35"/>
      <c r="B30" s="35"/>
      <c r="C30" s="35"/>
      <c r="D30" s="35"/>
      <c r="E30" s="35"/>
      <c r="F30" s="35"/>
      <c r="G30" s="35"/>
    </row>
    <row r="31" spans="1:7" s="15" customFormat="1" ht="27.75" customHeight="1">
      <c r="A31" s="128" t="s">
        <v>241</v>
      </c>
      <c r="B31" s="124"/>
      <c r="C31" s="124"/>
      <c r="D31" s="124"/>
      <c r="E31" s="124"/>
      <c r="F31" s="124"/>
      <c r="G31" s="124"/>
    </row>
    <row r="32" spans="1:7" s="15" customFormat="1" ht="41.85" customHeight="1">
      <c r="A32" s="124" t="s">
        <v>120</v>
      </c>
      <c r="B32" s="124"/>
      <c r="C32" s="124"/>
      <c r="D32" s="124"/>
      <c r="E32" s="124"/>
      <c r="F32" s="124"/>
      <c r="G32" s="124"/>
    </row>
    <row r="33" spans="1:7" s="15" customFormat="1" ht="12.75" customHeight="1">
      <c r="A33" s="17"/>
      <c r="B33" s="17"/>
      <c r="C33" s="17"/>
      <c r="D33" s="17"/>
      <c r="E33" s="17"/>
      <c r="F33" s="17"/>
      <c r="G33" s="17"/>
    </row>
    <row r="34" spans="1:7" s="15" customFormat="1" ht="12.75" customHeight="1">
      <c r="A34" s="88"/>
      <c r="B34" s="88"/>
      <c r="C34" s="88"/>
      <c r="D34" s="88"/>
      <c r="E34" s="88"/>
      <c r="F34" s="88"/>
      <c r="G34" s="88"/>
    </row>
    <row r="35" spans="1:7" s="15" customFormat="1" ht="12.75" customHeight="1">
      <c r="A35" s="17"/>
      <c r="B35" s="17"/>
      <c r="C35" s="17"/>
      <c r="D35" s="17"/>
      <c r="E35" s="17"/>
      <c r="F35" s="17"/>
      <c r="G35" s="17"/>
    </row>
    <row r="36" spans="1:7" s="15" customFormat="1" ht="12.75" customHeight="1">
      <c r="A36" s="17"/>
      <c r="B36" s="17"/>
      <c r="C36" s="17"/>
      <c r="D36" s="17"/>
      <c r="E36" s="17"/>
      <c r="F36" s="17"/>
      <c r="G36" s="17"/>
    </row>
    <row r="37" spans="1:7" s="15" customFormat="1" ht="12.75" customHeight="1">
      <c r="A37" s="17"/>
      <c r="B37" s="17"/>
      <c r="C37" s="17"/>
      <c r="D37" s="17"/>
      <c r="E37" s="17"/>
      <c r="F37" s="17"/>
      <c r="G37" s="17"/>
    </row>
    <row r="38" spans="1:7" s="15" customFormat="1" ht="12.75" customHeight="1">
      <c r="A38" s="17"/>
      <c r="B38" s="17"/>
      <c r="C38" s="17"/>
      <c r="D38" s="17"/>
      <c r="E38" s="17"/>
      <c r="F38" s="17"/>
      <c r="G38" s="17"/>
    </row>
    <row r="39" spans="1:7" s="15" customFormat="1" ht="12.75" customHeight="1">
      <c r="A39" s="17"/>
      <c r="B39" s="17"/>
      <c r="C39" s="17"/>
      <c r="D39" s="17"/>
      <c r="E39" s="17"/>
      <c r="F39" s="17"/>
      <c r="G39" s="17"/>
    </row>
    <row r="40" spans="1:7" s="15" customFormat="1" ht="12.75" customHeight="1">
      <c r="A40" s="17"/>
      <c r="B40" s="17"/>
      <c r="C40" s="17"/>
      <c r="D40" s="17"/>
      <c r="E40" s="17"/>
      <c r="F40" s="17"/>
      <c r="G40" s="17"/>
    </row>
    <row r="41" spans="1:7" s="15" customFormat="1" ht="12.75" customHeight="1">
      <c r="A41" s="17"/>
      <c r="B41" s="17"/>
      <c r="C41" s="17"/>
      <c r="D41" s="17"/>
      <c r="E41" s="17"/>
      <c r="F41" s="17"/>
      <c r="G41" s="17"/>
    </row>
    <row r="42" spans="1:7" s="15" customFormat="1" ht="12.75" customHeight="1">
      <c r="A42" s="17"/>
      <c r="B42" s="17"/>
      <c r="C42" s="17"/>
      <c r="D42" s="17"/>
      <c r="E42" s="17"/>
      <c r="F42" s="17"/>
      <c r="G42" s="17"/>
    </row>
    <row r="43" spans="1:7" s="15" customFormat="1" ht="12.75" customHeight="1">
      <c r="A43" s="121" t="s">
        <v>121</v>
      </c>
      <c r="B43" s="121"/>
      <c r="C43" s="17"/>
      <c r="D43" s="17"/>
      <c r="E43" s="17"/>
      <c r="F43" s="17"/>
      <c r="G43" s="17"/>
    </row>
    <row r="44" spans="1:7" s="15" customFormat="1" ht="5.0999999999999996" customHeight="1">
      <c r="A44" s="17"/>
      <c r="B44" s="17"/>
      <c r="C44" s="17"/>
      <c r="D44" s="17"/>
      <c r="E44" s="17"/>
      <c r="F44" s="17"/>
      <c r="G44" s="17"/>
    </row>
    <row r="45" spans="1:7" s="15" customFormat="1" ht="12.75" customHeight="1">
      <c r="A45" s="19">
        <v>0</v>
      </c>
      <c r="B45" s="20" t="s">
        <v>122</v>
      </c>
      <c r="C45" s="17"/>
      <c r="D45" s="17"/>
      <c r="E45" s="17"/>
      <c r="F45" s="17"/>
      <c r="G45" s="17"/>
    </row>
    <row r="46" spans="1:7" s="15" customFormat="1" ht="12.75" customHeight="1">
      <c r="A46" s="20" t="s">
        <v>123</v>
      </c>
      <c r="B46" s="20" t="s">
        <v>124</v>
      </c>
      <c r="C46" s="17"/>
      <c r="D46" s="17"/>
      <c r="E46" s="17"/>
      <c r="F46" s="17"/>
      <c r="G46" s="17"/>
    </row>
    <row r="47" spans="1:7" s="15" customFormat="1" ht="12.75" customHeight="1">
      <c r="A47" s="20" t="s">
        <v>125</v>
      </c>
      <c r="B47" s="20" t="s">
        <v>126</v>
      </c>
      <c r="C47" s="17"/>
      <c r="D47" s="17"/>
      <c r="E47" s="17"/>
      <c r="F47" s="17"/>
      <c r="G47" s="17"/>
    </row>
    <row r="48" spans="1:7" s="15" customFormat="1" ht="12.75" customHeight="1">
      <c r="A48" s="20" t="s">
        <v>127</v>
      </c>
      <c r="B48" s="20" t="s">
        <v>128</v>
      </c>
      <c r="C48" s="17"/>
      <c r="D48" s="17"/>
      <c r="E48" s="17"/>
      <c r="F48" s="17"/>
      <c r="G48" s="17"/>
    </row>
    <row r="49" spans="1:7" s="15" customFormat="1" ht="12.75" customHeight="1">
      <c r="A49" s="20" t="s">
        <v>129</v>
      </c>
      <c r="B49" s="20" t="s">
        <v>130</v>
      </c>
      <c r="C49" s="17"/>
      <c r="D49" s="17"/>
      <c r="E49" s="17"/>
      <c r="F49" s="17"/>
      <c r="G49" s="17"/>
    </row>
    <row r="50" spans="1:7" s="15" customFormat="1" ht="12.75" customHeight="1">
      <c r="A50" s="20" t="s">
        <v>131</v>
      </c>
      <c r="B50" s="20" t="s">
        <v>132</v>
      </c>
      <c r="C50" s="17"/>
      <c r="D50" s="17"/>
      <c r="E50" s="17"/>
      <c r="F50" s="17"/>
      <c r="G50" s="17"/>
    </row>
    <row r="51" spans="1:7" s="15" customFormat="1" ht="12.75" customHeight="1">
      <c r="A51" s="20" t="s">
        <v>133</v>
      </c>
      <c r="B51" s="20" t="s">
        <v>134</v>
      </c>
      <c r="C51" s="17"/>
      <c r="D51" s="17"/>
      <c r="E51" s="17"/>
      <c r="F51" s="17"/>
      <c r="G51" s="17"/>
    </row>
    <row r="52" spans="1:7" s="15" customFormat="1" ht="12.75" customHeight="1">
      <c r="A52" s="20" t="s">
        <v>135</v>
      </c>
      <c r="B52" s="20" t="s">
        <v>136</v>
      </c>
      <c r="C52" s="17"/>
      <c r="D52" s="17"/>
      <c r="E52" s="17"/>
      <c r="F52" s="17"/>
      <c r="G52" s="17"/>
    </row>
    <row r="53" spans="1:7" s="15" customFormat="1" ht="12.75" customHeight="1">
      <c r="A53" s="20" t="s">
        <v>137</v>
      </c>
      <c r="B53" s="20" t="s">
        <v>138</v>
      </c>
      <c r="C53" s="17"/>
      <c r="D53" s="17"/>
      <c r="E53" s="17"/>
      <c r="F53" s="17"/>
      <c r="G53" s="17"/>
    </row>
    <row r="54" spans="1:7" s="15" customFormat="1" ht="12.75" customHeight="1">
      <c r="A54" s="20" t="s">
        <v>139</v>
      </c>
      <c r="B54" s="20" t="s">
        <v>140</v>
      </c>
      <c r="C54" s="17"/>
      <c r="D54" s="17"/>
      <c r="E54" s="17"/>
      <c r="F54" s="17"/>
      <c r="G54" s="17"/>
    </row>
    <row r="55" spans="1:7" s="15" customFormat="1" ht="12.75" customHeight="1"/>
    <row r="56" spans="1:7" ht="12.75" customHeight="1">
      <c r="A56" s="21"/>
      <c r="B56" s="21"/>
      <c r="C56" s="21"/>
      <c r="D56" s="21"/>
      <c r="E56" s="21"/>
      <c r="F56" s="21"/>
      <c r="G56" s="21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hj 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26.7109375" style="1" customWidth="1"/>
    <col min="2" max="5" width="15" style="1" customWidth="1"/>
    <col min="6" max="26" width="15.7109375" style="1" customWidth="1"/>
    <col min="27" max="16384" width="11.42578125" style="1"/>
  </cols>
  <sheetData>
    <row r="1" spans="1:5" customFormat="1" ht="14.1" customHeight="1">
      <c r="A1" s="135" t="s">
        <v>256</v>
      </c>
      <c r="B1" s="135"/>
      <c r="C1" s="135"/>
      <c r="D1" s="135"/>
      <c r="E1" s="135"/>
    </row>
    <row r="2" spans="1:5" customFormat="1" ht="8.4499999999999993" customHeight="1">
      <c r="A2" s="82"/>
      <c r="B2" s="82"/>
      <c r="C2" s="80"/>
      <c r="D2" s="80"/>
      <c r="E2" s="80"/>
    </row>
    <row r="3" spans="1:5" ht="26.25" customHeight="1">
      <c r="A3" s="136" t="s">
        <v>4</v>
      </c>
      <c r="B3" s="138" t="s">
        <v>181</v>
      </c>
      <c r="C3" s="140" t="s">
        <v>257</v>
      </c>
      <c r="D3" s="141"/>
      <c r="E3" s="141"/>
    </row>
    <row r="4" spans="1:5" ht="31.5" customHeight="1">
      <c r="A4" s="137"/>
      <c r="B4" s="139"/>
      <c r="C4" s="51">
        <v>2014</v>
      </c>
      <c r="D4" s="51">
        <v>2013</v>
      </c>
      <c r="E4" s="81" t="s">
        <v>268</v>
      </c>
    </row>
    <row r="5" spans="1:5" ht="28.35" customHeight="1">
      <c r="A5" s="133" t="s">
        <v>182</v>
      </c>
      <c r="B5" s="142"/>
      <c r="C5" s="142"/>
      <c r="D5" s="142"/>
      <c r="E5" s="142"/>
    </row>
    <row r="6" spans="1:5" ht="14.25" customHeight="1">
      <c r="A6" s="55" t="s">
        <v>183</v>
      </c>
      <c r="B6" s="79" t="s">
        <v>184</v>
      </c>
      <c r="C6" s="103">
        <v>25129</v>
      </c>
      <c r="D6" s="104">
        <v>24594</v>
      </c>
      <c r="E6" s="105">
        <v>2.1753273156054291</v>
      </c>
    </row>
    <row r="7" spans="1:5" ht="12" customHeight="1">
      <c r="A7" s="58" t="s">
        <v>255</v>
      </c>
      <c r="B7" s="61"/>
    </row>
    <row r="8" spans="1:5">
      <c r="A8" s="58" t="s">
        <v>218</v>
      </c>
      <c r="B8" s="60" t="s">
        <v>246</v>
      </c>
      <c r="C8" s="100">
        <v>8295</v>
      </c>
      <c r="D8" s="100">
        <v>8398</v>
      </c>
      <c r="E8" s="106">
        <v>-1.226482495832343</v>
      </c>
    </row>
    <row r="9" spans="1:5">
      <c r="A9" s="58" t="s">
        <v>203</v>
      </c>
      <c r="B9" s="60" t="s">
        <v>246</v>
      </c>
      <c r="C9" s="100">
        <v>2844</v>
      </c>
      <c r="D9" s="100">
        <v>2892</v>
      </c>
      <c r="E9" s="106">
        <v>-1.6597510373444067</v>
      </c>
    </row>
    <row r="10" spans="1:5">
      <c r="A10" s="58" t="s">
        <v>196</v>
      </c>
      <c r="B10" s="60" t="s">
        <v>246</v>
      </c>
      <c r="C10" s="100">
        <v>2540</v>
      </c>
      <c r="D10" s="100">
        <v>2299</v>
      </c>
      <c r="E10" s="106">
        <v>10.482818616789913</v>
      </c>
    </row>
    <row r="11" spans="1:5">
      <c r="A11" s="58" t="s">
        <v>201</v>
      </c>
      <c r="B11" s="60" t="s">
        <v>246</v>
      </c>
      <c r="C11" s="100">
        <v>2387</v>
      </c>
      <c r="D11" s="100">
        <v>2299</v>
      </c>
      <c r="E11" s="106">
        <v>3.8277511961722581</v>
      </c>
    </row>
    <row r="12" spans="1:5">
      <c r="A12" s="58" t="s">
        <v>188</v>
      </c>
      <c r="B12" s="60" t="s">
        <v>246</v>
      </c>
      <c r="C12" s="100">
        <v>2271</v>
      </c>
      <c r="D12" s="100">
        <v>2282</v>
      </c>
      <c r="E12" s="106">
        <v>-0.48203330411919865</v>
      </c>
    </row>
    <row r="13" spans="1:5">
      <c r="A13" s="58" t="s">
        <v>200</v>
      </c>
      <c r="B13" s="60" t="s">
        <v>246</v>
      </c>
      <c r="C13" s="100">
        <v>964</v>
      </c>
      <c r="D13" s="100">
        <v>1036</v>
      </c>
      <c r="E13" s="106">
        <v>-6.9498069498069412</v>
      </c>
    </row>
    <row r="14" spans="1:5">
      <c r="A14" s="58" t="s">
        <v>204</v>
      </c>
      <c r="B14" s="60" t="s">
        <v>246</v>
      </c>
      <c r="C14" s="100">
        <v>861</v>
      </c>
      <c r="D14" s="100">
        <v>693</v>
      </c>
      <c r="E14" s="106">
        <v>24.242424242424249</v>
      </c>
    </row>
    <row r="15" spans="1:5">
      <c r="A15" s="58" t="s">
        <v>205</v>
      </c>
      <c r="B15" s="60" t="s">
        <v>246</v>
      </c>
      <c r="C15" s="100">
        <v>858</v>
      </c>
      <c r="D15" s="100">
        <v>1008</v>
      </c>
      <c r="E15" s="106">
        <v>-14.88095238095238</v>
      </c>
    </row>
    <row r="16" spans="1:5">
      <c r="A16" s="58" t="s">
        <v>190</v>
      </c>
      <c r="B16" s="60" t="s">
        <v>246</v>
      </c>
      <c r="C16" s="100">
        <v>728</v>
      </c>
      <c r="D16" s="100">
        <v>703</v>
      </c>
      <c r="E16" s="106">
        <v>3.5561877667140749</v>
      </c>
    </row>
    <row r="17" spans="1:5">
      <c r="A17" s="58" t="s">
        <v>202</v>
      </c>
      <c r="B17" s="95" t="s">
        <v>246</v>
      </c>
      <c r="C17" s="101">
        <v>592</v>
      </c>
      <c r="D17" s="101">
        <v>423</v>
      </c>
      <c r="E17" s="107">
        <v>39.952718676122913</v>
      </c>
    </row>
    <row r="18" spans="1:5">
      <c r="A18" s="58"/>
      <c r="B18" s="60"/>
      <c r="C18" s="94"/>
      <c r="D18" s="94"/>
      <c r="E18" s="94"/>
    </row>
    <row r="19" spans="1:5" ht="14.25" customHeight="1">
      <c r="A19" s="55"/>
      <c r="B19" s="52" t="s">
        <v>197</v>
      </c>
      <c r="C19" s="100">
        <v>241195997</v>
      </c>
      <c r="D19" s="100">
        <v>244493724</v>
      </c>
      <c r="E19" s="106">
        <v>-1.3487982210946399</v>
      </c>
    </row>
    <row r="20" spans="1:5" ht="14.25" customHeight="1">
      <c r="A20" s="55"/>
      <c r="B20" s="52"/>
      <c r="C20" s="53"/>
      <c r="D20" s="54"/>
      <c r="E20" s="54"/>
    </row>
    <row r="21" spans="1:5" s="43" customFormat="1" ht="28.35" customHeight="1">
      <c r="A21" s="133" t="s">
        <v>251</v>
      </c>
      <c r="B21" s="134"/>
      <c r="C21" s="134"/>
      <c r="D21" s="134"/>
      <c r="E21" s="134"/>
    </row>
    <row r="22" spans="1:5">
      <c r="A22" s="56" t="s">
        <v>185</v>
      </c>
      <c r="B22" s="60" t="s">
        <v>198</v>
      </c>
      <c r="C22" s="100">
        <v>10897269</v>
      </c>
      <c r="D22" s="100">
        <v>10230389</v>
      </c>
      <c r="E22" s="106">
        <v>6.5186182069909506</v>
      </c>
    </row>
    <row r="23" spans="1:5">
      <c r="A23" s="56" t="s">
        <v>186</v>
      </c>
      <c r="B23" s="60" t="s">
        <v>246</v>
      </c>
      <c r="C23" s="100">
        <v>7634964</v>
      </c>
      <c r="D23" s="100">
        <v>7425957</v>
      </c>
      <c r="E23" s="106">
        <v>2.8145463271602438</v>
      </c>
    </row>
    <row r="24" spans="1:5">
      <c r="A24" s="55" t="s">
        <v>187</v>
      </c>
      <c r="B24" s="60" t="s">
        <v>246</v>
      </c>
      <c r="C24" s="104">
        <v>18532233</v>
      </c>
      <c r="D24" s="104">
        <v>17656346</v>
      </c>
      <c r="E24" s="105">
        <v>4.9607489567773655</v>
      </c>
    </row>
    <row r="25" spans="1:5">
      <c r="A25" s="58" t="s">
        <v>255</v>
      </c>
      <c r="B25" s="60"/>
      <c r="C25" s="57"/>
      <c r="D25" s="57"/>
      <c r="E25" s="57"/>
    </row>
    <row r="26" spans="1:5">
      <c r="A26" s="58" t="s">
        <v>188</v>
      </c>
      <c r="B26" s="60" t="s">
        <v>246</v>
      </c>
      <c r="C26" s="100">
        <v>8829157</v>
      </c>
      <c r="D26" s="100">
        <v>8543849</v>
      </c>
      <c r="E26" s="106">
        <v>3.3393380430763671</v>
      </c>
    </row>
    <row r="27" spans="1:5">
      <c r="A27" s="58" t="s">
        <v>189</v>
      </c>
      <c r="B27" s="60" t="s">
        <v>246</v>
      </c>
      <c r="C27" s="100">
        <v>4400675</v>
      </c>
      <c r="D27" s="100">
        <v>4259495</v>
      </c>
      <c r="E27" s="106">
        <v>3.3144774204453853</v>
      </c>
    </row>
    <row r="28" spans="1:5">
      <c r="A28" s="58" t="s">
        <v>218</v>
      </c>
      <c r="B28" s="60" t="s">
        <v>246</v>
      </c>
      <c r="C28" s="100">
        <v>2279961</v>
      </c>
      <c r="D28" s="100">
        <v>2039973</v>
      </c>
      <c r="E28" s="106">
        <v>11.764273350676703</v>
      </c>
    </row>
    <row r="29" spans="1:5">
      <c r="A29" s="58" t="s">
        <v>190</v>
      </c>
      <c r="B29" s="60" t="s">
        <v>246</v>
      </c>
      <c r="C29" s="100">
        <v>2052188</v>
      </c>
      <c r="D29" s="100">
        <v>1876911</v>
      </c>
      <c r="E29" s="106">
        <v>9.3385887769851621</v>
      </c>
    </row>
    <row r="30" spans="1:5">
      <c r="A30" s="58" t="s">
        <v>191</v>
      </c>
      <c r="B30" s="60" t="s">
        <v>246</v>
      </c>
      <c r="C30" s="100">
        <v>195865</v>
      </c>
      <c r="D30" s="100">
        <v>211601</v>
      </c>
      <c r="E30" s="106">
        <v>-7.4366378230726724</v>
      </c>
    </row>
    <row r="31" spans="1:5">
      <c r="A31" s="58" t="s">
        <v>193</v>
      </c>
      <c r="B31" s="60" t="s">
        <v>246</v>
      </c>
      <c r="C31" s="100">
        <v>188663</v>
      </c>
      <c r="D31" s="100">
        <v>202748</v>
      </c>
      <c r="E31" s="106">
        <v>-6.9470475664371492</v>
      </c>
    </row>
    <row r="32" spans="1:5">
      <c r="A32" s="58" t="s">
        <v>192</v>
      </c>
      <c r="B32" s="60" t="s">
        <v>246</v>
      </c>
      <c r="C32" s="100">
        <v>159367</v>
      </c>
      <c r="D32" s="100">
        <v>90149</v>
      </c>
      <c r="E32" s="106">
        <v>76.781772399028284</v>
      </c>
    </row>
    <row r="33" spans="1:5">
      <c r="A33" s="58" t="s">
        <v>210</v>
      </c>
      <c r="B33" s="60" t="s">
        <v>246</v>
      </c>
      <c r="C33" s="100">
        <v>70562</v>
      </c>
      <c r="D33" s="100">
        <v>49511</v>
      </c>
      <c r="E33" s="106">
        <v>42.517824321867863</v>
      </c>
    </row>
    <row r="34" spans="1:5">
      <c r="A34" s="58" t="s">
        <v>196</v>
      </c>
      <c r="B34" s="60" t="s">
        <v>246</v>
      </c>
      <c r="C34" s="100">
        <v>62516</v>
      </c>
      <c r="D34" s="100">
        <v>55237</v>
      </c>
      <c r="E34" s="106">
        <v>13.177761283197853</v>
      </c>
    </row>
    <row r="35" spans="1:5">
      <c r="A35" s="58" t="s">
        <v>209</v>
      </c>
      <c r="B35" s="60" t="s">
        <v>246</v>
      </c>
      <c r="C35" s="100">
        <v>61918</v>
      </c>
      <c r="D35" s="100">
        <v>52835</v>
      </c>
      <c r="E35" s="106">
        <v>17.191255796347107</v>
      </c>
    </row>
    <row r="36" spans="1:5">
      <c r="A36" s="58"/>
      <c r="B36" s="60"/>
      <c r="C36" s="57"/>
      <c r="D36" s="57"/>
      <c r="E36" s="57"/>
    </row>
    <row r="37" spans="1:5" ht="24.75" customHeight="1">
      <c r="A37" s="92" t="s">
        <v>194</v>
      </c>
      <c r="B37" s="93" t="s">
        <v>246</v>
      </c>
      <c r="C37" s="108">
        <v>9428472.5</v>
      </c>
      <c r="D37" s="108">
        <v>9217934.6999999993</v>
      </c>
      <c r="E37" s="109">
        <v>2.2840018599828085</v>
      </c>
    </row>
    <row r="38" spans="1:5" ht="28.35" customHeight="1">
      <c r="A38" s="133" t="s">
        <v>242</v>
      </c>
      <c r="B38" s="134"/>
      <c r="C38" s="134"/>
      <c r="D38" s="134"/>
      <c r="E38" s="134"/>
    </row>
    <row r="39" spans="1:5" ht="12" customHeight="1">
      <c r="A39" s="59" t="s">
        <v>195</v>
      </c>
      <c r="B39" s="61" t="s">
        <v>184</v>
      </c>
      <c r="C39" s="110">
        <v>5970072</v>
      </c>
      <c r="D39" s="110">
        <v>5882072</v>
      </c>
      <c r="E39" s="111">
        <v>1.4960714523725613</v>
      </c>
    </row>
    <row r="40" spans="1:5" ht="12" customHeight="1">
      <c r="A40" s="58" t="s">
        <v>255</v>
      </c>
      <c r="B40" s="61"/>
    </row>
    <row r="41" spans="1:5">
      <c r="A41" s="58" t="s">
        <v>218</v>
      </c>
      <c r="B41" s="60" t="s">
        <v>246</v>
      </c>
      <c r="C41" s="100">
        <v>2616988</v>
      </c>
      <c r="D41" s="100">
        <v>2606323</v>
      </c>
      <c r="E41" s="106">
        <v>0.40919717164756264</v>
      </c>
    </row>
    <row r="42" spans="1:5">
      <c r="A42" s="58" t="s">
        <v>190</v>
      </c>
      <c r="B42" s="60" t="s">
        <v>246</v>
      </c>
      <c r="C42" s="100">
        <v>891225</v>
      </c>
      <c r="D42" s="100">
        <v>833402</v>
      </c>
      <c r="E42" s="106">
        <v>6.9381882932846253</v>
      </c>
    </row>
    <row r="43" spans="1:5">
      <c r="A43" s="58" t="s">
        <v>196</v>
      </c>
      <c r="B43" s="60" t="s">
        <v>246</v>
      </c>
      <c r="C43" s="100">
        <v>726565</v>
      </c>
      <c r="D43" s="100">
        <v>730384</v>
      </c>
      <c r="E43" s="106">
        <v>-0.52287563802055104</v>
      </c>
    </row>
    <row r="44" spans="1:5">
      <c r="A44" s="58" t="s">
        <v>201</v>
      </c>
      <c r="B44" s="60" t="s">
        <v>246</v>
      </c>
      <c r="C44" s="100">
        <v>567547</v>
      </c>
      <c r="D44" s="100">
        <v>535117</v>
      </c>
      <c r="E44" s="106">
        <v>6.0603568939129246</v>
      </c>
    </row>
    <row r="45" spans="1:5">
      <c r="A45" s="58" t="s">
        <v>200</v>
      </c>
      <c r="B45" s="60" t="s">
        <v>246</v>
      </c>
      <c r="C45" s="100">
        <v>242928</v>
      </c>
      <c r="D45" s="100">
        <v>237565</v>
      </c>
      <c r="E45" s="106">
        <v>2.257487424494343</v>
      </c>
    </row>
    <row r="46" spans="1:5">
      <c r="A46" s="58" t="s">
        <v>203</v>
      </c>
      <c r="B46" s="60" t="s">
        <v>246</v>
      </c>
      <c r="C46" s="100">
        <v>161425</v>
      </c>
      <c r="D46" s="100">
        <v>157749</v>
      </c>
      <c r="E46" s="106">
        <v>2.3302841856366712</v>
      </c>
    </row>
    <row r="47" spans="1:5">
      <c r="A47" s="58" t="s">
        <v>188</v>
      </c>
      <c r="B47" s="60" t="s">
        <v>246</v>
      </c>
      <c r="C47" s="100">
        <v>157177</v>
      </c>
      <c r="D47" s="100">
        <v>159837</v>
      </c>
      <c r="E47" s="106">
        <v>-1.6641953990627911</v>
      </c>
    </row>
    <row r="48" spans="1:5">
      <c r="A48" s="58" t="s">
        <v>211</v>
      </c>
      <c r="B48" s="60" t="s">
        <v>246</v>
      </c>
      <c r="C48" s="100">
        <v>130964</v>
      </c>
      <c r="D48" s="100">
        <v>146127</v>
      </c>
      <c r="E48" s="106">
        <v>-10.376590226309986</v>
      </c>
    </row>
    <row r="49" spans="1:5">
      <c r="A49" s="58" t="s">
        <v>204</v>
      </c>
      <c r="B49" s="60" t="s">
        <v>246</v>
      </c>
      <c r="C49" s="100">
        <v>110904</v>
      </c>
      <c r="D49" s="100">
        <v>97642</v>
      </c>
      <c r="E49" s="106">
        <v>13.582269924827429</v>
      </c>
    </row>
    <row r="50" spans="1:5">
      <c r="A50" s="62" t="s">
        <v>205</v>
      </c>
      <c r="B50" s="84" t="s">
        <v>246</v>
      </c>
      <c r="C50" s="102">
        <v>110176</v>
      </c>
      <c r="D50" s="102">
        <v>157490</v>
      </c>
      <c r="E50" s="112">
        <v>-30.042542383643408</v>
      </c>
    </row>
  </sheetData>
  <mergeCells count="7">
    <mergeCell ref="A38:E38"/>
    <mergeCell ref="A1:E1"/>
    <mergeCell ref="A3:A4"/>
    <mergeCell ref="B3:B4"/>
    <mergeCell ref="C3:E3"/>
    <mergeCell ref="A5:E5"/>
    <mergeCell ref="A21:E21"/>
  </mergeCells>
  <conditionalFormatting sqref="A6:E6 A39:E40 A19:E20 A22:E37">
    <cfRule type="expression" dxfId="14" priority="5">
      <formula>MOD(ROW(),2)=1</formula>
    </cfRule>
  </conditionalFormatting>
  <conditionalFormatting sqref="A41:E50">
    <cfRule type="expression" dxfId="13" priority="4">
      <formula>MOD(ROW(),2)=1</formula>
    </cfRule>
  </conditionalFormatting>
  <conditionalFormatting sqref="A7:E7">
    <cfRule type="expression" dxfId="12" priority="3">
      <formula>MOD(ROW(),2)=1</formula>
    </cfRule>
  </conditionalFormatting>
  <conditionalFormatting sqref="A8:E1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" width="7.42578125" customWidth="1"/>
    <col min="2" max="2" width="29.28515625" customWidth="1"/>
    <col min="3" max="8" width="8.7109375" customWidth="1"/>
    <col min="9" max="26" width="1.42578125" customWidth="1"/>
  </cols>
  <sheetData>
    <row r="1" spans="1:26" ht="14.1" customHeight="1">
      <c r="A1" s="143" t="s">
        <v>252</v>
      </c>
      <c r="B1" s="144"/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6" t="s">
        <v>158</v>
      </c>
      <c r="B3" s="148" t="s">
        <v>244</v>
      </c>
      <c r="C3" s="156" t="s">
        <v>258</v>
      </c>
      <c r="D3" s="161"/>
      <c r="E3" s="161"/>
      <c r="F3" s="162"/>
      <c r="G3" s="162"/>
      <c r="H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5"/>
      <c r="B4" s="149"/>
      <c r="C4" s="158" t="s">
        <v>5</v>
      </c>
      <c r="D4" s="159"/>
      <c r="E4" s="160"/>
      <c r="F4" s="158" t="s">
        <v>6</v>
      </c>
      <c r="G4" s="159"/>
      <c r="H4" s="1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6"/>
      <c r="B5" s="150"/>
      <c r="C5" s="85">
        <v>2014</v>
      </c>
      <c r="D5" s="85">
        <v>2013</v>
      </c>
      <c r="E5" s="152" t="s">
        <v>245</v>
      </c>
      <c r="F5" s="86">
        <v>2014</v>
      </c>
      <c r="G5" s="87">
        <v>2013</v>
      </c>
      <c r="H5" s="154" t="s">
        <v>245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7"/>
      <c r="B6" s="151"/>
      <c r="C6" s="156" t="s">
        <v>9</v>
      </c>
      <c r="D6" s="157"/>
      <c r="E6" s="153"/>
      <c r="F6" s="156" t="s">
        <v>9</v>
      </c>
      <c r="G6" s="157"/>
      <c r="H6" s="1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4"/>
      <c r="B7" s="29"/>
      <c r="C7" s="31"/>
      <c r="D7" s="32"/>
      <c r="E7" s="32"/>
      <c r="F7" s="32"/>
      <c r="G7" s="32"/>
      <c r="H7" s="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6">
        <v>11</v>
      </c>
      <c r="B8" s="48" t="s">
        <v>10</v>
      </c>
      <c r="C8" s="113">
        <v>138.96700000000001</v>
      </c>
      <c r="D8" s="113">
        <v>115.187</v>
      </c>
      <c r="E8" s="113">
        <v>20.644690807122345</v>
      </c>
      <c r="F8" s="113">
        <v>238.61799999999999</v>
      </c>
      <c r="G8" s="113">
        <v>308.79599999999999</v>
      </c>
      <c r="H8" s="113">
        <v>-22.726330651951443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6">
        <v>12</v>
      </c>
      <c r="B9" s="48" t="s">
        <v>103</v>
      </c>
      <c r="C9" s="113">
        <v>0</v>
      </c>
      <c r="D9" s="113">
        <v>0</v>
      </c>
      <c r="E9" s="113" t="s">
        <v>259</v>
      </c>
      <c r="F9" s="113">
        <v>0</v>
      </c>
      <c r="G9" s="113">
        <v>0</v>
      </c>
      <c r="H9" s="113" t="s">
        <v>259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6">
        <v>13</v>
      </c>
      <c r="B10" s="48" t="s">
        <v>102</v>
      </c>
      <c r="C10" s="113">
        <v>0</v>
      </c>
      <c r="D10" s="113">
        <v>0</v>
      </c>
      <c r="E10" s="113" t="s">
        <v>259</v>
      </c>
      <c r="F10" s="113">
        <v>0</v>
      </c>
      <c r="G10" s="113">
        <v>0</v>
      </c>
      <c r="H10" s="113" t="s">
        <v>259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6">
        <v>14</v>
      </c>
      <c r="B11" s="48" t="s">
        <v>101</v>
      </c>
      <c r="C11" s="113">
        <v>0</v>
      </c>
      <c r="D11" s="113">
        <v>0</v>
      </c>
      <c r="E11" s="113" t="s">
        <v>259</v>
      </c>
      <c r="F11" s="113">
        <v>0</v>
      </c>
      <c r="G11" s="113">
        <v>0</v>
      </c>
      <c r="H11" s="113" t="s">
        <v>259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6">
        <v>15</v>
      </c>
      <c r="B12" s="48" t="s">
        <v>100</v>
      </c>
      <c r="C12" s="113">
        <v>98.905000000000001</v>
      </c>
      <c r="D12" s="113">
        <v>95.63</v>
      </c>
      <c r="E12" s="113">
        <v>3.4246575342465775</v>
      </c>
      <c r="F12" s="113">
        <v>18.405999999999999</v>
      </c>
      <c r="G12" s="113">
        <v>9.6489999999999991</v>
      </c>
      <c r="H12" s="113">
        <v>90.75551870660172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>
        <v>16</v>
      </c>
      <c r="B13" s="48" t="s">
        <v>99</v>
      </c>
      <c r="C13" s="113">
        <v>0</v>
      </c>
      <c r="D13" s="113">
        <v>0</v>
      </c>
      <c r="E13" s="113" t="s">
        <v>259</v>
      </c>
      <c r="F13" s="113">
        <v>0</v>
      </c>
      <c r="G13" s="113">
        <v>0</v>
      </c>
      <c r="H13" s="113" t="s">
        <v>259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6">
        <v>17</v>
      </c>
      <c r="B14" s="48" t="s">
        <v>159</v>
      </c>
      <c r="C14" s="113">
        <v>0</v>
      </c>
      <c r="D14" s="113">
        <v>29.831</v>
      </c>
      <c r="E14" s="113" t="s">
        <v>259</v>
      </c>
      <c r="F14" s="113">
        <v>15.471</v>
      </c>
      <c r="G14" s="113">
        <v>8.9619999999999997</v>
      </c>
      <c r="H14" s="113">
        <v>72.62887748270478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6">
        <v>18</v>
      </c>
      <c r="B15" s="48" t="s">
        <v>98</v>
      </c>
      <c r="C15" s="113">
        <v>0.72699999999999998</v>
      </c>
      <c r="D15" s="113">
        <v>0.77400000000000002</v>
      </c>
      <c r="E15" s="113">
        <v>-6.0723514211886425</v>
      </c>
      <c r="F15" s="113">
        <v>0.76200000000000001</v>
      </c>
      <c r="G15" s="113">
        <v>0.79100000000000004</v>
      </c>
      <c r="H15" s="113">
        <v>-3.6662452591656205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6">
        <v>19</v>
      </c>
      <c r="B16" s="48" t="s">
        <v>97</v>
      </c>
      <c r="C16" s="113">
        <v>0</v>
      </c>
      <c r="D16" s="113">
        <v>0</v>
      </c>
      <c r="E16" s="113" t="s">
        <v>259</v>
      </c>
      <c r="F16" s="113">
        <v>0</v>
      </c>
      <c r="G16" s="113">
        <v>0</v>
      </c>
      <c r="H16" s="113" t="s">
        <v>259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6" t="s">
        <v>177</v>
      </c>
      <c r="B17" s="48" t="s">
        <v>160</v>
      </c>
      <c r="C17" s="113">
        <v>0</v>
      </c>
      <c r="D17" s="113">
        <v>0</v>
      </c>
      <c r="E17" s="113" t="s">
        <v>259</v>
      </c>
      <c r="F17" s="113">
        <v>0</v>
      </c>
      <c r="G17" s="113">
        <v>0</v>
      </c>
      <c r="H17" s="113" t="s">
        <v>259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6" t="s">
        <v>178</v>
      </c>
      <c r="B18" s="48" t="s">
        <v>96</v>
      </c>
      <c r="C18" s="113">
        <v>0</v>
      </c>
      <c r="D18" s="113">
        <v>0</v>
      </c>
      <c r="E18" s="113" t="s">
        <v>259</v>
      </c>
      <c r="F18" s="113">
        <v>0</v>
      </c>
      <c r="G18" s="113">
        <v>0</v>
      </c>
      <c r="H18" s="113" t="s">
        <v>259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83">
        <v>1</v>
      </c>
      <c r="B19" s="49" t="s">
        <v>161</v>
      </c>
      <c r="C19" s="114">
        <v>238.59899999999999</v>
      </c>
      <c r="D19" s="114">
        <v>241.422</v>
      </c>
      <c r="E19" s="114">
        <v>-1.1693217685215131</v>
      </c>
      <c r="F19" s="114">
        <v>273.25700000000001</v>
      </c>
      <c r="G19" s="114">
        <v>328.19799999999998</v>
      </c>
      <c r="H19" s="114">
        <v>-16.740199513708191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6">
        <v>21</v>
      </c>
      <c r="B20" s="48" t="s">
        <v>12</v>
      </c>
      <c r="C20" s="113">
        <v>499.00900000000001</v>
      </c>
      <c r="D20" s="113">
        <v>586.83199999999999</v>
      </c>
      <c r="E20" s="113">
        <v>-14.965611963901083</v>
      </c>
      <c r="F20" s="113">
        <v>43.79</v>
      </c>
      <c r="G20" s="113">
        <v>0</v>
      </c>
      <c r="H20" s="113" t="s">
        <v>259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>
        <v>22</v>
      </c>
      <c r="B21" s="48" t="s">
        <v>13</v>
      </c>
      <c r="C21" s="113">
        <v>1656.992</v>
      </c>
      <c r="D21" s="113">
        <v>1487.252</v>
      </c>
      <c r="E21" s="113">
        <v>11.412995242231986</v>
      </c>
      <c r="F21" s="113">
        <v>63.728999999999999</v>
      </c>
      <c r="G21" s="113">
        <v>34.029000000000003</v>
      </c>
      <c r="H21" s="113">
        <v>87.278497751917456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6">
        <v>23</v>
      </c>
      <c r="B22" s="48" t="s">
        <v>95</v>
      </c>
      <c r="C22" s="113">
        <v>0</v>
      </c>
      <c r="D22" s="113">
        <v>0</v>
      </c>
      <c r="E22" s="113" t="s">
        <v>259</v>
      </c>
      <c r="F22" s="113">
        <v>0</v>
      </c>
      <c r="G22" s="113">
        <v>0</v>
      </c>
      <c r="H22" s="113" t="s">
        <v>259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83">
        <v>2</v>
      </c>
      <c r="B23" s="49" t="s">
        <v>11</v>
      </c>
      <c r="C23" s="114">
        <v>2156.0010000000002</v>
      </c>
      <c r="D23" s="114">
        <v>2074.0839999999998</v>
      </c>
      <c r="E23" s="114">
        <v>3.9495507414357576</v>
      </c>
      <c r="F23" s="114">
        <v>107.51900000000001</v>
      </c>
      <c r="G23" s="114">
        <v>34.029000000000003</v>
      </c>
      <c r="H23" s="114">
        <v>215.96285521173115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6">
        <v>31</v>
      </c>
      <c r="B24" s="48" t="s">
        <v>14</v>
      </c>
      <c r="C24" s="113">
        <v>0</v>
      </c>
      <c r="D24" s="113">
        <v>3.597</v>
      </c>
      <c r="E24" s="113" t="s">
        <v>259</v>
      </c>
      <c r="F24" s="113">
        <v>0</v>
      </c>
      <c r="G24" s="113">
        <v>0</v>
      </c>
      <c r="H24" s="113" t="s">
        <v>259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6">
        <v>32</v>
      </c>
      <c r="B25" s="48" t="s">
        <v>147</v>
      </c>
      <c r="C25" s="113">
        <v>0</v>
      </c>
      <c r="D25" s="113">
        <v>0</v>
      </c>
      <c r="E25" s="113" t="s">
        <v>259</v>
      </c>
      <c r="F25" s="113">
        <v>0</v>
      </c>
      <c r="G25" s="113">
        <v>0</v>
      </c>
      <c r="H25" s="113" t="s">
        <v>259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6">
        <v>33</v>
      </c>
      <c r="B26" s="48" t="s">
        <v>146</v>
      </c>
      <c r="C26" s="113">
        <v>114.107</v>
      </c>
      <c r="D26" s="113">
        <v>65.230999999999995</v>
      </c>
      <c r="E26" s="113">
        <v>74.927565114746074</v>
      </c>
      <c r="F26" s="113">
        <v>1.8819999999999999</v>
      </c>
      <c r="G26" s="113">
        <v>0.35499999999999998</v>
      </c>
      <c r="H26" s="113" t="s">
        <v>259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6">
        <v>34</v>
      </c>
      <c r="B27" s="48" t="s">
        <v>94</v>
      </c>
      <c r="C27" s="113">
        <v>0</v>
      </c>
      <c r="D27" s="113">
        <v>0</v>
      </c>
      <c r="E27" s="113" t="s">
        <v>259</v>
      </c>
      <c r="F27" s="113">
        <v>3.121</v>
      </c>
      <c r="G27" s="113">
        <v>0.312</v>
      </c>
      <c r="H27" s="113" t="s">
        <v>259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6">
        <v>35</v>
      </c>
      <c r="B28" s="48" t="s">
        <v>145</v>
      </c>
      <c r="C28" s="113">
        <v>414.65800000000002</v>
      </c>
      <c r="D28" s="113">
        <v>303.45600000000002</v>
      </c>
      <c r="E28" s="113">
        <v>36.645180849941994</v>
      </c>
      <c r="F28" s="113">
        <v>44.317999999999998</v>
      </c>
      <c r="G28" s="113">
        <v>48.475000000000001</v>
      </c>
      <c r="H28" s="113">
        <v>-8.5755544094894276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6">
        <v>36</v>
      </c>
      <c r="B29" s="48" t="s">
        <v>93</v>
      </c>
      <c r="C29" s="113">
        <v>0</v>
      </c>
      <c r="D29" s="113">
        <v>0</v>
      </c>
      <c r="E29" s="113" t="s">
        <v>259</v>
      </c>
      <c r="F29" s="113">
        <v>0</v>
      </c>
      <c r="G29" s="113">
        <v>0</v>
      </c>
      <c r="H29" s="113" t="s">
        <v>259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83">
        <v>3</v>
      </c>
      <c r="B30" s="49" t="s">
        <v>144</v>
      </c>
      <c r="C30" s="114">
        <v>528.76499999999999</v>
      </c>
      <c r="D30" s="114">
        <v>372.28399999999999</v>
      </c>
      <c r="E30" s="114">
        <v>42.032695469050509</v>
      </c>
      <c r="F30" s="114">
        <v>49.320999999999998</v>
      </c>
      <c r="G30" s="114">
        <v>49.142000000000003</v>
      </c>
      <c r="H30" s="114">
        <v>0.36425053925358952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6">
        <v>41</v>
      </c>
      <c r="B31" s="48" t="s">
        <v>16</v>
      </c>
      <c r="C31" s="113">
        <v>0</v>
      </c>
      <c r="D31" s="113">
        <v>0</v>
      </c>
      <c r="E31" s="113" t="s">
        <v>259</v>
      </c>
      <c r="F31" s="113">
        <v>0</v>
      </c>
      <c r="G31" s="113">
        <v>0</v>
      </c>
      <c r="H31" s="113" t="s">
        <v>259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6">
        <v>42</v>
      </c>
      <c r="B32" s="48" t="s">
        <v>142</v>
      </c>
      <c r="C32" s="113">
        <v>0</v>
      </c>
      <c r="D32" s="113">
        <v>0</v>
      </c>
      <c r="E32" s="113" t="s">
        <v>259</v>
      </c>
      <c r="F32" s="113">
        <v>0</v>
      </c>
      <c r="G32" s="113">
        <v>0</v>
      </c>
      <c r="H32" s="113" t="s">
        <v>259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6">
        <v>43</v>
      </c>
      <c r="B33" s="48" t="s">
        <v>143</v>
      </c>
      <c r="C33" s="113">
        <v>0</v>
      </c>
      <c r="D33" s="113">
        <v>0.107</v>
      </c>
      <c r="E33" s="113" t="s">
        <v>259</v>
      </c>
      <c r="F33" s="113">
        <v>0.67500000000000004</v>
      </c>
      <c r="G33" s="113">
        <v>0</v>
      </c>
      <c r="H33" s="113" t="s">
        <v>259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6">
        <v>44</v>
      </c>
      <c r="B34" s="48" t="s">
        <v>92</v>
      </c>
      <c r="C34" s="113">
        <v>119.23</v>
      </c>
      <c r="D34" s="113">
        <v>141.86600000000001</v>
      </c>
      <c r="E34" s="113">
        <v>-15.955902048411886</v>
      </c>
      <c r="F34" s="113">
        <v>21.236999999999998</v>
      </c>
      <c r="G34" s="113">
        <v>12.7</v>
      </c>
      <c r="H34" s="113">
        <v>67.22047244094486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6">
        <v>45</v>
      </c>
      <c r="B35" s="48" t="s">
        <v>91</v>
      </c>
      <c r="C35" s="113">
        <v>14.193</v>
      </c>
      <c r="D35" s="113">
        <v>13.725</v>
      </c>
      <c r="E35" s="113">
        <v>3.4098360655737849</v>
      </c>
      <c r="F35" s="113">
        <v>14.522</v>
      </c>
      <c r="G35" s="113">
        <v>13.525</v>
      </c>
      <c r="H35" s="113">
        <v>7.3715341959334495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6">
        <v>46</v>
      </c>
      <c r="B36" s="48" t="s">
        <v>141</v>
      </c>
      <c r="C36" s="113">
        <v>180.55099999999999</v>
      </c>
      <c r="D36" s="113">
        <v>114.471</v>
      </c>
      <c r="E36" s="113">
        <v>57.726411056075307</v>
      </c>
      <c r="F36" s="113">
        <v>23.542000000000002</v>
      </c>
      <c r="G36" s="113">
        <v>22.507999999999999</v>
      </c>
      <c r="H36" s="113">
        <v>4.5939221610094307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6">
        <v>47</v>
      </c>
      <c r="B37" s="48" t="s">
        <v>90</v>
      </c>
      <c r="C37" s="113">
        <v>2.798</v>
      </c>
      <c r="D37" s="113">
        <v>2.5950000000000002</v>
      </c>
      <c r="E37" s="113">
        <v>7.8227360308285085</v>
      </c>
      <c r="F37" s="113">
        <v>1.8819999999999999</v>
      </c>
      <c r="G37" s="113">
        <v>1.72</v>
      </c>
      <c r="H37" s="113">
        <v>9.4186046511627808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6">
        <v>48</v>
      </c>
      <c r="B38" s="48" t="s">
        <v>162</v>
      </c>
      <c r="C38" s="113">
        <v>9.5139999999999993</v>
      </c>
      <c r="D38" s="113">
        <v>28.870999999999999</v>
      </c>
      <c r="E38" s="113">
        <v>-67.046517266461152</v>
      </c>
      <c r="F38" s="113">
        <v>9.7899999999999991</v>
      </c>
      <c r="G38" s="113">
        <v>11.664</v>
      </c>
      <c r="H38" s="113">
        <v>-16.066529492455416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6">
        <v>49</v>
      </c>
      <c r="B39" s="48" t="s">
        <v>163</v>
      </c>
      <c r="C39" s="113">
        <v>0</v>
      </c>
      <c r="D39" s="113">
        <v>0</v>
      </c>
      <c r="E39" s="113" t="s">
        <v>259</v>
      </c>
      <c r="F39" s="113">
        <v>0</v>
      </c>
      <c r="G39" s="113">
        <v>0</v>
      </c>
      <c r="H39" s="113" t="s">
        <v>259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83">
        <v>4</v>
      </c>
      <c r="B40" s="49" t="s">
        <v>15</v>
      </c>
      <c r="C40" s="114">
        <v>326.286</v>
      </c>
      <c r="D40" s="114">
        <v>301.63499999999999</v>
      </c>
      <c r="E40" s="114">
        <v>8.1724600924958963</v>
      </c>
      <c r="F40" s="114">
        <v>71.647999999999996</v>
      </c>
      <c r="G40" s="114">
        <v>62.116999999999997</v>
      </c>
      <c r="H40" s="114">
        <v>15.343625738525674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6">
        <v>51</v>
      </c>
      <c r="B41" s="48" t="s">
        <v>17</v>
      </c>
      <c r="C41" s="113">
        <v>7.3999999999999996E-2</v>
      </c>
      <c r="D41" s="113">
        <v>7.0000000000000007E-2</v>
      </c>
      <c r="E41" s="113">
        <v>5.714285714285694</v>
      </c>
      <c r="F41" s="113">
        <v>7.5999999999999998E-2</v>
      </c>
      <c r="G41" s="113">
        <v>7.0000000000000007E-2</v>
      </c>
      <c r="H41" s="113">
        <v>8.5714285714285552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6">
        <v>52</v>
      </c>
      <c r="B42" s="48" t="s">
        <v>89</v>
      </c>
      <c r="C42" s="113">
        <v>0</v>
      </c>
      <c r="D42" s="113">
        <v>0</v>
      </c>
      <c r="E42" s="113" t="s">
        <v>259</v>
      </c>
      <c r="F42" s="113">
        <v>0</v>
      </c>
      <c r="G42" s="113">
        <v>0</v>
      </c>
      <c r="H42" s="113" t="s">
        <v>259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6">
        <v>53</v>
      </c>
      <c r="B43" s="48" t="s">
        <v>88</v>
      </c>
      <c r="C43" s="113">
        <v>0</v>
      </c>
      <c r="D43" s="113">
        <v>0</v>
      </c>
      <c r="E43" s="113" t="s">
        <v>259</v>
      </c>
      <c r="F43" s="113">
        <v>0</v>
      </c>
      <c r="G43" s="113">
        <v>0</v>
      </c>
      <c r="H43" s="113" t="s">
        <v>259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83">
        <v>5</v>
      </c>
      <c r="B44" s="49" t="s">
        <v>148</v>
      </c>
      <c r="C44" s="114">
        <v>7.3999999999999996E-2</v>
      </c>
      <c r="D44" s="114">
        <v>7.0000000000000007E-2</v>
      </c>
      <c r="E44" s="114">
        <v>5.714285714285694</v>
      </c>
      <c r="F44" s="114">
        <v>7.5999999999999998E-2</v>
      </c>
      <c r="G44" s="114">
        <v>7.0000000000000007E-2</v>
      </c>
      <c r="H44" s="114">
        <v>8.5714285714285552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6">
        <v>61</v>
      </c>
      <c r="B45" s="48" t="s">
        <v>164</v>
      </c>
      <c r="C45" s="113">
        <v>2.8479999999999999</v>
      </c>
      <c r="D45" s="113">
        <v>1.131</v>
      </c>
      <c r="E45" s="113">
        <v>151.81255526083109</v>
      </c>
      <c r="F45" s="113">
        <v>0</v>
      </c>
      <c r="G45" s="113">
        <v>0</v>
      </c>
      <c r="H45" s="113" t="s">
        <v>259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6">
        <v>62</v>
      </c>
      <c r="B46" s="48" t="s">
        <v>18</v>
      </c>
      <c r="C46" s="113">
        <v>1678.9670000000001</v>
      </c>
      <c r="D46" s="113">
        <v>1594.9079999999999</v>
      </c>
      <c r="E46" s="113">
        <v>5.2704607413092361</v>
      </c>
      <c r="F46" s="113">
        <v>33.561999999999998</v>
      </c>
      <c r="G46" s="113">
        <v>45.996000000000002</v>
      </c>
      <c r="H46" s="113">
        <v>-27.032785459605194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6">
        <v>63</v>
      </c>
      <c r="B47" s="48" t="s">
        <v>149</v>
      </c>
      <c r="C47" s="113">
        <v>0</v>
      </c>
      <c r="D47" s="113">
        <v>0</v>
      </c>
      <c r="E47" s="113" t="s">
        <v>259</v>
      </c>
      <c r="F47" s="113">
        <v>0</v>
      </c>
      <c r="G47" s="113">
        <v>0</v>
      </c>
      <c r="H47" s="113" t="s">
        <v>259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83">
        <v>6</v>
      </c>
      <c r="B48" s="49" t="s">
        <v>179</v>
      </c>
      <c r="C48" s="114">
        <v>1681.8150000000001</v>
      </c>
      <c r="D48" s="114">
        <v>1596.039</v>
      </c>
      <c r="E48" s="114">
        <v>5.3743047632294747</v>
      </c>
      <c r="F48" s="114">
        <v>33.561999999999998</v>
      </c>
      <c r="G48" s="114">
        <v>45.996000000000002</v>
      </c>
      <c r="H48" s="114">
        <v>-27.032785459605194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6">
        <v>71</v>
      </c>
      <c r="B49" s="48" t="s">
        <v>150</v>
      </c>
      <c r="C49" s="113">
        <v>0</v>
      </c>
      <c r="D49" s="113">
        <v>0</v>
      </c>
      <c r="E49" s="113" t="s">
        <v>259</v>
      </c>
      <c r="F49" s="113">
        <v>0</v>
      </c>
      <c r="G49" s="113">
        <v>0</v>
      </c>
      <c r="H49" s="113" t="s">
        <v>259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6">
        <v>72</v>
      </c>
      <c r="B50" s="48" t="s">
        <v>87</v>
      </c>
      <c r="C50" s="113">
        <v>115.351</v>
      </c>
      <c r="D50" s="113">
        <v>110.233</v>
      </c>
      <c r="E50" s="113">
        <v>4.6428927816534014</v>
      </c>
      <c r="F50" s="113">
        <v>450.358</v>
      </c>
      <c r="G50" s="113">
        <v>493.40499999999997</v>
      </c>
      <c r="H50" s="113">
        <v>-8.724475836280547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>
      <c r="A51" s="36">
        <v>73</v>
      </c>
      <c r="B51" s="48" t="s">
        <v>151</v>
      </c>
      <c r="C51" s="113">
        <v>66.572999999999993</v>
      </c>
      <c r="D51" s="113">
        <v>91.302000000000007</v>
      </c>
      <c r="E51" s="113">
        <v>-27.084839324439784</v>
      </c>
      <c r="F51" s="113">
        <v>0</v>
      </c>
      <c r="G51" s="113">
        <v>0</v>
      </c>
      <c r="H51" s="113" t="s">
        <v>259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6">
        <v>74</v>
      </c>
      <c r="B52" s="48" t="s">
        <v>165</v>
      </c>
      <c r="C52" s="113">
        <v>0</v>
      </c>
      <c r="D52" s="113">
        <v>7.15</v>
      </c>
      <c r="E52" s="113" t="s">
        <v>259</v>
      </c>
      <c r="F52" s="113">
        <v>0</v>
      </c>
      <c r="G52" s="113">
        <v>0</v>
      </c>
      <c r="H52" s="113" t="s">
        <v>259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83">
        <v>7</v>
      </c>
      <c r="B53" s="49" t="s">
        <v>19</v>
      </c>
      <c r="C53" s="114">
        <v>181.92400000000001</v>
      </c>
      <c r="D53" s="114">
        <v>208.685</v>
      </c>
      <c r="E53" s="114">
        <v>-12.823633706303767</v>
      </c>
      <c r="F53" s="114">
        <v>450.358</v>
      </c>
      <c r="G53" s="114">
        <v>493.40499999999997</v>
      </c>
      <c r="H53" s="114">
        <v>-8.724475836280547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6">
        <v>81</v>
      </c>
      <c r="B54" s="48" t="s">
        <v>86</v>
      </c>
      <c r="C54" s="113">
        <v>78</v>
      </c>
      <c r="D54" s="113">
        <v>78.063999999999993</v>
      </c>
      <c r="E54" s="113">
        <v>-8.1984013117434529E-2</v>
      </c>
      <c r="F54" s="113">
        <v>357.24799999999999</v>
      </c>
      <c r="G54" s="113">
        <v>337.48200000000003</v>
      </c>
      <c r="H54" s="113">
        <v>5.8569049608571646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6">
        <v>82</v>
      </c>
      <c r="B55" s="48" t="s">
        <v>85</v>
      </c>
      <c r="C55" s="113">
        <v>0</v>
      </c>
      <c r="D55" s="113">
        <v>0</v>
      </c>
      <c r="E55" s="113" t="s">
        <v>259</v>
      </c>
      <c r="F55" s="113">
        <v>67.56</v>
      </c>
      <c r="G55" s="113">
        <v>67.900999999999996</v>
      </c>
      <c r="H55" s="113">
        <v>-0.50220173487872444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6">
        <v>83</v>
      </c>
      <c r="B56" s="48" t="s">
        <v>84</v>
      </c>
      <c r="C56" s="113">
        <v>175.71199999999999</v>
      </c>
      <c r="D56" s="113">
        <v>185.434</v>
      </c>
      <c r="E56" s="113">
        <v>-5.2428357259186527</v>
      </c>
      <c r="F56" s="113">
        <v>99.114000000000004</v>
      </c>
      <c r="G56" s="113">
        <v>74.213999999999999</v>
      </c>
      <c r="H56" s="113">
        <v>33.551620987953754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6">
        <v>84</v>
      </c>
      <c r="B57" s="48" t="s">
        <v>166</v>
      </c>
      <c r="C57" s="113">
        <v>3.6</v>
      </c>
      <c r="D57" s="113">
        <v>0</v>
      </c>
      <c r="E57" s="113" t="s">
        <v>259</v>
      </c>
      <c r="F57" s="113">
        <v>4.4509999999999996</v>
      </c>
      <c r="G57" s="113">
        <v>3.194</v>
      </c>
      <c r="H57" s="113">
        <v>39.355040701314977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6">
        <v>85</v>
      </c>
      <c r="B58" s="48" t="s">
        <v>83</v>
      </c>
      <c r="C58" s="113">
        <v>0.879</v>
      </c>
      <c r="D58" s="113">
        <v>0</v>
      </c>
      <c r="E58" s="113" t="s">
        <v>259</v>
      </c>
      <c r="F58" s="113">
        <v>0</v>
      </c>
      <c r="G58" s="113">
        <v>5.4710000000000001</v>
      </c>
      <c r="H58" s="113" t="s">
        <v>259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6">
        <v>86</v>
      </c>
      <c r="B59" s="48" t="s">
        <v>21</v>
      </c>
      <c r="C59" s="113">
        <v>6.2E-2</v>
      </c>
      <c r="D59" s="113">
        <v>5.0999999999999997E-2</v>
      </c>
      <c r="E59" s="113">
        <v>21.568627450980415</v>
      </c>
      <c r="F59" s="113">
        <v>6.3E-2</v>
      </c>
      <c r="G59" s="113">
        <v>5.0999999999999997E-2</v>
      </c>
      <c r="H59" s="113">
        <v>23.529411764705898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6">
        <v>87</v>
      </c>
      <c r="B60" s="48" t="s">
        <v>82</v>
      </c>
      <c r="C60" s="113">
        <v>0</v>
      </c>
      <c r="D60" s="113">
        <v>0</v>
      </c>
      <c r="E60" s="113" t="s">
        <v>259</v>
      </c>
      <c r="F60" s="113">
        <v>0</v>
      </c>
      <c r="G60" s="113">
        <v>0</v>
      </c>
      <c r="H60" s="113" t="s">
        <v>259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83">
        <v>8</v>
      </c>
      <c r="B61" s="49" t="s">
        <v>20</v>
      </c>
      <c r="C61" s="114">
        <v>258.25299999999999</v>
      </c>
      <c r="D61" s="114">
        <v>263.54899999999998</v>
      </c>
      <c r="E61" s="114">
        <v>-2.0094934907740196</v>
      </c>
      <c r="F61" s="114">
        <v>528.43600000000004</v>
      </c>
      <c r="G61" s="114">
        <v>488.31299999999999</v>
      </c>
      <c r="H61" s="114">
        <v>8.2166561201524644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6">
        <v>91</v>
      </c>
      <c r="B62" s="48" t="s">
        <v>81</v>
      </c>
      <c r="C62" s="113">
        <v>12.516999999999999</v>
      </c>
      <c r="D62" s="113">
        <v>12.802</v>
      </c>
      <c r="E62" s="113">
        <v>-2.2262146539603123</v>
      </c>
      <c r="F62" s="113">
        <v>12.359</v>
      </c>
      <c r="G62" s="113">
        <v>11.353</v>
      </c>
      <c r="H62" s="113">
        <v>8.8610939839689991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6">
        <v>92</v>
      </c>
      <c r="B63" s="48" t="s">
        <v>80</v>
      </c>
      <c r="C63" s="113">
        <v>27.655000000000001</v>
      </c>
      <c r="D63" s="113">
        <v>29.114000000000001</v>
      </c>
      <c r="E63" s="113">
        <v>-5.011334753039776</v>
      </c>
      <c r="F63" s="113">
        <v>343.61700000000002</v>
      </c>
      <c r="G63" s="113">
        <v>276.25599999999997</v>
      </c>
      <c r="H63" s="113">
        <v>24.383542800880363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6">
        <v>93</v>
      </c>
      <c r="B64" s="48" t="s">
        <v>167</v>
      </c>
      <c r="C64" s="113">
        <v>3.69</v>
      </c>
      <c r="D64" s="113">
        <v>6.0750000000000002</v>
      </c>
      <c r="E64" s="113">
        <v>-39.25925925925926</v>
      </c>
      <c r="F64" s="113">
        <v>0.98299999999999998</v>
      </c>
      <c r="G64" s="113">
        <v>13.384</v>
      </c>
      <c r="H64" s="113">
        <v>-92.655409444112379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83">
        <v>9</v>
      </c>
      <c r="B65" s="49" t="s">
        <v>22</v>
      </c>
      <c r="C65" s="114">
        <v>43.862000000000002</v>
      </c>
      <c r="D65" s="114">
        <v>47.991</v>
      </c>
      <c r="E65" s="114">
        <v>-8.6036965264320315</v>
      </c>
      <c r="F65" s="114">
        <v>356.959</v>
      </c>
      <c r="G65" s="114">
        <v>300.99299999999999</v>
      </c>
      <c r="H65" s="114">
        <v>18.593787895399572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6">
        <v>101</v>
      </c>
      <c r="B66" s="48" t="s">
        <v>168</v>
      </c>
      <c r="C66" s="113">
        <v>16.001999999999999</v>
      </c>
      <c r="D66" s="113">
        <v>8.6780000000000008</v>
      </c>
      <c r="E66" s="113">
        <v>84.39732657294303</v>
      </c>
      <c r="F66" s="113">
        <v>25.989000000000001</v>
      </c>
      <c r="G66" s="113">
        <v>17.792999999999999</v>
      </c>
      <c r="H66" s="113">
        <v>46.063058506154107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6">
        <v>102</v>
      </c>
      <c r="B67" s="48" t="s">
        <v>24</v>
      </c>
      <c r="C67" s="113">
        <v>4.2</v>
      </c>
      <c r="D67" s="113">
        <v>7.476</v>
      </c>
      <c r="E67" s="113">
        <v>-43.82022471910112</v>
      </c>
      <c r="F67" s="113">
        <v>0</v>
      </c>
      <c r="G67" s="113">
        <v>0</v>
      </c>
      <c r="H67" s="113" t="s">
        <v>259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6">
        <v>103</v>
      </c>
      <c r="B68" s="48" t="s">
        <v>169</v>
      </c>
      <c r="C68" s="113">
        <v>0</v>
      </c>
      <c r="D68" s="113">
        <v>0</v>
      </c>
      <c r="E68" s="113" t="s">
        <v>259</v>
      </c>
      <c r="F68" s="113">
        <v>0</v>
      </c>
      <c r="G68" s="113">
        <v>0</v>
      </c>
      <c r="H68" s="113" t="s">
        <v>259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6">
        <v>104</v>
      </c>
      <c r="B69" s="48" t="s">
        <v>79</v>
      </c>
      <c r="C69" s="113">
        <v>0</v>
      </c>
      <c r="D69" s="113">
        <v>0</v>
      </c>
      <c r="E69" s="113" t="s">
        <v>259</v>
      </c>
      <c r="F69" s="113">
        <v>0</v>
      </c>
      <c r="G69" s="113">
        <v>0.13800000000000001</v>
      </c>
      <c r="H69" s="113" t="s">
        <v>259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6">
        <v>105</v>
      </c>
      <c r="B70" s="48" t="s">
        <v>78</v>
      </c>
      <c r="C70" s="113">
        <v>1.802</v>
      </c>
      <c r="D70" s="113">
        <v>0.19700000000000001</v>
      </c>
      <c r="E70" s="113" t="s">
        <v>259</v>
      </c>
      <c r="F70" s="113">
        <v>0.4</v>
      </c>
      <c r="G70" s="113">
        <v>0.20300000000000001</v>
      </c>
      <c r="H70" s="113">
        <v>97.044334975369452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83">
        <v>10</v>
      </c>
      <c r="B71" s="49" t="s">
        <v>23</v>
      </c>
      <c r="C71" s="114">
        <v>22.004000000000001</v>
      </c>
      <c r="D71" s="114">
        <v>16.350999999999999</v>
      </c>
      <c r="E71" s="114">
        <v>34.572809002507512</v>
      </c>
      <c r="F71" s="114">
        <v>26.388999999999999</v>
      </c>
      <c r="G71" s="114">
        <v>18.134</v>
      </c>
      <c r="H71" s="114">
        <v>45.522223447667358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6">
        <v>111</v>
      </c>
      <c r="B72" s="48" t="s">
        <v>77</v>
      </c>
      <c r="C72" s="113">
        <v>0</v>
      </c>
      <c r="D72" s="113">
        <v>0</v>
      </c>
      <c r="E72" s="113" t="s">
        <v>259</v>
      </c>
      <c r="F72" s="113">
        <v>0</v>
      </c>
      <c r="G72" s="113">
        <v>0</v>
      </c>
      <c r="H72" s="113" t="s">
        <v>259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6">
        <v>112</v>
      </c>
      <c r="B73" s="48" t="s">
        <v>76</v>
      </c>
      <c r="C73" s="113">
        <v>0</v>
      </c>
      <c r="D73" s="113">
        <v>0</v>
      </c>
      <c r="E73" s="113" t="s">
        <v>259</v>
      </c>
      <c r="F73" s="113">
        <v>0</v>
      </c>
      <c r="G73" s="113">
        <v>0</v>
      </c>
      <c r="H73" s="113" t="s">
        <v>259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6">
        <v>113</v>
      </c>
      <c r="B74" s="48" t="s">
        <v>170</v>
      </c>
      <c r="C74" s="113">
        <v>0</v>
      </c>
      <c r="D74" s="113">
        <v>0</v>
      </c>
      <c r="E74" s="113" t="s">
        <v>259</v>
      </c>
      <c r="F74" s="113">
        <v>0</v>
      </c>
      <c r="G74" s="113">
        <v>0</v>
      </c>
      <c r="H74" s="113" t="s">
        <v>259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6">
        <v>114</v>
      </c>
      <c r="B75" s="48" t="s">
        <v>75</v>
      </c>
      <c r="C75" s="113">
        <v>0.27700000000000002</v>
      </c>
      <c r="D75" s="113">
        <v>2.2610000000000001</v>
      </c>
      <c r="E75" s="113">
        <v>-87.748783724015922</v>
      </c>
      <c r="F75" s="113">
        <v>0.16800000000000001</v>
      </c>
      <c r="G75" s="113">
        <v>0</v>
      </c>
      <c r="H75" s="113" t="s">
        <v>259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6">
        <v>116</v>
      </c>
      <c r="B76" s="48" t="s">
        <v>171</v>
      </c>
      <c r="C76" s="113">
        <v>0</v>
      </c>
      <c r="D76" s="113">
        <v>0</v>
      </c>
      <c r="E76" s="113" t="s">
        <v>259</v>
      </c>
      <c r="F76" s="113">
        <v>0</v>
      </c>
      <c r="G76" s="113">
        <v>0</v>
      </c>
      <c r="H76" s="113" t="s">
        <v>259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>
      <c r="A77" s="36">
        <v>117</v>
      </c>
      <c r="B77" s="48" t="s">
        <v>172</v>
      </c>
      <c r="C77" s="113">
        <v>0</v>
      </c>
      <c r="D77" s="113">
        <v>0</v>
      </c>
      <c r="E77" s="113" t="s">
        <v>259</v>
      </c>
      <c r="F77" s="113">
        <v>0</v>
      </c>
      <c r="G77" s="113">
        <v>0</v>
      </c>
      <c r="H77" s="113" t="s">
        <v>259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>
      <c r="A78" s="36">
        <v>118</v>
      </c>
      <c r="B78" s="48" t="s">
        <v>173</v>
      </c>
      <c r="C78" s="113">
        <v>6.899</v>
      </c>
      <c r="D78" s="113">
        <v>1.8520000000000001</v>
      </c>
      <c r="E78" s="113">
        <v>272.51619870410366</v>
      </c>
      <c r="F78" s="113">
        <v>15.406000000000001</v>
      </c>
      <c r="G78" s="113">
        <v>14.613</v>
      </c>
      <c r="H78" s="113">
        <v>5.426674878532836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83">
        <v>11</v>
      </c>
      <c r="B79" s="49" t="s">
        <v>174</v>
      </c>
      <c r="C79" s="114">
        <v>7.1760000000000002</v>
      </c>
      <c r="D79" s="114">
        <v>4.1130000000000004</v>
      </c>
      <c r="E79" s="114">
        <v>74.471188913202013</v>
      </c>
      <c r="F79" s="114">
        <v>15.574</v>
      </c>
      <c r="G79" s="114">
        <v>14.613</v>
      </c>
      <c r="H79" s="114">
        <v>6.5763361390542769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36">
        <v>121</v>
      </c>
      <c r="B80" s="48" t="s">
        <v>26</v>
      </c>
      <c r="C80" s="113">
        <v>33.597999999999999</v>
      </c>
      <c r="D80" s="113">
        <v>33.331000000000003</v>
      </c>
      <c r="E80" s="113">
        <v>0.8010560739251531</v>
      </c>
      <c r="F80" s="113">
        <v>144.17500000000001</v>
      </c>
      <c r="G80" s="113">
        <v>165.70699999999999</v>
      </c>
      <c r="H80" s="113">
        <v>-12.994019564653271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6">
        <v>122</v>
      </c>
      <c r="B81" s="48" t="s">
        <v>74</v>
      </c>
      <c r="C81" s="113">
        <v>0</v>
      </c>
      <c r="D81" s="113">
        <v>0</v>
      </c>
      <c r="E81" s="113" t="s">
        <v>259</v>
      </c>
      <c r="F81" s="113">
        <v>0</v>
      </c>
      <c r="G81" s="113">
        <v>0</v>
      </c>
      <c r="H81" s="113" t="s">
        <v>259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83">
        <v>12</v>
      </c>
      <c r="B82" s="49" t="s">
        <v>25</v>
      </c>
      <c r="C82" s="114">
        <v>33.597999999999999</v>
      </c>
      <c r="D82" s="114">
        <v>33.331000000000003</v>
      </c>
      <c r="E82" s="114">
        <v>0.8010560739251531</v>
      </c>
      <c r="F82" s="114">
        <v>144.17500000000001</v>
      </c>
      <c r="G82" s="114">
        <v>165.70699999999999</v>
      </c>
      <c r="H82" s="114">
        <v>-12.994019564653271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36">
        <v>131</v>
      </c>
      <c r="B83" s="48" t="s">
        <v>28</v>
      </c>
      <c r="C83" s="113">
        <v>0.314</v>
      </c>
      <c r="D83" s="113">
        <v>0.23699999999999999</v>
      </c>
      <c r="E83" s="113">
        <v>32.489451476793278</v>
      </c>
      <c r="F83" s="113">
        <v>0.14099999999999999</v>
      </c>
      <c r="G83" s="113">
        <v>0.24399999999999999</v>
      </c>
      <c r="H83" s="113">
        <v>-42.213114754098363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6">
        <v>132</v>
      </c>
      <c r="B84" s="48" t="s">
        <v>73</v>
      </c>
      <c r="C84" s="113">
        <v>0</v>
      </c>
      <c r="D84" s="113">
        <v>0</v>
      </c>
      <c r="E84" s="113" t="s">
        <v>259</v>
      </c>
      <c r="F84" s="113">
        <v>0</v>
      </c>
      <c r="G84" s="113">
        <v>0</v>
      </c>
      <c r="H84" s="113" t="s">
        <v>259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>
      <c r="A85" s="83">
        <v>13</v>
      </c>
      <c r="B85" s="49" t="s">
        <v>27</v>
      </c>
      <c r="C85" s="114">
        <v>0.314</v>
      </c>
      <c r="D85" s="114">
        <v>0.23699999999999999</v>
      </c>
      <c r="E85" s="114">
        <v>32.489451476793278</v>
      </c>
      <c r="F85" s="114">
        <v>0.14099999999999999</v>
      </c>
      <c r="G85" s="114">
        <v>0.24399999999999999</v>
      </c>
      <c r="H85" s="114">
        <v>-42.213114754098363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36">
        <v>141</v>
      </c>
      <c r="B86" s="48" t="s">
        <v>72</v>
      </c>
      <c r="C86" s="113">
        <v>0</v>
      </c>
      <c r="D86" s="113">
        <v>0</v>
      </c>
      <c r="E86" s="113" t="s">
        <v>259</v>
      </c>
      <c r="F86" s="113">
        <v>0</v>
      </c>
      <c r="G86" s="113">
        <v>0</v>
      </c>
      <c r="H86" s="113" t="s">
        <v>259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6">
        <v>142</v>
      </c>
      <c r="B87" s="48" t="s">
        <v>71</v>
      </c>
      <c r="C87" s="113">
        <v>818.46500000000003</v>
      </c>
      <c r="D87" s="113">
        <v>708.74199999999996</v>
      </c>
      <c r="E87" s="113">
        <v>15.481374040200819</v>
      </c>
      <c r="F87" s="113">
        <v>63.314999999999998</v>
      </c>
      <c r="G87" s="113">
        <v>140.96199999999999</v>
      </c>
      <c r="H87" s="113">
        <v>-55.083639562435266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83">
        <v>14</v>
      </c>
      <c r="B88" s="49" t="s">
        <v>29</v>
      </c>
      <c r="C88" s="114">
        <v>818.46500000000003</v>
      </c>
      <c r="D88" s="114">
        <v>708.74199999999996</v>
      </c>
      <c r="E88" s="114">
        <v>15.481374040200819</v>
      </c>
      <c r="F88" s="114">
        <v>63.314999999999998</v>
      </c>
      <c r="G88" s="114">
        <v>140.96199999999999</v>
      </c>
      <c r="H88" s="114">
        <v>-55.083639562435266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36">
        <v>151</v>
      </c>
      <c r="B89" s="48" t="s">
        <v>70</v>
      </c>
      <c r="C89" s="113">
        <v>0</v>
      </c>
      <c r="D89" s="113">
        <v>0</v>
      </c>
      <c r="E89" s="113" t="s">
        <v>259</v>
      </c>
      <c r="F89" s="113">
        <v>0</v>
      </c>
      <c r="G89" s="113">
        <v>0</v>
      </c>
      <c r="H89" s="113" t="s">
        <v>259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6">
        <v>152</v>
      </c>
      <c r="B90" s="48" t="s">
        <v>69</v>
      </c>
      <c r="C90" s="113">
        <v>0</v>
      </c>
      <c r="D90" s="113">
        <v>0</v>
      </c>
      <c r="E90" s="113" t="s">
        <v>259</v>
      </c>
      <c r="F90" s="113">
        <v>0</v>
      </c>
      <c r="G90" s="113">
        <v>0</v>
      </c>
      <c r="H90" s="113" t="s">
        <v>259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83">
        <v>15</v>
      </c>
      <c r="B91" s="49" t="s">
        <v>30</v>
      </c>
      <c r="C91" s="114">
        <v>0</v>
      </c>
      <c r="D91" s="114">
        <v>0</v>
      </c>
      <c r="E91" s="114" t="s">
        <v>259</v>
      </c>
      <c r="F91" s="114">
        <v>0</v>
      </c>
      <c r="G91" s="114">
        <v>0</v>
      </c>
      <c r="H91" s="114" t="s">
        <v>259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>
      <c r="A92" s="83">
        <v>16</v>
      </c>
      <c r="B92" s="49" t="s">
        <v>175</v>
      </c>
      <c r="C92" s="114">
        <v>0</v>
      </c>
      <c r="D92" s="114">
        <v>15.564</v>
      </c>
      <c r="E92" s="114" t="s">
        <v>259</v>
      </c>
      <c r="F92" s="114">
        <v>0</v>
      </c>
      <c r="G92" s="114">
        <v>0.59299999999999997</v>
      </c>
      <c r="H92" s="114" t="s">
        <v>259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36">
        <v>171</v>
      </c>
      <c r="B93" s="37" t="s">
        <v>68</v>
      </c>
      <c r="C93" s="113">
        <v>0.01</v>
      </c>
      <c r="D93" s="113">
        <v>1.4999999999999999E-2</v>
      </c>
      <c r="E93" s="113">
        <v>-33.333333333333329</v>
      </c>
      <c r="F93" s="113">
        <v>3.5000000000000003E-2</v>
      </c>
      <c r="G93" s="113">
        <v>2.1000000000000001E-2</v>
      </c>
      <c r="H93" s="113">
        <v>66.666666666666686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36">
        <v>172</v>
      </c>
      <c r="B94" s="37" t="s">
        <v>67</v>
      </c>
      <c r="C94" s="113">
        <v>0</v>
      </c>
      <c r="D94" s="113">
        <v>0</v>
      </c>
      <c r="E94" s="113" t="s">
        <v>259</v>
      </c>
      <c r="F94" s="113">
        <v>0</v>
      </c>
      <c r="G94" s="113">
        <v>0</v>
      </c>
      <c r="H94" s="113" t="s">
        <v>259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36">
        <v>174</v>
      </c>
      <c r="B95" s="37" t="s">
        <v>66</v>
      </c>
      <c r="C95" s="113">
        <v>0</v>
      </c>
      <c r="D95" s="113">
        <v>0</v>
      </c>
      <c r="E95" s="113" t="s">
        <v>259</v>
      </c>
      <c r="F95" s="113">
        <v>0</v>
      </c>
      <c r="G95" s="113">
        <v>0</v>
      </c>
      <c r="H95" s="113" t="s">
        <v>259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6">
        <v>175</v>
      </c>
      <c r="B96" s="37" t="s">
        <v>65</v>
      </c>
      <c r="C96" s="113">
        <v>0</v>
      </c>
      <c r="D96" s="113">
        <v>0</v>
      </c>
      <c r="E96" s="113" t="s">
        <v>259</v>
      </c>
      <c r="F96" s="113">
        <v>0</v>
      </c>
      <c r="G96" s="113">
        <v>0</v>
      </c>
      <c r="H96" s="113" t="s">
        <v>259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>
      <c r="A97" s="83">
        <v>17</v>
      </c>
      <c r="B97" s="38" t="s">
        <v>64</v>
      </c>
      <c r="C97" s="114">
        <v>0.01</v>
      </c>
      <c r="D97" s="114">
        <v>1.4999999999999999E-2</v>
      </c>
      <c r="E97" s="114">
        <v>-33.333333333333329</v>
      </c>
      <c r="F97" s="114">
        <v>3.5000000000000003E-2</v>
      </c>
      <c r="G97" s="114">
        <v>2.1000000000000001E-2</v>
      </c>
      <c r="H97" s="114">
        <v>66.666666666666686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83">
        <v>18</v>
      </c>
      <c r="B98" s="38" t="s">
        <v>31</v>
      </c>
      <c r="C98" s="114">
        <v>0</v>
      </c>
      <c r="D98" s="114">
        <v>0</v>
      </c>
      <c r="E98" s="114" t="s">
        <v>259</v>
      </c>
      <c r="F98" s="114">
        <v>0</v>
      </c>
      <c r="G98" s="114">
        <v>0</v>
      </c>
      <c r="H98" s="114" t="s">
        <v>259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>
      <c r="A99" s="36">
        <v>191</v>
      </c>
      <c r="B99" s="37" t="s">
        <v>176</v>
      </c>
      <c r="C99" s="113">
        <v>587.44799999999998</v>
      </c>
      <c r="D99" s="113">
        <v>440.267</v>
      </c>
      <c r="E99" s="113">
        <v>33.429941376482901</v>
      </c>
      <c r="F99" s="113">
        <v>834.65700000000004</v>
      </c>
      <c r="G99" s="113">
        <v>471.97199999999998</v>
      </c>
      <c r="H99" s="113">
        <v>76.844600950903896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36">
        <v>192</v>
      </c>
      <c r="B100" s="37" t="s">
        <v>63</v>
      </c>
      <c r="C100" s="113">
        <v>4012.6750000000002</v>
      </c>
      <c r="D100" s="113">
        <v>3906.01</v>
      </c>
      <c r="E100" s="113">
        <v>2.730791779846939</v>
      </c>
      <c r="F100" s="113">
        <v>4679.5420000000004</v>
      </c>
      <c r="G100" s="113">
        <v>4811.4480000000003</v>
      </c>
      <c r="H100" s="113">
        <v>-2.7415031815785937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83">
        <v>19</v>
      </c>
      <c r="B101" s="38" t="s">
        <v>32</v>
      </c>
      <c r="C101" s="114">
        <v>4600.1229999999996</v>
      </c>
      <c r="D101" s="114">
        <v>4346.277</v>
      </c>
      <c r="E101" s="114">
        <v>5.8405389256137994</v>
      </c>
      <c r="F101" s="114">
        <v>5514.1989999999996</v>
      </c>
      <c r="G101" s="114">
        <v>5283.42</v>
      </c>
      <c r="H101" s="114">
        <v>4.367985130843266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6"/>
      <c r="B102" s="25"/>
      <c r="C102" s="30"/>
      <c r="D102" s="30"/>
      <c r="E102" s="30"/>
      <c r="F102" s="30"/>
      <c r="G102" s="30"/>
      <c r="H102" s="3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7"/>
      <c r="B103" s="50" t="s">
        <v>7</v>
      </c>
      <c r="C103" s="115">
        <v>10897.269</v>
      </c>
      <c r="D103" s="115">
        <v>10230.388999999999</v>
      </c>
      <c r="E103" s="115">
        <v>6.5186182069909648</v>
      </c>
      <c r="F103" s="115">
        <v>7634.9639999999999</v>
      </c>
      <c r="G103" s="115">
        <v>7425.9570000000003</v>
      </c>
      <c r="H103" s="115">
        <v>2.814546327160258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22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7" t="s">
        <v>250</v>
      </c>
      <c r="B105" s="96"/>
      <c r="C105" s="96"/>
      <c r="D105" s="96"/>
      <c r="E105" s="96"/>
      <c r="F105" s="96"/>
      <c r="G105" s="96"/>
      <c r="H105" s="96"/>
      <c r="I105" s="96"/>
    </row>
    <row r="106" spans="1:26">
      <c r="B106" s="15"/>
    </row>
    <row r="107" spans="1:26">
      <c r="B107" s="15"/>
    </row>
    <row r="108" spans="1:26">
      <c r="B108" s="15"/>
    </row>
    <row r="109" spans="1:26">
      <c r="B109" s="15"/>
    </row>
    <row r="110" spans="1:26">
      <c r="B110" s="15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3"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1/14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3" t="s">
        <v>260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5"/>
      <c r="B2" s="75"/>
      <c r="C2" s="75"/>
      <c r="D2" s="75"/>
      <c r="E2" s="75"/>
      <c r="F2" s="75"/>
      <c r="G2" s="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4" t="s">
        <v>33</v>
      </c>
      <c r="B3" s="173" t="s">
        <v>258</v>
      </c>
      <c r="C3" s="162"/>
      <c r="D3" s="162"/>
      <c r="E3" s="162"/>
      <c r="F3" s="162"/>
      <c r="G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59"/>
      <c r="G4" s="1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5">
        <v>2014</v>
      </c>
      <c r="C5" s="85">
        <v>2013</v>
      </c>
      <c r="D5" s="152" t="s">
        <v>245</v>
      </c>
      <c r="E5" s="85">
        <v>2014</v>
      </c>
      <c r="F5" s="85">
        <v>2013</v>
      </c>
      <c r="G5" s="154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3"/>
      <c r="B8" s="30"/>
      <c r="C8" s="30"/>
      <c r="D8" s="30"/>
      <c r="E8" s="30"/>
      <c r="F8" s="30"/>
      <c r="G8" s="30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9" t="s">
        <v>34</v>
      </c>
      <c r="B9" s="113">
        <v>340.78300000000002</v>
      </c>
      <c r="C9" s="113">
        <v>314.565</v>
      </c>
      <c r="D9" s="113">
        <v>8.3346844054488116</v>
      </c>
      <c r="E9" s="113">
        <v>473.84699999999998</v>
      </c>
      <c r="F9" s="113">
        <v>446.39</v>
      </c>
      <c r="G9" s="113">
        <v>6.1508994377114163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40"/>
      <c r="B10" s="30"/>
      <c r="C10" s="30"/>
      <c r="D10" s="30"/>
      <c r="E10" s="30"/>
      <c r="F10" s="30"/>
      <c r="G10" s="30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40" t="s">
        <v>35</v>
      </c>
      <c r="B11" s="113">
        <v>10242.885</v>
      </c>
      <c r="C11" s="113">
        <v>9628.6729999999989</v>
      </c>
      <c r="D11" s="113">
        <v>6.3789890881121494</v>
      </c>
      <c r="E11" s="113">
        <v>7032.8690000000006</v>
      </c>
      <c r="F11" s="113">
        <v>6895.28</v>
      </c>
      <c r="G11" s="113">
        <v>1.9954084533188023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4" t="s">
        <v>8</v>
      </c>
      <c r="B12" s="30"/>
      <c r="C12" s="30"/>
      <c r="D12" s="30"/>
      <c r="E12" s="30"/>
      <c r="F12" s="30"/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4" t="s">
        <v>40</v>
      </c>
      <c r="B13" s="113">
        <v>7605.7370000000001</v>
      </c>
      <c r="C13" s="113">
        <v>6880.2179999999998</v>
      </c>
      <c r="D13" s="113">
        <v>10.545000172959647</v>
      </c>
      <c r="E13" s="113">
        <v>5846.0119999999997</v>
      </c>
      <c r="F13" s="113">
        <v>5777.8980000000001</v>
      </c>
      <c r="G13" s="113">
        <v>1.1788716242481172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4" t="s">
        <v>41</v>
      </c>
      <c r="B14" s="113">
        <v>916.74199999999996</v>
      </c>
      <c r="C14" s="113">
        <v>821.97400000000005</v>
      </c>
      <c r="D14" s="113">
        <v>11.529318445595607</v>
      </c>
      <c r="E14" s="113">
        <v>187.875</v>
      </c>
      <c r="F14" s="113">
        <v>158.10900000000001</v>
      </c>
      <c r="G14" s="113">
        <v>18.82625277498434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4" t="s">
        <v>42</v>
      </c>
      <c r="B15" s="113">
        <v>899.49599999999998</v>
      </c>
      <c r="C15" s="113">
        <v>1154.1859999999999</v>
      </c>
      <c r="D15" s="113">
        <v>-22.066633974073497</v>
      </c>
      <c r="E15" s="113">
        <v>458.67200000000003</v>
      </c>
      <c r="F15" s="113">
        <v>464.28500000000003</v>
      </c>
      <c r="G15" s="113">
        <v>-1.2089557060857032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4" t="s">
        <v>43</v>
      </c>
      <c r="B16" s="113">
        <v>576.57000000000005</v>
      </c>
      <c r="C16" s="113">
        <v>422.96300000000002</v>
      </c>
      <c r="D16" s="113">
        <v>36.316888238451128</v>
      </c>
      <c r="E16" s="113">
        <v>381.601</v>
      </c>
      <c r="F16" s="113">
        <v>330.29899999999998</v>
      </c>
      <c r="G16" s="113">
        <v>15.531987683886427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4" t="s">
        <v>44</v>
      </c>
      <c r="B17" s="113">
        <v>135.012</v>
      </c>
      <c r="C17" s="113">
        <v>203.64500000000001</v>
      </c>
      <c r="D17" s="113">
        <v>-33.702276019543831</v>
      </c>
      <c r="E17" s="113">
        <v>152.541</v>
      </c>
      <c r="F17" s="113">
        <v>158.40899999999999</v>
      </c>
      <c r="G17" s="113">
        <v>-3.7043349809669905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4" t="s">
        <v>45</v>
      </c>
      <c r="B18" s="113">
        <v>53.98</v>
      </c>
      <c r="C18" s="113">
        <v>23.390999999999998</v>
      </c>
      <c r="D18" s="113">
        <v>130.77251934504724</v>
      </c>
      <c r="E18" s="113">
        <v>0</v>
      </c>
      <c r="F18" s="113">
        <v>2.9769999999999999</v>
      </c>
      <c r="G18" s="113" t="s">
        <v>259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5" t="s">
        <v>154</v>
      </c>
      <c r="B19" s="113">
        <v>55.347999999999999</v>
      </c>
      <c r="C19" s="113">
        <v>122.29600000000001</v>
      </c>
      <c r="D19" s="113">
        <v>-54.742591744619617</v>
      </c>
      <c r="E19" s="113">
        <v>6.1680000000000001</v>
      </c>
      <c r="F19" s="113">
        <v>3.3029999999999999</v>
      </c>
      <c r="G19" s="113">
        <v>86.739327883742078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4" t="s">
        <v>46</v>
      </c>
      <c r="B20" s="113">
        <v>0</v>
      </c>
      <c r="C20" s="113">
        <v>0</v>
      </c>
      <c r="D20" s="113" t="s">
        <v>259</v>
      </c>
      <c r="E20" s="113">
        <v>0</v>
      </c>
      <c r="F20" s="113">
        <v>0</v>
      </c>
      <c r="G20" s="113" t="s">
        <v>259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9" t="s">
        <v>36</v>
      </c>
      <c r="B21" s="113">
        <v>10583.668</v>
      </c>
      <c r="C21" s="113">
        <v>9943.2379999999994</v>
      </c>
      <c r="D21" s="113">
        <v>6.4408596073029685</v>
      </c>
      <c r="E21" s="113">
        <v>7506.7160000000003</v>
      </c>
      <c r="F21" s="113">
        <v>7341.67</v>
      </c>
      <c r="G21" s="113">
        <v>2.2480716240310414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40"/>
      <c r="B22" s="30"/>
      <c r="C22" s="30"/>
      <c r="D22" s="30"/>
      <c r="E22" s="30"/>
      <c r="F22" s="30"/>
      <c r="G22" s="3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4" t="s">
        <v>47</v>
      </c>
      <c r="B23" s="113">
        <v>0</v>
      </c>
      <c r="C23" s="113">
        <v>5.1559999999999997</v>
      </c>
      <c r="D23" s="113" t="s">
        <v>259</v>
      </c>
      <c r="E23" s="113">
        <v>19.834</v>
      </c>
      <c r="F23" s="113">
        <v>0</v>
      </c>
      <c r="G23" s="113" t="s">
        <v>259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4" t="s">
        <v>48</v>
      </c>
      <c r="B24" s="113">
        <v>5.0819999999999999</v>
      </c>
      <c r="C24" s="113">
        <v>0</v>
      </c>
      <c r="D24" s="113" t="s">
        <v>259</v>
      </c>
      <c r="E24" s="113">
        <v>41.561999999999998</v>
      </c>
      <c r="F24" s="113">
        <v>49.34</v>
      </c>
      <c r="G24" s="113">
        <v>-15.76408593433321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4" t="s">
        <v>49</v>
      </c>
      <c r="B25" s="113">
        <v>0</v>
      </c>
      <c r="C25" s="113">
        <v>0</v>
      </c>
      <c r="D25" s="113" t="s">
        <v>259</v>
      </c>
      <c r="E25" s="113">
        <v>7.4649999999999999</v>
      </c>
      <c r="F25" s="113">
        <v>16.382000000000001</v>
      </c>
      <c r="G25" s="113">
        <v>-54.431693321938717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4" t="s">
        <v>50</v>
      </c>
      <c r="B26" s="113">
        <v>0</v>
      </c>
      <c r="C26" s="113">
        <v>0</v>
      </c>
      <c r="D26" s="113" t="s">
        <v>259</v>
      </c>
      <c r="E26" s="113">
        <v>0</v>
      </c>
      <c r="F26" s="113">
        <v>0</v>
      </c>
      <c r="G26" s="113" t="s">
        <v>259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4" t="s">
        <v>51</v>
      </c>
      <c r="B27" s="113">
        <v>0</v>
      </c>
      <c r="C27" s="113">
        <v>0</v>
      </c>
      <c r="D27" s="113" t="s">
        <v>259</v>
      </c>
      <c r="E27" s="113">
        <v>0</v>
      </c>
      <c r="F27" s="113">
        <v>0</v>
      </c>
      <c r="G27" s="113" t="s">
        <v>259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4" t="s">
        <v>180</v>
      </c>
      <c r="B28" s="113">
        <v>0</v>
      </c>
      <c r="C28" s="113">
        <v>0.254</v>
      </c>
      <c r="D28" s="113" t="s">
        <v>259</v>
      </c>
      <c r="E28" s="113">
        <v>0</v>
      </c>
      <c r="F28" s="113">
        <v>0</v>
      </c>
      <c r="G28" s="113" t="s">
        <v>259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9" t="s">
        <v>37</v>
      </c>
      <c r="B29" s="113">
        <v>5.0819999999999999</v>
      </c>
      <c r="C29" s="113">
        <v>5.41</v>
      </c>
      <c r="D29" s="113">
        <v>-6.0628465804066565</v>
      </c>
      <c r="E29" s="113">
        <v>68.861000000000004</v>
      </c>
      <c r="F29" s="113">
        <v>65.721999999999994</v>
      </c>
      <c r="G29" s="113">
        <v>4.7761784486169176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40"/>
      <c r="B30" s="30"/>
      <c r="C30" s="30"/>
      <c r="D30" s="30"/>
      <c r="E30" s="30"/>
      <c r="F30" s="30"/>
      <c r="G30" s="3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4" t="s">
        <v>52</v>
      </c>
      <c r="B31" s="113">
        <v>0</v>
      </c>
      <c r="C31" s="113">
        <v>29.145</v>
      </c>
      <c r="D31" s="113" t="s">
        <v>259</v>
      </c>
      <c r="E31" s="113">
        <v>45.887</v>
      </c>
      <c r="F31" s="113">
        <v>18.565000000000001</v>
      </c>
      <c r="G31" s="113">
        <v>147.16940479396715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4" t="s">
        <v>53</v>
      </c>
      <c r="B32" s="113">
        <v>52.142000000000003</v>
      </c>
      <c r="C32" s="113">
        <v>63.923999999999999</v>
      </c>
      <c r="D32" s="113">
        <v>-18.431262123771972</v>
      </c>
      <c r="E32" s="113">
        <v>0</v>
      </c>
      <c r="F32" s="113">
        <v>0</v>
      </c>
      <c r="G32" s="113" t="s">
        <v>259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4" t="s">
        <v>54</v>
      </c>
      <c r="B33" s="113">
        <v>213.22300000000001</v>
      </c>
      <c r="C33" s="113">
        <v>84.81</v>
      </c>
      <c r="D33" s="113">
        <v>151.41256927249145</v>
      </c>
      <c r="E33" s="113">
        <v>0</v>
      </c>
      <c r="F33" s="113">
        <v>0</v>
      </c>
      <c r="G33" s="113" t="s">
        <v>259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4" t="s">
        <v>55</v>
      </c>
      <c r="B34" s="113">
        <v>0</v>
      </c>
      <c r="C34" s="113">
        <v>0</v>
      </c>
      <c r="D34" s="113" t="s">
        <v>259</v>
      </c>
      <c r="E34" s="113">
        <v>0</v>
      </c>
      <c r="F34" s="113">
        <v>0</v>
      </c>
      <c r="G34" s="113" t="s">
        <v>259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4" t="s">
        <v>56</v>
      </c>
      <c r="B35" s="113">
        <v>0</v>
      </c>
      <c r="C35" s="113">
        <v>0</v>
      </c>
      <c r="D35" s="113" t="s">
        <v>259</v>
      </c>
      <c r="E35" s="113">
        <v>0</v>
      </c>
      <c r="F35" s="113">
        <v>0</v>
      </c>
      <c r="G35" s="113" t="s">
        <v>259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4" t="s">
        <v>57</v>
      </c>
      <c r="B36" s="113">
        <v>33.119</v>
      </c>
      <c r="C36" s="113">
        <v>64.382999999999996</v>
      </c>
      <c r="D36" s="113">
        <v>-48.559402326701139</v>
      </c>
      <c r="E36" s="113">
        <v>0</v>
      </c>
      <c r="F36" s="113">
        <v>0</v>
      </c>
      <c r="G36" s="113" t="s">
        <v>259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4" t="s">
        <v>58</v>
      </c>
      <c r="B37" s="113">
        <v>0</v>
      </c>
      <c r="C37" s="113">
        <v>0</v>
      </c>
      <c r="D37" s="113" t="s">
        <v>259</v>
      </c>
      <c r="E37" s="113">
        <v>0</v>
      </c>
      <c r="F37" s="113">
        <v>0</v>
      </c>
      <c r="G37" s="113" t="s">
        <v>259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9" t="s">
        <v>38</v>
      </c>
      <c r="B38" s="113">
        <v>298.48399999999998</v>
      </c>
      <c r="C38" s="113">
        <v>242.262</v>
      </c>
      <c r="D38" s="113">
        <v>23.207106355928687</v>
      </c>
      <c r="E38" s="113">
        <v>45.887</v>
      </c>
      <c r="F38" s="113">
        <v>18.565000000000001</v>
      </c>
      <c r="G38" s="113">
        <v>147.16940479396715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40"/>
      <c r="B39" s="30"/>
      <c r="C39" s="30"/>
      <c r="D39" s="30"/>
      <c r="E39" s="30"/>
      <c r="F39" s="30"/>
      <c r="G39" s="3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4" t="s">
        <v>59</v>
      </c>
      <c r="B40" s="113">
        <v>0</v>
      </c>
      <c r="C40" s="113">
        <v>0</v>
      </c>
      <c r="D40" s="113" t="s">
        <v>259</v>
      </c>
      <c r="E40" s="113">
        <v>0</v>
      </c>
      <c r="F40" s="113">
        <v>0</v>
      </c>
      <c r="G40" s="113" t="s">
        <v>259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4" t="s">
        <v>60</v>
      </c>
      <c r="B41" s="113">
        <v>0</v>
      </c>
      <c r="C41" s="113">
        <v>0</v>
      </c>
      <c r="D41" s="113" t="s">
        <v>259</v>
      </c>
      <c r="E41" s="113">
        <v>13.5</v>
      </c>
      <c r="F41" s="113">
        <v>0</v>
      </c>
      <c r="G41" s="113" t="s">
        <v>259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4" t="s">
        <v>61</v>
      </c>
      <c r="B42" s="113">
        <v>0</v>
      </c>
      <c r="C42" s="113">
        <v>0</v>
      </c>
      <c r="D42" s="113" t="s">
        <v>259</v>
      </c>
      <c r="E42" s="113">
        <v>0</v>
      </c>
      <c r="F42" s="113">
        <v>0</v>
      </c>
      <c r="G42" s="113" t="s">
        <v>259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4" t="s">
        <v>62</v>
      </c>
      <c r="B43" s="113">
        <v>0</v>
      </c>
      <c r="C43" s="113">
        <v>39.478999999999999</v>
      </c>
      <c r="D43" s="113" t="s">
        <v>259</v>
      </c>
      <c r="E43" s="113">
        <v>0</v>
      </c>
      <c r="F43" s="113">
        <v>0</v>
      </c>
      <c r="G43" s="113" t="s">
        <v>259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9" t="s">
        <v>39</v>
      </c>
      <c r="B44" s="113">
        <v>0</v>
      </c>
      <c r="C44" s="113">
        <v>39.478999999999999</v>
      </c>
      <c r="D44" s="113" t="s">
        <v>259</v>
      </c>
      <c r="E44" s="113">
        <v>13.5</v>
      </c>
      <c r="F44" s="113">
        <v>0</v>
      </c>
      <c r="G44" s="113" t="s">
        <v>259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40"/>
      <c r="B45" s="30"/>
      <c r="C45" s="30"/>
      <c r="D45" s="30"/>
      <c r="E45" s="30"/>
      <c r="F45" s="30"/>
      <c r="G45" s="3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9" t="s">
        <v>152</v>
      </c>
      <c r="B46" s="113">
        <v>10.035</v>
      </c>
      <c r="C46" s="113">
        <v>0</v>
      </c>
      <c r="D46" s="113" t="s">
        <v>259</v>
      </c>
      <c r="E46" s="113">
        <v>0</v>
      </c>
      <c r="F46" s="113">
        <v>0</v>
      </c>
      <c r="G46" s="113" t="s">
        <v>259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40"/>
      <c r="B47" s="30"/>
      <c r="C47" s="30"/>
      <c r="D47" s="30"/>
      <c r="E47" s="30"/>
      <c r="F47" s="30"/>
      <c r="G47" s="3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40" t="s">
        <v>153</v>
      </c>
      <c r="B48" s="113">
        <v>0</v>
      </c>
      <c r="C48" s="113">
        <v>0</v>
      </c>
      <c r="D48" s="113" t="s">
        <v>259</v>
      </c>
      <c r="E48" s="113">
        <v>0</v>
      </c>
      <c r="F48" s="113">
        <v>0</v>
      </c>
      <c r="G48" s="113" t="s">
        <v>259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41"/>
      <c r="B49" s="30"/>
      <c r="C49" s="30"/>
      <c r="D49" s="30"/>
      <c r="E49" s="30"/>
      <c r="F49" s="30"/>
      <c r="G49" s="3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7" customFormat="1">
      <c r="A50" s="42" t="s">
        <v>7</v>
      </c>
      <c r="B50" s="116">
        <v>10897.269</v>
      </c>
      <c r="C50" s="116">
        <v>10230.388999999999</v>
      </c>
      <c r="D50" s="116">
        <v>6.5186182069909648</v>
      </c>
      <c r="E50" s="116">
        <v>7634.9639999999999</v>
      </c>
      <c r="F50" s="116">
        <v>7425.9570000000003</v>
      </c>
      <c r="G50" s="116">
        <v>2.814546327160258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7" t="s">
        <v>250</v>
      </c>
      <c r="B52" s="96"/>
      <c r="C52" s="96"/>
      <c r="D52" s="96"/>
      <c r="E52" s="96"/>
      <c r="F52" s="96"/>
      <c r="G52" s="96"/>
      <c r="H52" s="96"/>
      <c r="I52" s="96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261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4"/>
      <c r="B2" s="74"/>
      <c r="C2" s="74"/>
      <c r="D2" s="74"/>
      <c r="E2" s="74"/>
      <c r="F2" s="74"/>
      <c r="G2" s="7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4" t="s">
        <v>199</v>
      </c>
      <c r="B3" s="156" t="s">
        <v>258</v>
      </c>
      <c r="C3" s="176"/>
      <c r="D3" s="176"/>
      <c r="E3" s="162"/>
      <c r="F3" s="162"/>
      <c r="G3" s="1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5">
        <v>2014</v>
      </c>
      <c r="C5" s="85">
        <v>2013</v>
      </c>
      <c r="D5" s="152" t="s">
        <v>245</v>
      </c>
      <c r="E5" s="86">
        <v>2014</v>
      </c>
      <c r="F5" s="87">
        <v>2013</v>
      </c>
      <c r="G5" s="154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9"/>
      <c r="B8" s="31"/>
      <c r="C8" s="32"/>
      <c r="D8" s="32"/>
      <c r="E8" s="32"/>
      <c r="F8" s="32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4" t="s">
        <v>191</v>
      </c>
      <c r="B9" s="117">
        <v>195.86500000000001</v>
      </c>
      <c r="C9" s="117">
        <v>209.96100000000001</v>
      </c>
      <c r="D9" s="117">
        <v>-6.7136277689666173</v>
      </c>
      <c r="E9" s="117">
        <v>0</v>
      </c>
      <c r="F9" s="117">
        <v>1.64</v>
      </c>
      <c r="G9" s="117" t="s">
        <v>259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4" t="s">
        <v>200</v>
      </c>
      <c r="B10" s="117">
        <v>7.1790000000000003</v>
      </c>
      <c r="C10" s="117">
        <v>6.8609999999999998</v>
      </c>
      <c r="D10" s="117">
        <v>4.6348928727590675</v>
      </c>
      <c r="E10" s="117">
        <v>1.6240000000000001</v>
      </c>
      <c r="F10" s="117">
        <v>1.6080000000000001</v>
      </c>
      <c r="G10" s="117">
        <v>0.99502487562189401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4" t="s">
        <v>196</v>
      </c>
      <c r="B11" s="117">
        <v>18.366</v>
      </c>
      <c r="C11" s="117">
        <v>16.712</v>
      </c>
      <c r="D11" s="117">
        <v>9.8970799425562461</v>
      </c>
      <c r="E11" s="117">
        <v>44.15</v>
      </c>
      <c r="F11" s="117">
        <v>38.524999999999999</v>
      </c>
      <c r="G11" s="117">
        <v>14.600908500973389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4" t="s">
        <v>201</v>
      </c>
      <c r="B12" s="117">
        <v>29.805</v>
      </c>
      <c r="C12" s="117">
        <v>28.08</v>
      </c>
      <c r="D12" s="117">
        <v>6.1431623931623989</v>
      </c>
      <c r="E12" s="117">
        <v>16.329000000000001</v>
      </c>
      <c r="F12" s="117">
        <v>15.173</v>
      </c>
      <c r="G12" s="117">
        <v>7.6187965464970659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4" t="s">
        <v>193</v>
      </c>
      <c r="B13" s="117">
        <v>172.65799999999999</v>
      </c>
      <c r="C13" s="117">
        <v>160.49</v>
      </c>
      <c r="D13" s="117">
        <v>7.5817807963112926</v>
      </c>
      <c r="E13" s="117">
        <v>16.004999999999999</v>
      </c>
      <c r="F13" s="117">
        <v>42.258000000000003</v>
      </c>
      <c r="G13" s="117">
        <v>-62.125514695442284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4" t="s">
        <v>203</v>
      </c>
      <c r="B14" s="117">
        <v>25.33</v>
      </c>
      <c r="C14" s="117">
        <v>29.667000000000002</v>
      </c>
      <c r="D14" s="117">
        <v>-14.618936865877913</v>
      </c>
      <c r="E14" s="117">
        <v>14.503</v>
      </c>
      <c r="F14" s="117">
        <v>19.015000000000001</v>
      </c>
      <c r="G14" s="117">
        <v>-23.728635287930587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4" t="s">
        <v>204</v>
      </c>
      <c r="B15" s="117">
        <v>8.7999999999999995E-2</v>
      </c>
      <c r="C15" s="117">
        <v>6.7000000000000004E-2</v>
      </c>
      <c r="D15" s="117">
        <v>31.343283582089526</v>
      </c>
      <c r="E15" s="117">
        <v>5.6000000000000001E-2</v>
      </c>
      <c r="F15" s="117">
        <v>0.115</v>
      </c>
      <c r="G15" s="117">
        <v>-51.304347826086953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4" t="s">
        <v>205</v>
      </c>
      <c r="B16" s="117">
        <v>0.36099999999999999</v>
      </c>
      <c r="C16" s="117">
        <v>0.443</v>
      </c>
      <c r="D16" s="117">
        <v>-18.510158013544014</v>
      </c>
      <c r="E16" s="117">
        <v>0.499</v>
      </c>
      <c r="F16" s="117">
        <v>0.49199999999999999</v>
      </c>
      <c r="G16" s="117">
        <v>1.4227642276422756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4" t="s">
        <v>206</v>
      </c>
      <c r="B17" s="117">
        <v>9.1760000000000002</v>
      </c>
      <c r="C17" s="117">
        <v>6.1630000000000003</v>
      </c>
      <c r="D17" s="117">
        <v>48.888528314132714</v>
      </c>
      <c r="E17" s="117">
        <v>1.1200000000000001</v>
      </c>
      <c r="F17" s="117">
        <v>0</v>
      </c>
      <c r="G17" s="117" t="s">
        <v>259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4" t="s">
        <v>207</v>
      </c>
      <c r="B18" s="117">
        <v>0.626</v>
      </c>
      <c r="C18" s="117">
        <v>0.56699999999999995</v>
      </c>
      <c r="D18" s="117">
        <v>10.405643738977076</v>
      </c>
      <c r="E18" s="117">
        <v>1.6990000000000001</v>
      </c>
      <c r="F18" s="117">
        <v>1.2649999999999999</v>
      </c>
      <c r="G18" s="117">
        <v>34.308300395256936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4" t="s">
        <v>208</v>
      </c>
      <c r="B19" s="117">
        <v>7.1999999999999995E-2</v>
      </c>
      <c r="C19" s="117">
        <v>6.3E-2</v>
      </c>
      <c r="D19" s="117">
        <v>14.285714285714278</v>
      </c>
      <c r="E19" s="117">
        <v>0.626</v>
      </c>
      <c r="F19" s="117">
        <v>0.56799999999999995</v>
      </c>
      <c r="G19" s="117">
        <v>10.211267605633822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4" t="s">
        <v>189</v>
      </c>
      <c r="B20" s="117">
        <v>3014.6869999999999</v>
      </c>
      <c r="C20" s="117">
        <v>2935.9830000000002</v>
      </c>
      <c r="D20" s="117">
        <v>2.6806694725412115</v>
      </c>
      <c r="E20" s="117">
        <v>1385.9880000000001</v>
      </c>
      <c r="F20" s="117">
        <v>1323.5119999999999</v>
      </c>
      <c r="G20" s="117">
        <v>4.7204709893072447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4" t="s">
        <v>209</v>
      </c>
      <c r="B21" s="117">
        <v>59.136000000000003</v>
      </c>
      <c r="C21" s="117">
        <v>52.835000000000001</v>
      </c>
      <c r="D21" s="117">
        <v>11.925806756884654</v>
      </c>
      <c r="E21" s="117">
        <v>2.782</v>
      </c>
      <c r="F21" s="117">
        <v>0</v>
      </c>
      <c r="G21" s="117" t="s">
        <v>259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4" t="s">
        <v>210</v>
      </c>
      <c r="B22" s="117">
        <v>50.982999999999997</v>
      </c>
      <c r="C22" s="117">
        <v>29.289000000000001</v>
      </c>
      <c r="D22" s="117">
        <v>74.068763016832236</v>
      </c>
      <c r="E22" s="117">
        <v>19.579000000000001</v>
      </c>
      <c r="F22" s="117">
        <v>20.222000000000001</v>
      </c>
      <c r="G22" s="117">
        <v>-3.1797052714864975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64" t="s">
        <v>211</v>
      </c>
      <c r="B23" s="117">
        <v>15.831</v>
      </c>
      <c r="C23" s="117">
        <v>15.004</v>
      </c>
      <c r="D23" s="117">
        <v>5.5118635030658396</v>
      </c>
      <c r="E23" s="117">
        <v>3.03</v>
      </c>
      <c r="F23" s="117">
        <v>4.4530000000000003</v>
      </c>
      <c r="G23" s="117">
        <v>-31.955984729395922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4" t="s">
        <v>212</v>
      </c>
      <c r="B24" s="117">
        <v>0</v>
      </c>
      <c r="C24" s="117">
        <v>1.099</v>
      </c>
      <c r="D24" s="117" t="s">
        <v>259</v>
      </c>
      <c r="E24" s="117">
        <v>0</v>
      </c>
      <c r="F24" s="117">
        <v>0</v>
      </c>
      <c r="G24" s="117" t="s">
        <v>259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4" t="s">
        <v>213</v>
      </c>
      <c r="B25" s="117">
        <v>0</v>
      </c>
      <c r="C25" s="117">
        <v>41.554000000000002</v>
      </c>
      <c r="D25" s="117" t="s">
        <v>259</v>
      </c>
      <c r="E25" s="117">
        <v>0</v>
      </c>
      <c r="F25" s="117">
        <v>0</v>
      </c>
      <c r="G25" s="117" t="s">
        <v>259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64" t="s">
        <v>190</v>
      </c>
      <c r="B26" s="117">
        <v>1190.6869999999999</v>
      </c>
      <c r="C26" s="117">
        <v>955.74300000000005</v>
      </c>
      <c r="D26" s="117">
        <v>24.582340650153853</v>
      </c>
      <c r="E26" s="117">
        <v>861.50099999999998</v>
      </c>
      <c r="F26" s="117">
        <v>921.16800000000001</v>
      </c>
      <c r="G26" s="117">
        <v>-6.4773200979625898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4" t="s">
        <v>192</v>
      </c>
      <c r="B27" s="117">
        <v>154.86600000000001</v>
      </c>
      <c r="C27" s="117">
        <v>88.784000000000006</v>
      </c>
      <c r="D27" s="117">
        <v>74.430077491439903</v>
      </c>
      <c r="E27" s="117">
        <v>4.5010000000000003</v>
      </c>
      <c r="F27" s="117">
        <v>1.365</v>
      </c>
      <c r="G27" s="117">
        <v>229.74358974358978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4" t="s">
        <v>214</v>
      </c>
      <c r="B28" s="117">
        <v>1.5</v>
      </c>
      <c r="C28" s="117">
        <v>0</v>
      </c>
      <c r="D28" s="117" t="s">
        <v>259</v>
      </c>
      <c r="E28" s="117">
        <v>0</v>
      </c>
      <c r="F28" s="117">
        <v>0</v>
      </c>
      <c r="G28" s="117" t="s">
        <v>259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4" t="s">
        <v>215</v>
      </c>
      <c r="B29" s="117">
        <v>2.0249999999999999</v>
      </c>
      <c r="C29" s="117">
        <v>0</v>
      </c>
      <c r="D29" s="117" t="s">
        <v>259</v>
      </c>
      <c r="E29" s="117">
        <v>31.178999999999998</v>
      </c>
      <c r="F29" s="117">
        <v>36.813000000000002</v>
      </c>
      <c r="G29" s="117">
        <v>-15.304376171461172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64" t="s">
        <v>216</v>
      </c>
      <c r="B30" s="117">
        <v>4.5060000000000002</v>
      </c>
      <c r="C30" s="117">
        <v>0</v>
      </c>
      <c r="D30" s="117" t="s">
        <v>259</v>
      </c>
      <c r="E30" s="117">
        <v>44.898000000000003</v>
      </c>
      <c r="F30" s="117">
        <v>38.881</v>
      </c>
      <c r="G30" s="117">
        <v>15.475425014788726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4" t="s">
        <v>217</v>
      </c>
      <c r="B31" s="117">
        <v>11.48</v>
      </c>
      <c r="C31" s="117">
        <v>7.0780000000000003</v>
      </c>
      <c r="D31" s="117">
        <v>62.192709805029665</v>
      </c>
      <c r="E31" s="117">
        <v>7.819</v>
      </c>
      <c r="F31" s="117">
        <v>19.007999999999999</v>
      </c>
      <c r="G31" s="117">
        <v>-58.864688552188554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4" t="s">
        <v>218</v>
      </c>
      <c r="B32" s="117">
        <v>901.61199999999997</v>
      </c>
      <c r="C32" s="117">
        <v>852.80600000000004</v>
      </c>
      <c r="D32" s="117">
        <v>5.7229897538244359</v>
      </c>
      <c r="E32" s="117">
        <v>1378.3489999999999</v>
      </c>
      <c r="F32" s="117">
        <v>1187.1669999999999</v>
      </c>
      <c r="G32" s="117">
        <v>16.104052757531164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4" t="s">
        <v>188</v>
      </c>
      <c r="B33" s="117">
        <v>5030.43</v>
      </c>
      <c r="C33" s="117">
        <v>4791.1400000000003</v>
      </c>
      <c r="D33" s="117">
        <v>4.9944272135650465</v>
      </c>
      <c r="E33" s="117">
        <v>3798.7269999999999</v>
      </c>
      <c r="F33" s="117">
        <v>3752.7089999999998</v>
      </c>
      <c r="G33" s="117">
        <v>1.2262608158532942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3" t="s">
        <v>7</v>
      </c>
      <c r="B34" s="118">
        <v>10897.269</v>
      </c>
      <c r="C34" s="118">
        <v>10230.388999999999</v>
      </c>
      <c r="D34" s="118">
        <v>6.5186182069909648</v>
      </c>
      <c r="E34" s="118">
        <v>7634.9639999999999</v>
      </c>
      <c r="F34" s="118">
        <v>7425.9570000000003</v>
      </c>
      <c r="G34" s="118">
        <v>2.814546327160258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2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97" t="s">
        <v>250</v>
      </c>
      <c r="B36" s="96"/>
      <c r="C36" s="96"/>
      <c r="D36" s="96"/>
      <c r="E36" s="96"/>
      <c r="F36" s="96"/>
      <c r="G36" s="96"/>
      <c r="H36" s="96"/>
      <c r="I36" s="96"/>
    </row>
    <row r="37" spans="1:26">
      <c r="A37" s="22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2"/>
      <c r="B38" s="3"/>
      <c r="C38" s="3"/>
      <c r="D38" s="3"/>
      <c r="E38" s="3"/>
      <c r="F38" s="3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5"/>
    </row>
    <row r="40" spans="1:26">
      <c r="A40" s="15"/>
    </row>
    <row r="41" spans="1:26">
      <c r="A41" s="15"/>
    </row>
    <row r="42" spans="1:26">
      <c r="A42" s="15"/>
    </row>
    <row r="43" spans="1:26">
      <c r="A43" s="15"/>
    </row>
    <row r="44" spans="1:26">
      <c r="A44" s="15"/>
    </row>
    <row r="45" spans="1:26">
      <c r="A45" s="15"/>
    </row>
    <row r="46" spans="1:26">
      <c r="A46" s="15"/>
    </row>
    <row r="47" spans="1:26">
      <c r="A47" s="15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4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264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4"/>
      <c r="B2" s="74"/>
      <c r="C2" s="74"/>
      <c r="D2" s="74"/>
      <c r="E2" s="74"/>
      <c r="F2" s="74"/>
      <c r="G2" s="7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6" customFormat="1" ht="15" customHeight="1">
      <c r="A3" s="174" t="s">
        <v>199</v>
      </c>
      <c r="B3" s="156" t="s">
        <v>258</v>
      </c>
      <c r="C3" s="176"/>
      <c r="D3" s="176"/>
      <c r="E3" s="162"/>
      <c r="F3" s="162"/>
      <c r="G3" s="162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>
      <c r="A4" s="165"/>
      <c r="B4" s="158" t="s">
        <v>253</v>
      </c>
      <c r="C4" s="159"/>
      <c r="D4" s="160"/>
      <c r="E4" s="158" t="s">
        <v>254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5">
        <v>2014</v>
      </c>
      <c r="C5" s="85">
        <v>2013</v>
      </c>
      <c r="D5" s="152" t="s">
        <v>245</v>
      </c>
      <c r="E5" s="86">
        <v>2014</v>
      </c>
      <c r="F5" s="87">
        <v>2013</v>
      </c>
      <c r="G5" s="154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243</v>
      </c>
      <c r="C6" s="170"/>
      <c r="D6" s="167"/>
      <c r="E6" s="169" t="s">
        <v>243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9"/>
      <c r="B8" s="31"/>
      <c r="C8" s="32"/>
      <c r="D8" s="32"/>
      <c r="E8" s="32"/>
      <c r="F8" s="32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4" t="s">
        <v>191</v>
      </c>
      <c r="B9" s="117">
        <v>0.34</v>
      </c>
      <c r="C9" s="117">
        <v>0.125</v>
      </c>
      <c r="D9" s="117">
        <v>172</v>
      </c>
      <c r="E9" s="117">
        <v>0.34</v>
      </c>
      <c r="F9" s="117">
        <v>0.109</v>
      </c>
      <c r="G9" s="117">
        <v>211.92660550458714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4" t="s">
        <v>200</v>
      </c>
      <c r="B10" s="117">
        <v>121.699</v>
      </c>
      <c r="C10" s="117">
        <v>120.637</v>
      </c>
      <c r="D10" s="117">
        <v>0.88032693120685224</v>
      </c>
      <c r="E10" s="117">
        <v>121.229</v>
      </c>
      <c r="F10" s="117">
        <v>116.928</v>
      </c>
      <c r="G10" s="117">
        <v>3.6783319649698996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4" t="s">
        <v>196</v>
      </c>
      <c r="B11" s="117">
        <v>367.18799999999999</v>
      </c>
      <c r="C11" s="117">
        <v>343.27</v>
      </c>
      <c r="D11" s="117">
        <v>6.96769306959537</v>
      </c>
      <c r="E11" s="117">
        <v>359.37700000000001</v>
      </c>
      <c r="F11" s="117">
        <v>387.11399999999998</v>
      </c>
      <c r="G11" s="117">
        <v>-7.1650728209261274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4" t="s">
        <v>201</v>
      </c>
      <c r="B12" s="117">
        <v>259.37200000000001</v>
      </c>
      <c r="C12" s="117">
        <v>260.185</v>
      </c>
      <c r="D12" s="117">
        <v>-0.31246997328824477</v>
      </c>
      <c r="E12" s="117">
        <v>308.17500000000001</v>
      </c>
      <c r="F12" s="117">
        <v>274.93200000000002</v>
      </c>
      <c r="G12" s="117">
        <v>12.091353498319592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4" t="s">
        <v>202</v>
      </c>
      <c r="B13" s="117">
        <v>33.061999999999998</v>
      </c>
      <c r="C13" s="117">
        <v>26.814</v>
      </c>
      <c r="D13" s="117">
        <v>23.301260535541132</v>
      </c>
      <c r="E13" s="117">
        <v>33.917999999999999</v>
      </c>
      <c r="F13" s="117">
        <v>27.077999999999999</v>
      </c>
      <c r="G13" s="117">
        <v>25.260358962995781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4" t="s">
        <v>203</v>
      </c>
      <c r="B14" s="117">
        <v>82.102999999999994</v>
      </c>
      <c r="C14" s="117">
        <v>81.965999999999994</v>
      </c>
      <c r="D14" s="117">
        <v>0.16714247370860846</v>
      </c>
      <c r="E14" s="117">
        <v>79.322000000000003</v>
      </c>
      <c r="F14" s="117">
        <v>75.783000000000001</v>
      </c>
      <c r="G14" s="117">
        <v>4.6699127772719464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4" t="s">
        <v>204</v>
      </c>
      <c r="B15" s="117">
        <v>55.451999999999998</v>
      </c>
      <c r="C15" s="117">
        <v>48.780999999999999</v>
      </c>
      <c r="D15" s="117">
        <v>13.675406408232718</v>
      </c>
      <c r="E15" s="117">
        <v>55.451999999999998</v>
      </c>
      <c r="F15" s="117">
        <v>48.860999999999997</v>
      </c>
      <c r="G15" s="117">
        <v>13.489285933566649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4" t="s">
        <v>205</v>
      </c>
      <c r="B16" s="117">
        <v>55.088000000000001</v>
      </c>
      <c r="C16" s="117">
        <v>78.745000000000005</v>
      </c>
      <c r="D16" s="117">
        <v>-30.042542383643408</v>
      </c>
      <c r="E16" s="117">
        <v>55.088000000000001</v>
      </c>
      <c r="F16" s="117">
        <v>78.745000000000005</v>
      </c>
      <c r="G16" s="117">
        <v>-30.042542383643408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4" t="s">
        <v>206</v>
      </c>
      <c r="B17" s="117">
        <v>6.2629999999999999</v>
      </c>
      <c r="C17" s="117">
        <v>2.6709999999999998</v>
      </c>
      <c r="D17" s="117">
        <v>134.48146761512544</v>
      </c>
      <c r="E17" s="117">
        <v>5.8019999999999996</v>
      </c>
      <c r="F17" s="117">
        <v>2.6960000000000002</v>
      </c>
      <c r="G17" s="117">
        <v>115.20771513353114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4" t="s">
        <v>207</v>
      </c>
      <c r="B18" s="117">
        <v>18.983000000000001</v>
      </c>
      <c r="C18" s="117">
        <v>16.283000000000001</v>
      </c>
      <c r="D18" s="117">
        <v>16.581710986918878</v>
      </c>
      <c r="E18" s="117">
        <v>18.997</v>
      </c>
      <c r="F18" s="117">
        <v>17.619</v>
      </c>
      <c r="G18" s="117">
        <v>7.8211022191951969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4" t="s">
        <v>208</v>
      </c>
      <c r="B19" s="117">
        <v>15.01</v>
      </c>
      <c r="C19" s="117">
        <v>14.61</v>
      </c>
      <c r="D19" s="117">
        <v>2.7378507871320892</v>
      </c>
      <c r="E19" s="117">
        <v>14.946</v>
      </c>
      <c r="F19" s="117">
        <v>14.676</v>
      </c>
      <c r="G19" s="117">
        <v>1.8397383483237917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4" t="s">
        <v>209</v>
      </c>
      <c r="B20" s="117">
        <v>40.752000000000002</v>
      </c>
      <c r="C20" s="117">
        <v>38.334000000000003</v>
      </c>
      <c r="D20" s="117">
        <v>6.3077163875410918</v>
      </c>
      <c r="E20" s="117">
        <v>40.896000000000001</v>
      </c>
      <c r="F20" s="117">
        <v>38.07</v>
      </c>
      <c r="G20" s="117">
        <v>7.4231678486997765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4" t="s">
        <v>211</v>
      </c>
      <c r="B21" s="117">
        <v>65.613</v>
      </c>
      <c r="C21" s="117">
        <v>72.491</v>
      </c>
      <c r="D21" s="117">
        <v>-9.4880743816473654</v>
      </c>
      <c r="E21" s="117">
        <v>65.350999999999999</v>
      </c>
      <c r="F21" s="117">
        <v>73.635999999999996</v>
      </c>
      <c r="G21" s="117">
        <v>-11.251290129827794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4" t="s">
        <v>213</v>
      </c>
      <c r="B22" s="117">
        <v>12.46</v>
      </c>
      <c r="C22" s="117">
        <v>10.597</v>
      </c>
      <c r="D22" s="117">
        <v>17.580447296404657</v>
      </c>
      <c r="E22" s="117">
        <v>12.404</v>
      </c>
      <c r="F22" s="117">
        <v>10.63</v>
      </c>
      <c r="G22" s="117">
        <v>16.688617121354653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64" t="s">
        <v>190</v>
      </c>
      <c r="B23" s="117">
        <v>452.43099999999998</v>
      </c>
      <c r="C23" s="117">
        <v>431.38200000000001</v>
      </c>
      <c r="D23" s="117">
        <v>4.8794340051277061</v>
      </c>
      <c r="E23" s="117">
        <v>438.79399999999998</v>
      </c>
      <c r="F23" s="117">
        <v>402.02</v>
      </c>
      <c r="G23" s="117">
        <v>9.1473061041739214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4" t="s">
        <v>217</v>
      </c>
      <c r="B24" s="117">
        <v>0</v>
      </c>
      <c r="C24" s="117">
        <v>6.7000000000000004E-2</v>
      </c>
      <c r="D24" s="117" t="s">
        <v>259</v>
      </c>
      <c r="E24" s="117">
        <v>0</v>
      </c>
      <c r="F24" s="117">
        <v>5.7000000000000002E-2</v>
      </c>
      <c r="G24" s="117" t="s">
        <v>259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4" t="s">
        <v>218</v>
      </c>
      <c r="B25" s="117">
        <v>1293.9570000000001</v>
      </c>
      <c r="C25" s="117">
        <v>1292.212</v>
      </c>
      <c r="D25" s="117">
        <v>0.135039761277568</v>
      </c>
      <c r="E25" s="117">
        <v>1323.0309999999999</v>
      </c>
      <c r="F25" s="117">
        <v>1314.1110000000001</v>
      </c>
      <c r="G25" s="117">
        <v>0.67878588642814464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4" t="s">
        <v>188</v>
      </c>
      <c r="B26" s="117">
        <v>73.581999999999994</v>
      </c>
      <c r="C26" s="117">
        <v>69.83</v>
      </c>
      <c r="D26" s="117">
        <v>5.3730488328798316</v>
      </c>
      <c r="E26" s="117">
        <v>83.594999999999999</v>
      </c>
      <c r="F26" s="117">
        <v>90.007000000000005</v>
      </c>
      <c r="G26" s="117">
        <v>-7.1238903640827971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3" t="s">
        <v>7</v>
      </c>
      <c r="B27" s="118">
        <v>2953.355</v>
      </c>
      <c r="C27" s="118">
        <v>2909</v>
      </c>
      <c r="D27" s="118">
        <v>1.5247507734616761</v>
      </c>
      <c r="E27" s="118">
        <v>3016.7170000000001</v>
      </c>
      <c r="F27" s="118">
        <v>2973.0720000000001</v>
      </c>
      <c r="G27" s="118">
        <v>1.4680101928241243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2"/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2"/>
      <c r="B29" s="3"/>
      <c r="C29" s="3"/>
      <c r="D29" s="3"/>
      <c r="E29" s="3"/>
      <c r="F29" s="3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2"/>
      <c r="B30" s="3"/>
      <c r="C30" s="3"/>
      <c r="D30" s="3"/>
      <c r="E30" s="3"/>
      <c r="F30" s="3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5"/>
    </row>
    <row r="32" spans="1:2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7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zoomScaleNormal="100" workbookViewId="0">
      <selection sqref="A1:XFD1"/>
    </sheetView>
  </sheetViews>
  <sheetFormatPr baseColWidth="10" defaultColWidth="11.42578125" defaultRowHeight="15"/>
  <cols>
    <col min="1" max="1" width="7.42578125" style="67" customWidth="1"/>
    <col min="2" max="10" width="9.140625" customWidth="1"/>
    <col min="11" max="26" width="1.28515625" customWidth="1"/>
  </cols>
  <sheetData>
    <row r="1" spans="1:10">
      <c r="A1" s="143" t="s">
        <v>249</v>
      </c>
      <c r="B1" s="143"/>
      <c r="C1" s="143"/>
      <c r="D1" s="143"/>
      <c r="E1" s="143"/>
      <c r="F1" s="143"/>
      <c r="G1" s="143"/>
      <c r="H1" s="177"/>
      <c r="I1" s="177"/>
      <c r="J1" s="177"/>
    </row>
    <row r="2" spans="1:10">
      <c r="A2" s="143" t="s">
        <v>219</v>
      </c>
      <c r="B2" s="143"/>
      <c r="C2" s="143"/>
      <c r="D2" s="143"/>
      <c r="E2" s="143"/>
      <c r="F2" s="143"/>
      <c r="G2" s="143"/>
      <c r="H2" s="177"/>
      <c r="I2" s="177"/>
      <c r="J2" s="177"/>
    </row>
    <row r="3" spans="1:10" ht="8.4499999999999993" customHeight="1"/>
    <row r="4" spans="1:10">
      <c r="A4" s="178" t="s">
        <v>220</v>
      </c>
      <c r="B4" s="181" t="s">
        <v>221</v>
      </c>
      <c r="C4" s="182"/>
      <c r="D4" s="183"/>
      <c r="E4" s="186" t="s">
        <v>222</v>
      </c>
      <c r="F4" s="187"/>
      <c r="G4" s="187"/>
      <c r="H4" s="187"/>
      <c r="I4" s="187"/>
      <c r="J4" s="187"/>
    </row>
    <row r="5" spans="1:10" ht="15" customHeight="1">
      <c r="A5" s="179"/>
      <c r="B5" s="184"/>
      <c r="C5" s="185"/>
      <c r="D5" s="180"/>
      <c r="E5" s="188" t="s">
        <v>225</v>
      </c>
      <c r="F5" s="189"/>
      <c r="G5" s="189"/>
      <c r="H5" s="190" t="s">
        <v>223</v>
      </c>
      <c r="I5" s="187"/>
      <c r="J5" s="187"/>
    </row>
    <row r="6" spans="1:10">
      <c r="A6" s="180"/>
      <c r="B6" s="28" t="s">
        <v>224</v>
      </c>
      <c r="C6" s="65" t="s">
        <v>5</v>
      </c>
      <c r="D6" s="28" t="s">
        <v>6</v>
      </c>
      <c r="E6" s="28" t="s">
        <v>224</v>
      </c>
      <c r="F6" s="28" t="s">
        <v>5</v>
      </c>
      <c r="G6" s="28" t="s">
        <v>6</v>
      </c>
      <c r="H6" s="28" t="s">
        <v>224</v>
      </c>
      <c r="I6" s="28" t="s">
        <v>5</v>
      </c>
      <c r="J6" s="77" t="s">
        <v>6</v>
      </c>
    </row>
    <row r="7" spans="1:10">
      <c r="A7" s="68"/>
      <c r="B7" s="57"/>
      <c r="C7" s="57"/>
      <c r="D7" s="57"/>
      <c r="E7" s="57"/>
      <c r="F7" s="57"/>
      <c r="G7" s="57"/>
      <c r="H7" s="66"/>
      <c r="I7" s="57"/>
      <c r="J7" s="57"/>
    </row>
    <row r="8" spans="1:10">
      <c r="A8" s="68">
        <v>1980</v>
      </c>
      <c r="B8" s="98">
        <f t="shared" ref="B8:B36" si="0">SUM(C8:D8)</f>
        <v>20173</v>
      </c>
      <c r="C8" s="98">
        <f t="shared" ref="C8:D35" si="1">SUM(F8+I8)</f>
        <v>14324</v>
      </c>
      <c r="D8" s="98">
        <f t="shared" si="1"/>
        <v>5849</v>
      </c>
      <c r="E8" s="98">
        <f t="shared" ref="E8:E36" si="2">SUM(F8:G8)</f>
        <v>1443</v>
      </c>
      <c r="F8" s="98">
        <v>869</v>
      </c>
      <c r="G8" s="98">
        <v>574</v>
      </c>
      <c r="H8" s="98">
        <f t="shared" ref="H8:H35" si="3">SUM(I8:J8)</f>
        <v>18730</v>
      </c>
      <c r="I8" s="98">
        <v>13455</v>
      </c>
      <c r="J8" s="98">
        <v>5275</v>
      </c>
    </row>
    <row r="9" spans="1:10">
      <c r="A9" s="68">
        <v>1981</v>
      </c>
      <c r="B9" s="98">
        <f t="shared" si="0"/>
        <v>20685</v>
      </c>
      <c r="C9" s="98">
        <f t="shared" si="1"/>
        <v>13979</v>
      </c>
      <c r="D9" s="98">
        <f t="shared" si="1"/>
        <v>6706</v>
      </c>
      <c r="E9" s="98">
        <f t="shared" si="2"/>
        <v>1535</v>
      </c>
      <c r="F9" s="98">
        <v>1083</v>
      </c>
      <c r="G9" s="98">
        <v>452</v>
      </c>
      <c r="H9" s="98">
        <f t="shared" si="3"/>
        <v>19150</v>
      </c>
      <c r="I9" s="98">
        <v>12896</v>
      </c>
      <c r="J9" s="98">
        <v>6254</v>
      </c>
    </row>
    <row r="10" spans="1:10">
      <c r="A10" s="68">
        <v>1982</v>
      </c>
      <c r="B10" s="98">
        <f t="shared" si="0"/>
        <v>20049</v>
      </c>
      <c r="C10" s="98">
        <f t="shared" si="1"/>
        <v>13606</v>
      </c>
      <c r="D10" s="98">
        <f t="shared" si="1"/>
        <v>6443</v>
      </c>
      <c r="E10" s="98">
        <f t="shared" si="2"/>
        <v>1800</v>
      </c>
      <c r="F10" s="98">
        <v>1082</v>
      </c>
      <c r="G10" s="98">
        <v>718</v>
      </c>
      <c r="H10" s="98">
        <f t="shared" si="3"/>
        <v>18249</v>
      </c>
      <c r="I10" s="98">
        <v>12524</v>
      </c>
      <c r="J10" s="98">
        <v>5725</v>
      </c>
    </row>
    <row r="11" spans="1:10">
      <c r="A11" s="68">
        <v>1983</v>
      </c>
      <c r="B11" s="98">
        <f t="shared" si="0"/>
        <v>21138</v>
      </c>
      <c r="C11" s="98">
        <f t="shared" si="1"/>
        <v>13980</v>
      </c>
      <c r="D11" s="98">
        <f t="shared" si="1"/>
        <v>7158</v>
      </c>
      <c r="E11" s="98">
        <f t="shared" si="2"/>
        <v>1518</v>
      </c>
      <c r="F11" s="98">
        <v>835</v>
      </c>
      <c r="G11" s="98">
        <v>683</v>
      </c>
      <c r="H11" s="98">
        <f t="shared" si="3"/>
        <v>19620</v>
      </c>
      <c r="I11" s="98">
        <v>13145</v>
      </c>
      <c r="J11" s="98">
        <v>6475</v>
      </c>
    </row>
    <row r="12" spans="1:10">
      <c r="A12" s="68">
        <v>1984</v>
      </c>
      <c r="B12" s="98">
        <f t="shared" si="0"/>
        <v>22216</v>
      </c>
      <c r="C12" s="98">
        <f t="shared" si="1"/>
        <v>14329</v>
      </c>
      <c r="D12" s="98">
        <f t="shared" si="1"/>
        <v>7887</v>
      </c>
      <c r="E12" s="98">
        <f t="shared" si="2"/>
        <v>1507</v>
      </c>
      <c r="F12" s="98">
        <v>895</v>
      </c>
      <c r="G12" s="98">
        <v>612</v>
      </c>
      <c r="H12" s="98">
        <f t="shared" si="3"/>
        <v>20709</v>
      </c>
      <c r="I12" s="98">
        <v>13434</v>
      </c>
      <c r="J12" s="98">
        <v>7275</v>
      </c>
    </row>
    <row r="13" spans="1:10">
      <c r="A13" s="68">
        <v>1985</v>
      </c>
      <c r="B13" s="98">
        <f t="shared" si="0"/>
        <v>23795</v>
      </c>
      <c r="C13" s="98">
        <f t="shared" si="1"/>
        <v>15024</v>
      </c>
      <c r="D13" s="98">
        <f t="shared" si="1"/>
        <v>8771</v>
      </c>
      <c r="E13" s="98">
        <f t="shared" si="2"/>
        <v>1348</v>
      </c>
      <c r="F13" s="98">
        <v>808</v>
      </c>
      <c r="G13" s="98">
        <v>540</v>
      </c>
      <c r="H13" s="98">
        <f t="shared" si="3"/>
        <v>22447</v>
      </c>
      <c r="I13" s="98">
        <v>14216</v>
      </c>
      <c r="J13" s="98">
        <v>8231</v>
      </c>
    </row>
    <row r="14" spans="1:10">
      <c r="A14" s="68">
        <v>1986</v>
      </c>
      <c r="B14" s="98">
        <f t="shared" si="0"/>
        <v>24575</v>
      </c>
      <c r="C14" s="98">
        <f t="shared" si="1"/>
        <v>15761</v>
      </c>
      <c r="D14" s="98">
        <f t="shared" si="1"/>
        <v>8814</v>
      </c>
      <c r="E14" s="98">
        <f t="shared" si="2"/>
        <v>1557</v>
      </c>
      <c r="F14" s="98">
        <v>918</v>
      </c>
      <c r="G14" s="98">
        <v>639</v>
      </c>
      <c r="H14" s="98">
        <f t="shared" si="3"/>
        <v>23018</v>
      </c>
      <c r="I14" s="98">
        <v>14843</v>
      </c>
      <c r="J14" s="98">
        <v>8175</v>
      </c>
    </row>
    <row r="15" spans="1:10">
      <c r="A15" s="68">
        <v>1987</v>
      </c>
      <c r="B15" s="98">
        <f t="shared" si="0"/>
        <v>25589</v>
      </c>
      <c r="C15" s="98">
        <f t="shared" si="1"/>
        <v>15847</v>
      </c>
      <c r="D15" s="98">
        <f t="shared" si="1"/>
        <v>9742</v>
      </c>
      <c r="E15" s="98">
        <f t="shared" si="2"/>
        <v>1359</v>
      </c>
      <c r="F15" s="98">
        <v>881</v>
      </c>
      <c r="G15" s="98">
        <v>478</v>
      </c>
      <c r="H15" s="98">
        <f t="shared" si="3"/>
        <v>24230</v>
      </c>
      <c r="I15" s="98">
        <v>14966</v>
      </c>
      <c r="J15" s="98">
        <v>9264</v>
      </c>
    </row>
    <row r="16" spans="1:10" ht="15" customHeight="1">
      <c r="A16" s="68">
        <v>1988</v>
      </c>
      <c r="B16" s="98">
        <f t="shared" si="0"/>
        <v>27703</v>
      </c>
      <c r="C16" s="98">
        <f t="shared" si="1"/>
        <v>17282</v>
      </c>
      <c r="D16" s="98">
        <f t="shared" si="1"/>
        <v>10421</v>
      </c>
      <c r="E16" s="98">
        <f t="shared" si="2"/>
        <v>1825</v>
      </c>
      <c r="F16" s="98">
        <v>1272</v>
      </c>
      <c r="G16" s="98">
        <v>553</v>
      </c>
      <c r="H16" s="98">
        <f t="shared" si="3"/>
        <v>25878</v>
      </c>
      <c r="I16" s="98">
        <v>16010</v>
      </c>
      <c r="J16" s="98">
        <v>9868</v>
      </c>
    </row>
    <row r="17" spans="1:10">
      <c r="A17" s="68">
        <v>1989</v>
      </c>
      <c r="B17" s="98">
        <f t="shared" si="0"/>
        <v>28722</v>
      </c>
      <c r="C17" s="98">
        <f t="shared" si="1"/>
        <v>17782</v>
      </c>
      <c r="D17" s="98">
        <f t="shared" si="1"/>
        <v>10940</v>
      </c>
      <c r="E17" s="98">
        <f t="shared" si="2"/>
        <v>1400</v>
      </c>
      <c r="F17" s="98">
        <v>1026</v>
      </c>
      <c r="G17" s="98">
        <v>374</v>
      </c>
      <c r="H17" s="98">
        <f t="shared" si="3"/>
        <v>27322</v>
      </c>
      <c r="I17" s="98">
        <v>16756</v>
      </c>
      <c r="J17" s="98">
        <v>10566</v>
      </c>
    </row>
    <row r="18" spans="1:10">
      <c r="A18" s="6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68">
        <v>1990</v>
      </c>
      <c r="B19" s="98">
        <f t="shared" si="0"/>
        <v>30558</v>
      </c>
      <c r="C19" s="98">
        <f t="shared" si="1"/>
        <v>19659</v>
      </c>
      <c r="D19" s="98">
        <f t="shared" si="1"/>
        <v>10899</v>
      </c>
      <c r="E19" s="98">
        <f t="shared" si="2"/>
        <v>1715</v>
      </c>
      <c r="F19" s="98">
        <v>936</v>
      </c>
      <c r="G19" s="98">
        <v>779</v>
      </c>
      <c r="H19" s="98">
        <f t="shared" si="3"/>
        <v>28843</v>
      </c>
      <c r="I19" s="98">
        <v>18723</v>
      </c>
      <c r="J19" s="98">
        <v>10120</v>
      </c>
    </row>
    <row r="20" spans="1:10">
      <c r="A20" s="68">
        <v>1991</v>
      </c>
      <c r="B20" s="98">
        <f t="shared" si="0"/>
        <v>30385</v>
      </c>
      <c r="C20" s="98">
        <f t="shared" si="1"/>
        <v>20115</v>
      </c>
      <c r="D20" s="98">
        <f t="shared" si="1"/>
        <v>10270</v>
      </c>
      <c r="E20" s="98">
        <f t="shared" si="2"/>
        <v>1839</v>
      </c>
      <c r="F20" s="98">
        <v>1037</v>
      </c>
      <c r="G20" s="98">
        <v>802</v>
      </c>
      <c r="H20" s="98">
        <f t="shared" si="3"/>
        <v>28546</v>
      </c>
      <c r="I20" s="98">
        <v>19078</v>
      </c>
      <c r="J20" s="98">
        <v>9468</v>
      </c>
    </row>
    <row r="21" spans="1:10">
      <c r="A21" s="68">
        <v>1992</v>
      </c>
      <c r="B21" s="98">
        <f t="shared" si="0"/>
        <v>30980</v>
      </c>
      <c r="C21" s="98">
        <f t="shared" si="1"/>
        <v>20050</v>
      </c>
      <c r="D21" s="98">
        <f t="shared" si="1"/>
        <v>10930</v>
      </c>
      <c r="E21" s="98">
        <f t="shared" si="2"/>
        <v>1802</v>
      </c>
      <c r="F21" s="98">
        <v>1066</v>
      </c>
      <c r="G21" s="98">
        <v>736</v>
      </c>
      <c r="H21" s="98">
        <f t="shared" si="3"/>
        <v>29178</v>
      </c>
      <c r="I21" s="98">
        <v>18984</v>
      </c>
      <c r="J21" s="98">
        <v>10194</v>
      </c>
    </row>
    <row r="22" spans="1:10">
      <c r="A22" s="68">
        <v>1993</v>
      </c>
      <c r="B22" s="98">
        <f t="shared" si="0"/>
        <v>32368</v>
      </c>
      <c r="C22" s="98">
        <f t="shared" si="1"/>
        <v>21158</v>
      </c>
      <c r="D22" s="98">
        <f t="shared" si="1"/>
        <v>11210</v>
      </c>
      <c r="E22" s="98">
        <f t="shared" si="2"/>
        <v>1616</v>
      </c>
      <c r="F22" s="98">
        <v>857</v>
      </c>
      <c r="G22" s="98">
        <v>759</v>
      </c>
      <c r="H22" s="98">
        <f t="shared" si="3"/>
        <v>30752</v>
      </c>
      <c r="I22" s="98">
        <v>20301</v>
      </c>
      <c r="J22" s="98">
        <v>10451</v>
      </c>
    </row>
    <row r="23" spans="1:10">
      <c r="A23" s="68">
        <v>1994</v>
      </c>
      <c r="B23" s="98">
        <f t="shared" si="0"/>
        <v>34109</v>
      </c>
      <c r="C23" s="98">
        <f t="shared" si="1"/>
        <v>22195</v>
      </c>
      <c r="D23" s="98">
        <f t="shared" si="1"/>
        <v>11914</v>
      </c>
      <c r="E23" s="98">
        <f t="shared" si="2"/>
        <v>1338</v>
      </c>
      <c r="F23" s="98">
        <v>812</v>
      </c>
      <c r="G23" s="98">
        <v>526</v>
      </c>
      <c r="H23" s="98">
        <f t="shared" si="3"/>
        <v>32771</v>
      </c>
      <c r="I23" s="98">
        <v>21383</v>
      </c>
      <c r="J23" s="98">
        <v>11388</v>
      </c>
    </row>
    <row r="24" spans="1:10">
      <c r="A24" s="68">
        <v>1995</v>
      </c>
      <c r="B24" s="98">
        <f t="shared" si="0"/>
        <v>35626</v>
      </c>
      <c r="C24" s="98">
        <f t="shared" si="1"/>
        <v>22719</v>
      </c>
      <c r="D24" s="98">
        <f t="shared" si="1"/>
        <v>12907</v>
      </c>
      <c r="E24" s="98">
        <f t="shared" si="2"/>
        <v>1709</v>
      </c>
      <c r="F24" s="98">
        <v>1033</v>
      </c>
      <c r="G24" s="98">
        <v>676</v>
      </c>
      <c r="H24" s="98">
        <f t="shared" si="3"/>
        <v>33917</v>
      </c>
      <c r="I24" s="98">
        <v>21686</v>
      </c>
      <c r="J24" s="98">
        <v>12231</v>
      </c>
    </row>
    <row r="25" spans="1:10">
      <c r="A25" s="68">
        <v>1996</v>
      </c>
      <c r="B25" s="98">
        <f t="shared" si="0"/>
        <v>38297</v>
      </c>
      <c r="C25" s="98">
        <f t="shared" si="1"/>
        <v>23759</v>
      </c>
      <c r="D25" s="98">
        <f t="shared" si="1"/>
        <v>14538</v>
      </c>
      <c r="E25" s="98">
        <f t="shared" si="2"/>
        <v>1679</v>
      </c>
      <c r="F25" s="98">
        <v>1066</v>
      </c>
      <c r="G25" s="98">
        <v>613</v>
      </c>
      <c r="H25" s="98">
        <f t="shared" si="3"/>
        <v>36618</v>
      </c>
      <c r="I25" s="98">
        <v>22693</v>
      </c>
      <c r="J25" s="98">
        <v>13925</v>
      </c>
    </row>
    <row r="26" spans="1:10">
      <c r="A26" s="68">
        <v>1997</v>
      </c>
      <c r="B26" s="98">
        <f t="shared" si="0"/>
        <v>36501</v>
      </c>
      <c r="C26" s="98">
        <f t="shared" si="1"/>
        <v>22803</v>
      </c>
      <c r="D26" s="98">
        <f t="shared" si="1"/>
        <v>13698</v>
      </c>
      <c r="E26" s="98">
        <f t="shared" si="2"/>
        <v>1726</v>
      </c>
      <c r="F26" s="98">
        <v>1019</v>
      </c>
      <c r="G26" s="98">
        <v>707</v>
      </c>
      <c r="H26" s="98">
        <f t="shared" si="3"/>
        <v>34775</v>
      </c>
      <c r="I26" s="98">
        <v>21784</v>
      </c>
      <c r="J26" s="98">
        <v>12991</v>
      </c>
    </row>
    <row r="27" spans="1:10" ht="15" customHeight="1">
      <c r="A27" s="68">
        <v>1998</v>
      </c>
      <c r="B27" s="98">
        <f t="shared" si="0"/>
        <v>34783</v>
      </c>
      <c r="C27" s="98">
        <f t="shared" si="1"/>
        <v>21722</v>
      </c>
      <c r="D27" s="98">
        <f t="shared" si="1"/>
        <v>13061</v>
      </c>
      <c r="E27" s="98">
        <f t="shared" si="2"/>
        <v>2202</v>
      </c>
      <c r="F27" s="98">
        <v>1388</v>
      </c>
      <c r="G27" s="98">
        <v>814</v>
      </c>
      <c r="H27" s="98">
        <f t="shared" si="3"/>
        <v>32581</v>
      </c>
      <c r="I27" s="98">
        <v>20334</v>
      </c>
      <c r="J27" s="98">
        <v>12247</v>
      </c>
    </row>
    <row r="28" spans="1:10">
      <c r="A28" s="68">
        <v>1999</v>
      </c>
      <c r="B28" s="98">
        <f t="shared" si="0"/>
        <v>34170</v>
      </c>
      <c r="C28" s="98">
        <f t="shared" si="1"/>
        <v>21811</v>
      </c>
      <c r="D28" s="98">
        <f t="shared" si="1"/>
        <v>12359</v>
      </c>
      <c r="E28" s="98">
        <f t="shared" si="2"/>
        <v>2109</v>
      </c>
      <c r="F28" s="98">
        <v>1350</v>
      </c>
      <c r="G28" s="98">
        <v>759</v>
      </c>
      <c r="H28" s="98">
        <f t="shared" si="3"/>
        <v>32061</v>
      </c>
      <c r="I28" s="98">
        <v>20461</v>
      </c>
      <c r="J28" s="98">
        <v>11600</v>
      </c>
    </row>
    <row r="29" spans="1:10">
      <c r="A29" s="68"/>
      <c r="B29" s="98"/>
      <c r="C29" s="98"/>
      <c r="D29" s="98"/>
      <c r="E29" s="98"/>
      <c r="F29" s="98"/>
      <c r="G29" s="98"/>
      <c r="H29" s="98"/>
      <c r="I29" s="98"/>
      <c r="J29" s="98"/>
    </row>
    <row r="30" spans="1:10">
      <c r="A30" s="68">
        <v>2000</v>
      </c>
      <c r="B30" s="98">
        <f t="shared" si="0"/>
        <v>35474</v>
      </c>
      <c r="C30" s="98">
        <f t="shared" si="1"/>
        <v>22257</v>
      </c>
      <c r="D30" s="98">
        <f t="shared" si="1"/>
        <v>13217</v>
      </c>
      <c r="E30" s="98">
        <f t="shared" si="2"/>
        <v>2327</v>
      </c>
      <c r="F30" s="98">
        <v>1349</v>
      </c>
      <c r="G30" s="98">
        <v>978</v>
      </c>
      <c r="H30" s="98">
        <f t="shared" si="3"/>
        <v>33147</v>
      </c>
      <c r="I30" s="98">
        <v>20908</v>
      </c>
      <c r="J30" s="98">
        <v>12239</v>
      </c>
    </row>
    <row r="31" spans="1:10">
      <c r="A31" s="68">
        <v>2001</v>
      </c>
      <c r="B31" s="98">
        <f t="shared" si="0"/>
        <v>34823</v>
      </c>
      <c r="C31" s="98">
        <f t="shared" si="1"/>
        <v>21640</v>
      </c>
      <c r="D31" s="98">
        <f t="shared" si="1"/>
        <v>13183</v>
      </c>
      <c r="E31" s="98">
        <f t="shared" si="2"/>
        <v>2515</v>
      </c>
      <c r="F31" s="98">
        <v>1537</v>
      </c>
      <c r="G31" s="98">
        <v>978</v>
      </c>
      <c r="H31" s="98">
        <f t="shared" si="3"/>
        <v>32308</v>
      </c>
      <c r="I31" s="98">
        <v>20103</v>
      </c>
      <c r="J31" s="98">
        <v>12205</v>
      </c>
    </row>
    <row r="32" spans="1:10">
      <c r="A32" s="68">
        <v>2002</v>
      </c>
      <c r="B32" s="98">
        <f t="shared" si="0"/>
        <v>34465</v>
      </c>
      <c r="C32" s="98">
        <f t="shared" si="1"/>
        <v>21278</v>
      </c>
      <c r="D32" s="98">
        <f t="shared" si="1"/>
        <v>13187</v>
      </c>
      <c r="E32" s="98">
        <f t="shared" si="2"/>
        <v>2638</v>
      </c>
      <c r="F32" s="98">
        <v>1578</v>
      </c>
      <c r="G32" s="98">
        <v>1060</v>
      </c>
      <c r="H32" s="98">
        <f t="shared" si="3"/>
        <v>31827</v>
      </c>
      <c r="I32" s="98">
        <v>19700</v>
      </c>
      <c r="J32" s="98">
        <v>12127</v>
      </c>
    </row>
    <row r="33" spans="1:10">
      <c r="A33" s="68">
        <v>2003</v>
      </c>
      <c r="B33" s="98">
        <f>SUM(C33:D33)</f>
        <v>34391</v>
      </c>
      <c r="C33" s="98">
        <f>SUM(F33+I33)</f>
        <v>21114</v>
      </c>
      <c r="D33" s="98">
        <f>SUM(G33+J33)</f>
        <v>13277</v>
      </c>
      <c r="E33" s="98">
        <f t="shared" si="2"/>
        <v>2876</v>
      </c>
      <c r="F33" s="98">
        <v>1969</v>
      </c>
      <c r="G33" s="98">
        <v>907</v>
      </c>
      <c r="H33" s="98">
        <f t="shared" si="3"/>
        <v>31515</v>
      </c>
      <c r="I33" s="98">
        <v>19145</v>
      </c>
      <c r="J33" s="98">
        <v>12370</v>
      </c>
    </row>
    <row r="34" spans="1:10">
      <c r="A34" s="68">
        <v>2004</v>
      </c>
      <c r="B34" s="98">
        <f t="shared" si="0"/>
        <v>35580</v>
      </c>
      <c r="C34" s="98">
        <f t="shared" si="1"/>
        <v>21995</v>
      </c>
      <c r="D34" s="98">
        <f t="shared" si="1"/>
        <v>13585</v>
      </c>
      <c r="E34" s="98">
        <f t="shared" si="2"/>
        <v>2610</v>
      </c>
      <c r="F34" s="98">
        <v>1785</v>
      </c>
      <c r="G34" s="98">
        <v>825</v>
      </c>
      <c r="H34" s="98">
        <f t="shared" si="3"/>
        <v>32970</v>
      </c>
      <c r="I34" s="98">
        <v>20210</v>
      </c>
      <c r="J34" s="98">
        <v>12760</v>
      </c>
    </row>
    <row r="35" spans="1:10">
      <c r="A35" s="68">
        <v>2005</v>
      </c>
      <c r="B35" s="98">
        <f t="shared" si="0"/>
        <v>35021</v>
      </c>
      <c r="C35" s="98">
        <f t="shared" si="1"/>
        <v>20478</v>
      </c>
      <c r="D35" s="98">
        <f t="shared" si="1"/>
        <v>14543</v>
      </c>
      <c r="E35" s="98">
        <f t="shared" si="2"/>
        <v>2296</v>
      </c>
      <c r="F35" s="98">
        <v>1375</v>
      </c>
      <c r="G35" s="98">
        <v>921</v>
      </c>
      <c r="H35" s="98">
        <f t="shared" si="3"/>
        <v>32725</v>
      </c>
      <c r="I35" s="98">
        <v>19103</v>
      </c>
      <c r="J35" s="98">
        <v>13622</v>
      </c>
    </row>
    <row r="36" spans="1:10">
      <c r="A36" s="68">
        <v>2006</v>
      </c>
      <c r="B36" s="98">
        <f t="shared" si="0"/>
        <v>37196.5</v>
      </c>
      <c r="C36" s="98">
        <v>21535.4</v>
      </c>
      <c r="D36" s="98">
        <v>15661.1</v>
      </c>
      <c r="E36" s="98">
        <f t="shared" si="2"/>
        <v>1445.9</v>
      </c>
      <c r="F36" s="98">
        <f>479.5+212.2</f>
        <v>691.7</v>
      </c>
      <c r="G36" s="98">
        <f>537.5+216.7</f>
        <v>754.2</v>
      </c>
      <c r="H36" s="98">
        <f>SUM(I36:J36)</f>
        <v>35750.6</v>
      </c>
      <c r="I36" s="98">
        <f>C36-F36</f>
        <v>20843.7</v>
      </c>
      <c r="J36" s="98">
        <f>D36-G36</f>
        <v>14906.9</v>
      </c>
    </row>
    <row r="37" spans="1:10">
      <c r="A37" s="68">
        <v>2007</v>
      </c>
      <c r="B37" s="98">
        <v>41718</v>
      </c>
      <c r="C37" s="98">
        <v>25022</v>
      </c>
      <c r="D37" s="98">
        <v>16695</v>
      </c>
      <c r="E37" s="98">
        <f>SUM(F37:G37)</f>
        <v>1459.9</v>
      </c>
      <c r="F37" s="98">
        <f>490+206.6</f>
        <v>696.6</v>
      </c>
      <c r="G37" s="98">
        <f>551.9+211.4</f>
        <v>763.3</v>
      </c>
      <c r="H37" s="98">
        <f>SUM(I37:J37)</f>
        <v>40257.100000000006</v>
      </c>
      <c r="I37" s="98">
        <f>C37-F37</f>
        <v>24325.4</v>
      </c>
      <c r="J37" s="98">
        <f>D37-G37</f>
        <v>15931.7</v>
      </c>
    </row>
    <row r="38" spans="1:10" ht="15" customHeight="1">
      <c r="A38" s="68">
        <v>2008</v>
      </c>
      <c r="B38" s="98">
        <f>SUM(C38:D38)</f>
        <v>40064</v>
      </c>
      <c r="C38" s="98">
        <v>24252</v>
      </c>
      <c r="D38" s="98">
        <v>15812</v>
      </c>
      <c r="E38" s="98">
        <v>1455</v>
      </c>
      <c r="F38" s="98">
        <v>778</v>
      </c>
      <c r="G38" s="98">
        <v>676</v>
      </c>
      <c r="H38" s="98">
        <v>38609</v>
      </c>
      <c r="I38" s="98">
        <v>23473</v>
      </c>
      <c r="J38" s="98">
        <v>15136</v>
      </c>
    </row>
    <row r="39" spans="1:10">
      <c r="A39" s="68">
        <v>2009</v>
      </c>
      <c r="B39" s="98">
        <f>SUM(C39:D39)</f>
        <v>33928.481</v>
      </c>
      <c r="C39" s="98">
        <v>20674.262999999999</v>
      </c>
      <c r="D39" s="98">
        <v>13254.218000000001</v>
      </c>
      <c r="E39" s="98">
        <v>1245</v>
      </c>
      <c r="F39" s="98">
        <v>693.36799999999994</v>
      </c>
      <c r="G39" s="98">
        <v>551</v>
      </c>
      <c r="H39" s="98">
        <f>SUM(I39:J39)</f>
        <v>32683.614000000001</v>
      </c>
      <c r="I39" s="98">
        <v>19980.932000000001</v>
      </c>
      <c r="J39" s="98">
        <v>12702.682000000001</v>
      </c>
    </row>
    <row r="40" spans="1:10" ht="15" customHeight="1">
      <c r="A40" s="68"/>
      <c r="B40" s="98"/>
      <c r="C40" s="98"/>
      <c r="D40" s="98"/>
      <c r="E40" s="98"/>
      <c r="F40" s="98"/>
      <c r="G40" s="98"/>
      <c r="H40" s="98"/>
      <c r="I40" s="98"/>
      <c r="J40" s="98"/>
    </row>
    <row r="41" spans="1:10" ht="15" customHeight="1">
      <c r="A41" s="68">
        <v>2010</v>
      </c>
      <c r="B41" s="98">
        <v>35786</v>
      </c>
      <c r="C41" s="98">
        <v>21667</v>
      </c>
      <c r="D41" s="98">
        <v>14120</v>
      </c>
      <c r="E41" s="98">
        <v>1359.9</v>
      </c>
      <c r="F41" s="98">
        <v>728.1</v>
      </c>
      <c r="G41" s="98">
        <v>631.79999999999995</v>
      </c>
      <c r="H41" s="98">
        <f>SUM(I41:J41)</f>
        <v>34426.5</v>
      </c>
      <c r="I41" s="98">
        <v>20938.5</v>
      </c>
      <c r="J41" s="98">
        <v>13488</v>
      </c>
    </row>
    <row r="42" spans="1:10">
      <c r="A42" s="68">
        <v>2011</v>
      </c>
      <c r="B42" s="98">
        <f>SUM(C42:D42)</f>
        <v>36614</v>
      </c>
      <c r="C42" s="98">
        <v>21784</v>
      </c>
      <c r="D42" s="98">
        <v>14830</v>
      </c>
      <c r="E42" s="98">
        <f>SUM(F42:G42)</f>
        <v>1400</v>
      </c>
      <c r="F42" s="98">
        <v>592</v>
      </c>
      <c r="G42" s="98">
        <v>808</v>
      </c>
      <c r="H42" s="98">
        <f>SUM(I42:J42)</f>
        <v>35214</v>
      </c>
      <c r="I42" s="98">
        <v>21192</v>
      </c>
      <c r="J42" s="98">
        <v>14022</v>
      </c>
    </row>
    <row r="43" spans="1:10">
      <c r="A43" s="68">
        <f>IF(C43=0,"",A42+1)</f>
        <v>2012</v>
      </c>
      <c r="B43" s="119">
        <v>36563.347999999998</v>
      </c>
      <c r="C43" s="119">
        <v>21504.808000000001</v>
      </c>
      <c r="D43" s="119">
        <v>15058.54</v>
      </c>
      <c r="E43" s="119">
        <v>2083.2640000000001</v>
      </c>
      <c r="F43" s="119">
        <v>991.50800000000004</v>
      </c>
      <c r="G43" s="119">
        <v>1091.7560000000001</v>
      </c>
      <c r="H43" s="119">
        <v>34480.084000000003</v>
      </c>
      <c r="I43" s="119">
        <v>20513.3</v>
      </c>
      <c r="J43" s="119">
        <v>13966.784</v>
      </c>
    </row>
    <row r="44" spans="1:10">
      <c r="A44" s="68">
        <f>IF(C44=0,"",A43+1)</f>
        <v>2013</v>
      </c>
      <c r="B44" s="119">
        <v>35855.553</v>
      </c>
      <c r="C44" s="119">
        <v>20994.001</v>
      </c>
      <c r="D44" s="119">
        <v>14861.552</v>
      </c>
      <c r="E44" s="119">
        <v>1504.835</v>
      </c>
      <c r="F44" s="119">
        <v>685.75900000000001</v>
      </c>
      <c r="G44" s="119">
        <v>819.07600000000002</v>
      </c>
      <c r="H44" s="119">
        <v>34350.718000000001</v>
      </c>
      <c r="I44" s="119">
        <v>20308.241999999998</v>
      </c>
      <c r="J44" s="119">
        <v>14042.476000000001</v>
      </c>
    </row>
    <row r="45" spans="1:10">
      <c r="A45" s="68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>
      <c r="A46" s="69"/>
      <c r="B46" s="99"/>
      <c r="C46" s="99"/>
      <c r="D46" s="99"/>
      <c r="E46" s="99"/>
      <c r="F46" s="99"/>
      <c r="G46" s="99"/>
      <c r="H46" s="99"/>
      <c r="I46" s="99"/>
      <c r="J46" s="99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47" customFormat="1" ht="20.100000000000001" customHeight="1">
      <c r="A1" s="191" t="s">
        <v>248</v>
      </c>
      <c r="B1" s="192"/>
      <c r="C1" s="192"/>
      <c r="D1" s="192"/>
      <c r="E1" s="192"/>
      <c r="F1" s="192"/>
      <c r="G1" s="192"/>
    </row>
    <row r="2" spans="1:7" ht="15" customHeight="1"/>
    <row r="25" spans="1:7" ht="20.100000000000001" customHeight="1">
      <c r="A25" s="191" t="s">
        <v>247</v>
      </c>
      <c r="B25" s="192"/>
      <c r="C25" s="192"/>
      <c r="D25" s="192"/>
      <c r="E25" s="192"/>
      <c r="F25" s="192"/>
      <c r="G25" s="192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2014-03-07T11:01:35Z</cp:lastPrinted>
  <dcterms:created xsi:type="dcterms:W3CDTF">2011-12-14T07:27:52Z</dcterms:created>
  <dcterms:modified xsi:type="dcterms:W3CDTF">2014-12-02T10:45:46Z</dcterms:modified>
  <cp:category>LIS-Bericht</cp:category>
</cp:coreProperties>
</file>