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29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45621"/>
</workbook>
</file>

<file path=xl/calcChain.xml><?xml version="1.0" encoding="utf-8"?>
<calcChain xmlns="http://schemas.openxmlformats.org/spreadsheetml/2006/main">
  <c r="A43" i="25" l="1"/>
  <c r="A44" i="25" s="1"/>
  <c r="A45" i="25" s="1"/>
  <c r="H42" i="25" l="1"/>
  <c r="E42" i="25"/>
  <c r="B42" i="25"/>
  <c r="H41" i="25"/>
  <c r="H39" i="25"/>
  <c r="B39" i="25"/>
  <c r="B38" i="25"/>
  <c r="G37" i="25"/>
  <c r="J37" i="25" s="1"/>
  <c r="F37" i="25"/>
  <c r="I37" i="25" s="1"/>
  <c r="G36" i="25"/>
  <c r="J36" i="25" s="1"/>
  <c r="F36" i="25"/>
  <c r="I36" i="25" s="1"/>
  <c r="B36" i="25"/>
  <c r="H35" i="25"/>
  <c r="E35" i="25"/>
  <c r="D35" i="25"/>
  <c r="C35" i="25"/>
  <c r="H34" i="25"/>
  <c r="E34" i="25"/>
  <c r="D34" i="25"/>
  <c r="C34" i="25"/>
  <c r="H33" i="25"/>
  <c r="E33" i="25"/>
  <c r="D33" i="25"/>
  <c r="C33" i="25"/>
  <c r="H32" i="25"/>
  <c r="E32" i="25"/>
  <c r="D32" i="25"/>
  <c r="C32" i="25"/>
  <c r="H31" i="25"/>
  <c r="E31" i="25"/>
  <c r="D31" i="25"/>
  <c r="C31" i="25"/>
  <c r="H30" i="25"/>
  <c r="E30" i="25"/>
  <c r="D30" i="25"/>
  <c r="C30" i="25"/>
  <c r="H28" i="25"/>
  <c r="E28" i="25"/>
  <c r="D28" i="25"/>
  <c r="C28" i="25"/>
  <c r="H27" i="25"/>
  <c r="E27" i="25"/>
  <c r="D27" i="25"/>
  <c r="C27" i="25"/>
  <c r="H26" i="25"/>
  <c r="E26" i="25"/>
  <c r="D26" i="25"/>
  <c r="C26" i="25"/>
  <c r="H25" i="25"/>
  <c r="E25" i="25"/>
  <c r="D25" i="25"/>
  <c r="C25" i="25"/>
  <c r="H24" i="25"/>
  <c r="E24" i="25"/>
  <c r="D24" i="25"/>
  <c r="C24" i="25"/>
  <c r="H23" i="25"/>
  <c r="E23" i="25"/>
  <c r="D23" i="25"/>
  <c r="C23" i="25"/>
  <c r="H22" i="25"/>
  <c r="E22" i="25"/>
  <c r="D22" i="25"/>
  <c r="C22" i="25"/>
  <c r="H21" i="25"/>
  <c r="E21" i="25"/>
  <c r="D21" i="25"/>
  <c r="C21" i="25"/>
  <c r="H20" i="25"/>
  <c r="E20" i="25"/>
  <c r="D20" i="25"/>
  <c r="C20" i="25"/>
  <c r="H19" i="25"/>
  <c r="E19" i="25"/>
  <c r="D19" i="25"/>
  <c r="C19" i="25"/>
  <c r="H17" i="25"/>
  <c r="E17" i="25"/>
  <c r="D17" i="25"/>
  <c r="C17" i="25"/>
  <c r="H16" i="25"/>
  <c r="E16" i="25"/>
  <c r="D16" i="25"/>
  <c r="C16" i="25"/>
  <c r="H15" i="25"/>
  <c r="E15" i="25"/>
  <c r="D15" i="25"/>
  <c r="C15" i="25"/>
  <c r="H14" i="25"/>
  <c r="E14" i="25"/>
  <c r="D14" i="25"/>
  <c r="C14" i="25"/>
  <c r="H13" i="25"/>
  <c r="E13" i="25"/>
  <c r="D13" i="25"/>
  <c r="C13" i="25"/>
  <c r="H12" i="25"/>
  <c r="E12" i="25"/>
  <c r="D12" i="25"/>
  <c r="C12" i="25"/>
  <c r="H11" i="25"/>
  <c r="E11" i="25"/>
  <c r="D11" i="25"/>
  <c r="C11" i="25"/>
  <c r="H10" i="25"/>
  <c r="E10" i="25"/>
  <c r="D10" i="25"/>
  <c r="C10" i="25"/>
  <c r="H9" i="25"/>
  <c r="E9" i="25"/>
  <c r="D9" i="25"/>
  <c r="C9" i="25"/>
  <c r="H8" i="25"/>
  <c r="E8" i="25"/>
  <c r="D8" i="25"/>
  <c r="C8" i="25"/>
  <c r="B20" i="25" l="1"/>
  <c r="B23" i="25"/>
  <c r="B28" i="25"/>
  <c r="B32" i="25"/>
  <c r="B33" i="25"/>
  <c r="H36" i="25"/>
  <c r="E36" i="25"/>
  <c r="B8" i="25"/>
  <c r="B25" i="25"/>
  <c r="B11" i="25"/>
  <c r="B14" i="25"/>
  <c r="B15" i="25"/>
  <c r="B19" i="25"/>
  <c r="B22" i="25"/>
  <c r="B16" i="25"/>
  <c r="B10" i="25"/>
  <c r="B24" i="25"/>
  <c r="B27" i="25"/>
  <c r="B34" i="25"/>
  <c r="B13" i="25"/>
  <c r="B31" i="25"/>
  <c r="B12" i="25"/>
  <c r="B21" i="25"/>
  <c r="B30" i="25"/>
  <c r="H37" i="25"/>
  <c r="B9" i="25"/>
  <c r="B17" i="25"/>
  <c r="B26" i="25"/>
  <c r="B35" i="25"/>
  <c r="E37" i="25"/>
</calcChain>
</file>

<file path=xl/sharedStrings.xml><?xml version="1.0" encoding="utf-8"?>
<sst xmlns="http://schemas.openxmlformats.org/spreadsheetml/2006/main" count="527" uniqueCount="271">
  <si>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</si>
  <si>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</si>
  <si>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</si>
  <si>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</si>
  <si>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</si>
  <si>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</si>
  <si>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</si>
  <si>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</si>
  <si>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</si>
  <si>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</si>
  <si>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</si>
  <si>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</si>
  <si>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</si>
  <si>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</si>
  <si>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</si>
  <si>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</si>
  <si>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</si>
  <si>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</si>
  <si>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</si>
  <si>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</si>
  <si>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</si>
  <si>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</si>
  <si>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</si>
  <si>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</si>
  <si>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</si>
  <si>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</si>
  <si>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</si>
  <si>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</si>
  <si>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</si>
  <si>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</si>
  <si>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</si>
  <si>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</si>
  <si>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</si>
  <si>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</si>
  <si>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</si>
  <si>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</si>
  <si>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</si>
  <si>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</si>
  <si>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</si>
  <si>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</si>
  <si>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</si>
  <si>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</si>
  <si>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</si>
  <si>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</si>
  <si>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</si>
  <si>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</si>
  <si>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</si>
  <si>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</si>
  <si>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</si>
  <si>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</si>
  <si>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</si>
  <si>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</si>
  <si>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</si>
  <si>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</si>
  <si>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</si>
  <si>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</si>
  <si>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</si>
  <si>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</si>
  <si>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</si>
  <si>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</si>
  <si>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</si>
  <si>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</si>
  <si>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</si>
  <si>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</si>
  <si>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</si>
  <si>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</si>
  <si>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</si>
  <si>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</si>
  <si>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</si>
  <si>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</si>
  <si>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</si>
  <si>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</si>
  <si>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</si>
  <si>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</si>
  <si>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</si>
  <si>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</si>
  <si>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</si>
  <si>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</si>
  <si>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</si>
  <si>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</si>
  <si>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</si>
  <si>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</si>
  <si>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</si>
  <si>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</si>
  <si>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</si>
  <si>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</si>
  <si>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</si>
  <si>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</si>
  <si>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</si>
  <si>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</si>
  <si>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</si>
  <si>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</si>
  <si>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</si>
  <si>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</si>
  <si>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</si>
  <si>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</si>
  <si>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</si>
  <si>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</si>
  <si>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</si>
  <si>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</si>
  <si>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</si>
  <si>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</si>
  <si>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</si>
  <si>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</si>
  <si>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</si>
  <si>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</si>
  <si>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</si>
  <si>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</si>
  <si>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</si>
  <si>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</si>
  <si>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</si>
  <si>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</si>
  <si>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</si>
  <si>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</si>
  <si>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</si>
  <si>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</si>
  <si>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</si>
  <si>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</si>
  <si>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</si>
  <si>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</si>
  <si>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</si>
  <si>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</si>
  <si>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</si>
  <si>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</si>
  <si>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</si>
  <si>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</si>
  <si>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</si>
  <si>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</si>
  <si>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</si>
  <si>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</si>
  <si>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</si>
  <si>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</si>
  <si>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</si>
  <si>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</si>
  <si>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</si>
  <si>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</si>
  <si>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</si>
  <si>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</si>
  <si>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</si>
  <si>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</si>
  <si>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</si>
  <si>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</si>
  <si>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</si>
  <si>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</si>
  <si>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</si>
  <si>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</si>
  <si>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</si>
  <si>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</si>
  <si>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</si>
  <si>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</si>
  <si>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</si>
  <si>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</si>
  <si>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</si>
  <si>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</si>
  <si>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</si>
  <si>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</si>
  <si>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</si>
  <si>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</si>
  <si>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</si>
  <si>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</si>
  <si>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</si>
  <si>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</si>
  <si>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</si>
  <si>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</si>
  <si>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</si>
  <si>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</si>
  <si>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</si>
  <si>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</si>
  <si>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</si>
  <si>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</si>
  <si>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</si>
  <si>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</si>
  <si>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</si>
  <si>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</si>
  <si>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</si>
  <si>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</si>
  <si>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</si>
  <si>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</si>
  <si>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</si>
  <si>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</si>
  <si>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</si>
  <si>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</si>
  <si>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Maßeinheit</t>
  </si>
  <si>
    <t>– Schiffsverkehr –</t>
  </si>
  <si>
    <t>Angekommene Schiffe</t>
  </si>
  <si>
    <t>Anzahl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</si>
  <si>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</si>
  <si>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</si>
  <si>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</si>
  <si>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</si>
  <si>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</si>
  <si>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</si>
  <si>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</si>
  <si>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</si>
  <si>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</si>
  <si>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</si>
  <si>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</si>
  <si>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</si>
  <si>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BRZ gesamt</t>
  </si>
  <si>
    <t>Tonnen</t>
  </si>
  <si>
    <t>Hafen</t>
  </si>
  <si>
    <t>Kappeln</t>
  </si>
  <si>
    <t>Amrum, Insel</t>
  </si>
  <si>
    <t>Föhr, Fährhafen</t>
  </si>
  <si>
    <t>Hörnum</t>
  </si>
  <si>
    <t>List, Sylt</t>
  </si>
  <si>
    <t>Nordstrand, Insel</t>
  </si>
  <si>
    <t>Pellworm , Insel</t>
  </si>
  <si>
    <t>Wyk, Föhr</t>
  </si>
  <si>
    <t>Wittdün, Amrum</t>
  </si>
  <si>
    <t>Gröde, Halligen</t>
  </si>
  <si>
    <t>Schlüttsiel</t>
  </si>
  <si>
    <t>Büsum</t>
  </si>
  <si>
    <t>Glückstadt</t>
  </si>
  <si>
    <t>Helgoland, Insel</t>
  </si>
  <si>
    <t>Itzehoe</t>
  </si>
  <si>
    <t>Wedel</t>
  </si>
  <si>
    <t>Eckernförde</t>
  </si>
  <si>
    <t>Osterrönfeld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</si>
  <si>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</si>
  <si>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</si>
  <si>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</si>
  <si>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</si>
  <si>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</si>
  <si>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</si>
  <si>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</si>
  <si>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</si>
  <si>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</si>
  <si>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</si>
  <si>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</si>
  <si>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</si>
  <si>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</si>
  <si>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</si>
  <si>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</si>
  <si>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</si>
  <si>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</si>
  <si>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</si>
  <si>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</si>
  <si>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</si>
  <si>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</si>
  <si>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</si>
  <si>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</si>
  <si>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</si>
  <si>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</si>
  <si>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</si>
  <si>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 xml:space="preserve">© Statistisches Amt für Hamburg und Schleswig-Holstein, Hamburg 2014 
Auszugsweise Vervielfältigung und Verbreitung mit Quellenangabe gestattet.        </t>
  </si>
  <si>
    <t>– Personenverkehr –</t>
  </si>
  <si>
    <t>Anzahl in 1 000</t>
  </si>
  <si>
    <t>Gütergruppe</t>
  </si>
  <si>
    <t>Verände-
rung
in %</t>
  </si>
  <si>
    <t>Veränder-
ung in %</t>
  </si>
  <si>
    <t>"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</si>
  <si>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</si>
  <si>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</si>
  <si>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</si>
  <si>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× = Nachweis nicht sinnvoll</t>
  </si>
  <si>
    <t xml:space="preserve"> – Güterverkehr –</t>
  </si>
  <si>
    <r>
      <t>2. S</t>
    </r>
    <r>
      <rPr>
        <b/>
        <sz val="10"/>
        <rFont val="Arial"/>
        <family val="2"/>
      </rPr>
      <t>eeverkehr der Häfen Schleswig-Holsteins nach Gütergruppen</t>
    </r>
  </si>
  <si>
    <t>Ausgestiegene Fahrgäste</t>
  </si>
  <si>
    <t>Eingestiegene Fahrgäste</t>
  </si>
  <si>
    <t>darunter</t>
  </si>
  <si>
    <t>Die Seeschifffahrt in Schleswig-Holstein</t>
  </si>
  <si>
    <t>1. Gesamtübersicht des Seeverkehrs in Schleswig Holstein – von Januar bis Dezember 2014</t>
  </si>
  <si>
    <t>Januar - Dezember</t>
  </si>
  <si>
    <t>Januar bis Dezember</t>
  </si>
  <si>
    <t xml:space="preserve">x  </t>
  </si>
  <si>
    <t>3. Seeverkehr der Häfen Schleswig-Holsteins nach Verkehrsbereichen von Januar bis Dezember</t>
  </si>
  <si>
    <t>4. Seegüterumschlag in den Häfen Schleswig-Holsteins von Januar bis Dezember</t>
  </si>
  <si>
    <t>5. Fahrgäste in den Häfen Schleswig-Holsteins von Januar bis Dezember</t>
  </si>
  <si>
    <t>Kennziffer: H II 2 - j 14 SH</t>
  </si>
  <si>
    <t>Herausgegeben am: 5. März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</si>
</sst>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###\ ###\ ##0&quot;  &quot;;\-###\ ###\ ##0&quot;  &quot;;&quot; –  &quot;"/>
    <numFmt numFmtId="194" formatCode="###\ ##0.0&quot;  &quot;;\-###\ ##0.0&quot;  &quot;;&quot; –  &quot;"/>
    <numFmt numFmtId="195" formatCode="###\ ###\ ##0.0&quot;  &quot;;\-###\ ###\ ##0.0&quot;  &quot;;&quot;-  &quot;"/>
    <numFmt numFmtId="196" formatCode="###\ ###\ ##0&quot;  &quot;;\-###\ ###\ ##0&quot;  &quot;;&quot;-  &quot;"/>
  </numFmts>
  <fonts count="10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8"/>
      <color theme="1"/>
      <name val="Arial"/>
      <family val="2"/>
    </font>
    <font>
      <sz val="30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9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10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0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39" fillId="0" borderId="0">
      <alignment horizontal="right"/>
    </xf>
    <xf numFmtId="171" fontId="39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0" fillId="65" borderId="0">
      <alignment horizontal="center" wrapText="1"/>
    </xf>
    <xf numFmtId="0" fontId="68" fillId="64" borderId="0">
      <alignment horizontal="center"/>
    </xf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0" fillId="33" borderId="27"/>
    <xf numFmtId="0" fontId="10" fillId="64" borderId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0" fillId="33" borderId="27" applyNumberFormat="0" applyFont="0" applyAlignment="0">
      <protection locked="0"/>
    </xf>
    <xf numFmtId="0" fontId="10" fillId="33" borderId="27" applyNumberFormat="0" applyFont="0" applyAlignment="0">
      <protection locked="0"/>
    </xf>
    <xf numFmtId="0" fontId="78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7" applyNumberFormat="0" applyFont="0" applyBorder="0" applyAlignment="0"/>
    <xf numFmtId="0" fontId="10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4" fillId="65" borderId="0">
      <alignment horizontal="center"/>
    </xf>
    <xf numFmtId="0" fontId="10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0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7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0" fillId="0" borderId="0" applyNumberFormat="0" applyFont="0" applyFill="0" applyBorder="0" applyAlignment="0" applyProtection="0"/>
    <xf numFmtId="182" fontId="39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06">
    <xf numFmtId="0" fontId="0" fillId="0" borderId="0" xfId="0"/>
    <xf numFmtId="0" fontId="34" fillId="0" borderId="0" xfId="0" applyFont="1"/>
    <xf numFmtId="0" fontId="37" fillId="0" borderId="0" xfId="0" applyFont="1"/>
    <xf numFmtId="166" fontId="34" fillId="0" borderId="0" xfId="0" applyNumberFormat="1" applyFont="1"/>
    <xf numFmtId="0" fontId="34" fillId="0" borderId="0" xfId="0" applyFont="1" applyBorder="1"/>
    <xf numFmtId="0" fontId="35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Alignment="1">
      <alignment horizontal="right"/>
    </xf>
    <xf numFmtId="0" fontId="10" fillId="0" borderId="0" xfId="0" applyFont="1"/>
    <xf numFmtId="0" fontId="0" fillId="0" borderId="0" xfId="0" applyFont="1"/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34" fillId="0" borderId="0" xfId="0" applyFont="1" applyAlignment="1">
      <alignment horizontal="left"/>
    </xf>
    <xf numFmtId="0" fontId="37" fillId="0" borderId="15" xfId="0" applyFont="1" applyBorder="1"/>
    <xf numFmtId="0" fontId="37" fillId="0" borderId="26" xfId="0" applyFont="1" applyBorder="1"/>
    <xf numFmtId="0" fontId="37" fillId="0" borderId="16" xfId="0" applyFont="1" applyBorder="1"/>
    <xf numFmtId="0" fontId="37" fillId="0" borderId="0" xfId="0" applyFont="1" applyBorder="1"/>
    <xf numFmtId="0" fontId="37" fillId="0" borderId="14" xfId="0" applyFont="1" applyBorder="1"/>
    <xf numFmtId="0" fontId="48" fillId="35" borderId="12" xfId="7" applyFont="1" applyFill="1" applyBorder="1" applyAlignment="1">
      <alignment horizontal="center"/>
    </xf>
    <xf numFmtId="0" fontId="37" fillId="0" borderId="15" xfId="0" applyFont="1" applyBorder="1" applyAlignment="1">
      <alignment wrapText="1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0" fontId="3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68" fontId="37" fillId="0" borderId="0" xfId="0" applyNumberFormat="1" applyFont="1" applyAlignment="1">
      <alignment horizontal="center" vertical="top"/>
    </xf>
    <xf numFmtId="0" fontId="37" fillId="0" borderId="16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50" fillId="0" borderId="17" xfId="0" applyFont="1" applyBorder="1" applyAlignment="1">
      <alignment horizontal="left" vertical="top"/>
    </xf>
    <xf numFmtId="0" fontId="34" fillId="0" borderId="0" xfId="0" applyFont="1" applyAlignment="1">
      <alignment vertical="center"/>
    </xf>
    <xf numFmtId="0" fontId="37" fillId="0" borderId="16" xfId="0" applyFont="1" applyBorder="1" applyAlignment="1">
      <alignment horizontal="left" vertical="top" indent="1"/>
    </xf>
    <xf numFmtId="0" fontId="37" fillId="0" borderId="16" xfId="0" applyFont="1" applyBorder="1" applyAlignment="1">
      <alignment horizontal="left" vertical="top" wrapText="1" indent="1"/>
    </xf>
    <xf numFmtId="0" fontId="34" fillId="0" borderId="0" xfId="0" applyFont="1" applyAlignment="1">
      <alignment vertical="top"/>
    </xf>
    <xf numFmtId="0" fontId="0" fillId="0" borderId="0" xfId="0" applyAlignment="1">
      <alignment vertical="top"/>
    </xf>
    <xf numFmtId="0" fontId="37" fillId="0" borderId="16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/>
    </xf>
    <xf numFmtId="0" fontId="15" fillId="34" borderId="12" xfId="0" quotePrefix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4" fillId="0" borderId="16" xfId="0" applyFont="1" applyBorder="1" applyAlignment="1">
      <alignment horizontal="left" indent="1"/>
    </xf>
    <xf numFmtId="0" fontId="34" fillId="0" borderId="16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4" fillId="0" borderId="17" xfId="0" applyFont="1" applyBorder="1" applyAlignment="1">
      <alignment horizontal="left" indent="1"/>
    </xf>
    <xf numFmtId="0" fontId="35" fillId="0" borderId="17" xfId="0" applyFont="1" applyBorder="1" applyAlignment="1">
      <alignment horizontal="left"/>
    </xf>
    <xf numFmtId="0" fontId="34" fillId="0" borderId="16" xfId="51" quotePrefix="1" applyFont="1" applyBorder="1" applyAlignment="1">
      <alignment vertical="top"/>
    </xf>
    <xf numFmtId="0" fontId="48" fillId="35" borderId="13" xfId="7" applyFont="1" applyFill="1" applyBorder="1" applyAlignment="1">
      <alignment horizontal="center"/>
    </xf>
    <xf numFmtId="0" fontId="34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4" fillId="0" borderId="16" xfId="51" quotePrefix="1" applyFont="1" applyBorder="1" applyAlignment="1">
      <alignment horizontal="center" vertical="top"/>
    </xf>
    <xf numFmtId="0" fontId="34" fillId="0" borderId="17" xfId="51" quotePrefix="1" applyFont="1" applyBorder="1" applyAlignment="1">
      <alignment horizontal="center" vertical="top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90" fontId="37" fillId="0" borderId="0" xfId="0" applyNumberFormat="1" applyFont="1" applyAlignment="1">
      <alignment horizontal="left"/>
    </xf>
    <xf numFmtId="190" fontId="37" fillId="0" borderId="0" xfId="0" applyNumberFormat="1" applyFont="1" applyAlignment="1">
      <alignment horizontal="right"/>
    </xf>
    <xf numFmtId="0" fontId="36" fillId="0" borderId="0" xfId="0" applyFont="1" applyAlignment="1">
      <alignment horizontal="center"/>
    </xf>
    <xf numFmtId="0" fontId="14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48" fillId="35" borderId="13" xfId="7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horizontal="center" vertical="center"/>
    </xf>
    <xf numFmtId="191" fontId="50" fillId="0" borderId="0" xfId="0" applyNumberFormat="1" applyFont="1" applyAlignment="1">
      <alignment horizontal="center" vertical="top"/>
    </xf>
    <xf numFmtId="0" fontId="34" fillId="0" borderId="22" xfId="0" applyFont="1" applyBorder="1" applyAlignment="1">
      <alignment horizontal="center"/>
    </xf>
    <xf numFmtId="0" fontId="15" fillId="35" borderId="12" xfId="7" applyFont="1" applyFill="1" applyBorder="1" applyAlignment="1">
      <alignment horizontal="center"/>
    </xf>
    <xf numFmtId="0" fontId="15" fillId="35" borderId="25" xfId="7" applyFont="1" applyFill="1" applyBorder="1" applyAlignment="1">
      <alignment horizontal="center"/>
    </xf>
    <xf numFmtId="0" fontId="15" fillId="35" borderId="22" xfId="7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5" fillId="0" borderId="16" xfId="0" applyFont="1" applyFill="1" applyBorder="1" applyAlignment="1">
      <alignment horizontal="left" wrapText="1" indent="1"/>
    </xf>
    <xf numFmtId="0" fontId="1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21" xfId="0" applyFont="1" applyBorder="1" applyAlignment="1">
      <alignment horizontal="center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192" fontId="34" fillId="0" borderId="0" xfId="0" applyNumberFormat="1" applyFont="1" applyAlignment="1">
      <alignment horizontal="right"/>
    </xf>
    <xf numFmtId="190" fontId="34" fillId="0" borderId="14" xfId="0" applyNumberFormat="1" applyFont="1" applyBorder="1" applyAlignment="1">
      <alignment horizontal="right"/>
    </xf>
    <xf numFmtId="193" fontId="34" fillId="0" borderId="0" xfId="0" applyNumberFormat="1" applyFont="1" applyAlignment="1">
      <alignment horizontal="right"/>
    </xf>
    <xf numFmtId="193" fontId="34" fillId="0" borderId="0" xfId="0" applyNumberFormat="1" applyFont="1" applyBorder="1" applyAlignment="1">
      <alignment horizontal="right"/>
    </xf>
    <xf numFmtId="193" fontId="34" fillId="0" borderId="14" xfId="0" applyNumberFormat="1" applyFont="1" applyBorder="1" applyAlignment="1">
      <alignment horizontal="right"/>
    </xf>
    <xf numFmtId="193" fontId="35" fillId="0" borderId="0" xfId="0" applyNumberFormat="1" applyFont="1" applyBorder="1" applyAlignment="1">
      <alignment horizontal="right"/>
    </xf>
    <xf numFmtId="193" fontId="35" fillId="0" borderId="0" xfId="0" applyNumberFormat="1" applyFont="1" applyAlignment="1">
      <alignment horizontal="right"/>
    </xf>
    <xf numFmtId="194" fontId="35" fillId="0" borderId="0" xfId="0" applyNumberFormat="1" applyFont="1" applyAlignment="1">
      <alignment horizontal="right"/>
    </xf>
    <xf numFmtId="194" fontId="34" fillId="0" borderId="0" xfId="0" applyNumberFormat="1" applyFont="1" applyAlignment="1">
      <alignment horizontal="right"/>
    </xf>
    <xf numFmtId="194" fontId="34" fillId="0" borderId="0" xfId="0" applyNumberFormat="1" applyFont="1" applyBorder="1" applyAlignment="1">
      <alignment horizontal="right"/>
    </xf>
    <xf numFmtId="193" fontId="15" fillId="0" borderId="0" xfId="0" applyNumberFormat="1" applyFont="1" applyAlignment="1">
      <alignment horizontal="right"/>
    </xf>
    <xf numFmtId="194" fontId="15" fillId="0" borderId="0" xfId="0" applyNumberFormat="1" applyFont="1" applyAlignment="1">
      <alignment horizontal="right"/>
    </xf>
    <xf numFmtId="193" fontId="34" fillId="0" borderId="0" xfId="0" applyNumberFormat="1" applyFont="1"/>
    <xf numFmtId="194" fontId="34" fillId="0" borderId="0" xfId="0" applyNumberFormat="1" applyFont="1"/>
    <xf numFmtId="194" fontId="34" fillId="0" borderId="14" xfId="0" applyNumberFormat="1" applyFont="1" applyBorder="1" applyAlignment="1">
      <alignment horizontal="right"/>
    </xf>
    <xf numFmtId="195" fontId="37" fillId="0" borderId="0" xfId="0" applyNumberFormat="1" applyFont="1" applyAlignment="1">
      <alignment horizontal="right"/>
    </xf>
    <xf numFmtId="195" fontId="50" fillId="0" borderId="0" xfId="0" applyNumberFormat="1" applyFont="1" applyAlignment="1">
      <alignment horizontal="right"/>
    </xf>
    <xf numFmtId="195" fontId="50" fillId="0" borderId="14" xfId="0" applyNumberFormat="1" applyFont="1" applyBorder="1" applyAlignment="1">
      <alignment horizontal="right"/>
    </xf>
    <xf numFmtId="195" fontId="50" fillId="0" borderId="14" xfId="0" applyNumberFormat="1" applyFont="1" applyBorder="1" applyAlignment="1">
      <alignment horizontal="right" vertical="top"/>
    </xf>
    <xf numFmtId="195" fontId="34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4" fillId="0" borderId="0" xfId="0" applyNumberFormat="1" applyFont="1" applyAlignment="1">
      <alignment horizontal="right"/>
    </xf>
    <xf numFmtId="0" fontId="98" fillId="0" borderId="0" xfId="0" applyFont="1" applyAlignment="1">
      <alignment horizontal="right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5" fillId="0" borderId="0" xfId="0" applyFont="1" applyAlignment="1">
      <alignment horizontal="center" wrapText="1"/>
    </xf>
    <xf numFmtId="0" fontId="9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5" fillId="0" borderId="0" xfId="0" applyFont="1" applyBorder="1" applyAlignment="1">
      <alignment horizontal="center" vertical="center"/>
    </xf>
    <xf numFmtId="0" fontId="54" fillId="0" borderId="0" xfId="0" applyFont="1" applyAlignment="1"/>
    <xf numFmtId="0" fontId="14" fillId="0" borderId="0" xfId="0" applyFont="1" applyFill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34" fillId="35" borderId="23" xfId="0" applyFont="1" applyFill="1" applyBorder="1" applyAlignment="1">
      <alignment horizontal="center" vertical="center" wrapText="1"/>
    </xf>
    <xf numFmtId="0" fontId="34" fillId="35" borderId="25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4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4" fillId="35" borderId="23" xfId="0" applyFont="1" applyFill="1" applyBorder="1" applyAlignment="1">
      <alignment horizontal="left" vertical="center" wrapText="1" indent="1"/>
    </xf>
    <xf numFmtId="0" fontId="34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5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5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5" fillId="35" borderId="13" xfId="7" applyNumberFormat="1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3" xfId="7" applyFont="1" applyFill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14" fillId="33" borderId="0" xfId="7" applyFont="1" applyFill="1" applyAlignment="1">
      <alignment horizontal="center"/>
    </xf>
    <xf numFmtId="0" fontId="34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5" fillId="35" borderId="20" xfId="7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left" vertical="center" wrapText="1" indent="1"/>
    </xf>
    <xf numFmtId="0" fontId="15" fillId="35" borderId="19" xfId="7" applyFont="1" applyFill="1" applyBorder="1" applyAlignment="1">
      <alignment horizontal="center"/>
    </xf>
    <xf numFmtId="164" fontId="15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35" borderId="15" xfId="7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35" borderId="20" xfId="7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35" borderId="19" xfId="7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8" fillId="35" borderId="14" xfId="7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5" borderId="13" xfId="7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7" fillId="35" borderId="15" xfId="0" applyFont="1" applyFill="1" applyBorder="1" applyAlignment="1">
      <alignment horizontal="left" vertical="center" wrapText="1" indent="1"/>
    </xf>
    <xf numFmtId="0" fontId="37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329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Graphikdaten_1!$B$6:$B$17</c:f>
              <c:numCache>
                <c:formatCode>###\ ###\ ###</c:formatCode>
                <c:ptCount val="12"/>
                <c:pt idx="0">
                  <c:v>532.35199999999998</c:v>
                </c:pt>
                <c:pt idx="1">
                  <c:v>598.23</c:v>
                </c:pt>
                <c:pt idx="2">
                  <c:v>742.46400000000006</c:v>
                </c:pt>
                <c:pt idx="3">
                  <c:v>1086.098</c:v>
                </c:pt>
                <c:pt idx="4">
                  <c:v>1375.434</c:v>
                </c:pt>
                <c:pt idx="5">
                  <c:v>1468.9269999999999</c:v>
                </c:pt>
                <c:pt idx="6">
                  <c:v>2286.277</c:v>
                </c:pt>
                <c:pt idx="7">
                  <c:v>1952.8510000000001</c:v>
                </c:pt>
                <c:pt idx="8">
                  <c:v>1265.0360000000001</c:v>
                </c:pt>
                <c:pt idx="9">
                  <c:v>1005.098</c:v>
                </c:pt>
                <c:pt idx="10">
                  <c:v>753.447</c:v>
                </c:pt>
                <c:pt idx="11">
                  <c:v>724.95799999999997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Graphikdaten_1!$C$6:$C$17</c:f>
              <c:numCache>
                <c:formatCode>###\ ###\ ###</c:formatCode>
                <c:ptCount val="12"/>
                <c:pt idx="0">
                  <c:v>507.77</c:v>
                </c:pt>
                <c:pt idx="1">
                  <c:v>630.78800000000001</c:v>
                </c:pt>
                <c:pt idx="2">
                  <c:v>863.93299999999999</c:v>
                </c:pt>
                <c:pt idx="3">
                  <c:v>945.16600000000005</c:v>
                </c:pt>
                <c:pt idx="4">
                  <c:v>1445.61</c:v>
                </c:pt>
                <c:pt idx="5">
                  <c:v>1488.8050000000001</c:v>
                </c:pt>
                <c:pt idx="6">
                  <c:v>2280.4690000000001</c:v>
                </c:pt>
                <c:pt idx="7">
                  <c:v>1981.894</c:v>
                </c:pt>
                <c:pt idx="8">
                  <c:v>1225.7570000000001</c:v>
                </c:pt>
                <c:pt idx="9">
                  <c:v>1153.634</c:v>
                </c:pt>
                <c:pt idx="10">
                  <c:v>690.221</c:v>
                </c:pt>
                <c:pt idx="11">
                  <c:v>746.952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Graphikdaten_1!$D$6:$D$17</c:f>
              <c:numCache>
                <c:formatCode>###\ ###\ ###</c:formatCode>
                <c:ptCount val="12"/>
                <c:pt idx="0">
                  <c:v>601.94600000000003</c:v>
                </c:pt>
                <c:pt idx="1">
                  <c:v>649.81500000000005</c:v>
                </c:pt>
                <c:pt idx="2">
                  <c:v>722.57899999999995</c:v>
                </c:pt>
                <c:pt idx="3">
                  <c:v>1166.5920000000001</c:v>
                </c:pt>
                <c:pt idx="4">
                  <c:v>1306.5150000000001</c:v>
                </c:pt>
                <c:pt idx="5">
                  <c:v>1552.722</c:v>
                </c:pt>
                <c:pt idx="6">
                  <c:v>2193.232</c:v>
                </c:pt>
                <c:pt idx="7">
                  <c:v>2110.4180000000001</c:v>
                </c:pt>
                <c:pt idx="8">
                  <c:v>1253.5260000000001</c:v>
                </c:pt>
                <c:pt idx="9">
                  <c:v>1119.269</c:v>
                </c:pt>
                <c:pt idx="10">
                  <c:v>745.38400000000001</c:v>
                </c:pt>
                <c:pt idx="11">
                  <c:v>731.58799999999997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2816"/>
        <c:axId val="155364736"/>
      </c:lineChart>
      <c:catAx>
        <c:axId val="15536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55364736"/>
        <c:crosses val="autoZero"/>
        <c:auto val="1"/>
        <c:lblAlgn val="ctr"/>
        <c:lblOffset val="100"/>
        <c:noMultiLvlLbl val="0"/>
      </c:catAx>
      <c:valAx>
        <c:axId val="15536473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553628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Graphikdaten_1!$E$6:$E$17</c:f>
              <c:numCache>
                <c:formatCode>###\ ###\ ###</c:formatCode>
                <c:ptCount val="12"/>
                <c:pt idx="0">
                  <c:v>3085.49</c:v>
                </c:pt>
                <c:pt idx="1">
                  <c:v>3084.2339999999999</c:v>
                </c:pt>
                <c:pt idx="2">
                  <c:v>3525.0859999999998</c:v>
                </c:pt>
                <c:pt idx="3">
                  <c:v>2867.9369999999999</c:v>
                </c:pt>
                <c:pt idx="4">
                  <c:v>3078.5920000000001</c:v>
                </c:pt>
                <c:pt idx="5">
                  <c:v>3089.9229999999998</c:v>
                </c:pt>
                <c:pt idx="6">
                  <c:v>2948.674</c:v>
                </c:pt>
                <c:pt idx="7">
                  <c:v>2964.0659999999998</c:v>
                </c:pt>
                <c:pt idx="8">
                  <c:v>2936.627</c:v>
                </c:pt>
                <c:pt idx="9">
                  <c:v>3200.424</c:v>
                </c:pt>
                <c:pt idx="10">
                  <c:v>3067.0279999999998</c:v>
                </c:pt>
                <c:pt idx="11">
                  <c:v>2715.2669999999998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Graphikdaten_1!$F$6:$F$17</c:f>
              <c:numCache>
                <c:formatCode>###\ ###\ ###</c:formatCode>
                <c:ptCount val="12"/>
                <c:pt idx="0">
                  <c:v>2879.3069999999998</c:v>
                </c:pt>
                <c:pt idx="1">
                  <c:v>2903.8530000000001</c:v>
                </c:pt>
                <c:pt idx="2">
                  <c:v>2913.3490000000002</c:v>
                </c:pt>
                <c:pt idx="3">
                  <c:v>2850.8609999999999</c:v>
                </c:pt>
                <c:pt idx="4">
                  <c:v>3109.3890000000001</c:v>
                </c:pt>
                <c:pt idx="5">
                  <c:v>2999.587</c:v>
                </c:pt>
                <c:pt idx="6">
                  <c:v>3021.085</c:v>
                </c:pt>
                <c:pt idx="7">
                  <c:v>3190.723</c:v>
                </c:pt>
                <c:pt idx="8">
                  <c:v>2813.0929999999998</c:v>
                </c:pt>
                <c:pt idx="9">
                  <c:v>3236.0459999999998</c:v>
                </c:pt>
                <c:pt idx="10">
                  <c:v>3194.3780000000002</c:v>
                </c:pt>
                <c:pt idx="11">
                  <c:v>2743.8820000000001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Graphikdaten_1!$G$6:$G$17</c:f>
              <c:numCache>
                <c:formatCode>###\ ###\ ###</c:formatCode>
                <c:ptCount val="12"/>
                <c:pt idx="0">
                  <c:v>2972.91</c:v>
                </c:pt>
                <c:pt idx="1">
                  <c:v>2971.8519999999999</c:v>
                </c:pt>
                <c:pt idx="2">
                  <c:v>3258.846</c:v>
                </c:pt>
                <c:pt idx="3">
                  <c:v>3075.3890000000001</c:v>
                </c:pt>
                <c:pt idx="4">
                  <c:v>3156.7429999999999</c:v>
                </c:pt>
                <c:pt idx="5">
                  <c:v>3096.4929999999999</c:v>
                </c:pt>
                <c:pt idx="6">
                  <c:v>2841.6390000000001</c:v>
                </c:pt>
                <c:pt idx="7">
                  <c:v>2935.6729999999998</c:v>
                </c:pt>
                <c:pt idx="8">
                  <c:v>3107.04</c:v>
                </c:pt>
                <c:pt idx="9">
                  <c:v>3067.8020000000001</c:v>
                </c:pt>
                <c:pt idx="10">
                  <c:v>3052.7109999999998</c:v>
                </c:pt>
                <c:pt idx="11">
                  <c:v>2855.924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24800"/>
        <c:axId val="164526720"/>
      </c:lineChart>
      <c:catAx>
        <c:axId val="1645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64526720"/>
        <c:crosses val="autoZero"/>
        <c:auto val="1"/>
        <c:lblAlgn val="ctr"/>
        <c:lblOffset val="100"/>
        <c:noMultiLvlLbl val="0"/>
      </c:catAx>
      <c:valAx>
        <c:axId val="16452672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64524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85718</xdr:rowOff>
    </xdr:from>
    <xdr:to>
      <xdr:col>6</xdr:col>
      <xdr:colOff>900450</xdr:colOff>
      <xdr:row>53</xdr:row>
      <xdr:rowOff>187806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18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133349</xdr:colOff>
      <xdr:row>1</xdr:row>
      <xdr:rowOff>142875</xdr:rowOff>
    </xdr:from>
    <xdr:to>
      <xdr:col>6</xdr:col>
      <xdr:colOff>618449</xdr:colOff>
      <xdr:row>22</xdr:row>
      <xdr:rowOff>171450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114300</xdr:colOff>
      <xdr:row>24</xdr:row>
      <xdr:rowOff>219075</xdr:rowOff>
    </xdr:from>
    <xdr:to>
      <xdr:col>6</xdr:col>
      <xdr:colOff>599400</xdr:colOff>
      <xdr:row>45</xdr:row>
      <xdr:rowOff>123825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123824</xdr:colOff>
      <xdr:row>25</xdr:row>
      <xdr:rowOff>104775</xdr:rowOff>
    </xdr:from>
    <xdr:to>
      <xdr:col>0</xdr:col>
      <xdr:colOff>809626</xdr:colOff>
      <xdr:row>26</xdr:row>
      <xdr:rowOff>142875</xdr:rowOff>
    </xdr:to>
    <xdr:sp macro="" textlink="">
      <xdr:nvSpPr>
        <xdr:cNvPr id="4" name="Textfeld 1"/>
        <xdr:cNvSpPr txBox="1"/>
      </xdr:nvSpPr>
      <xdr:spPr>
        <a:xfrm>
          <a:off x="123824" y="49815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7"/>
      <c r="F11" s="8"/>
      <c r="G11" s="9"/>
    </row>
    <row r="12" spans="1:7" ht="12.75" customHeight="1"/>
    <row r="13" spans="1:7" ht="12.75" customHeight="1">
      <c r="A13" s="10"/>
    </row>
    <row r="14" spans="1:7" ht="12.75" customHeight="1">
      <c r="A14" s="10"/>
    </row>
    <row r="15" spans="1:7" ht="23.25">
      <c r="A15" s="120" t="s">
        <v>106</v>
      </c>
      <c r="B15" s="120"/>
      <c r="C15" s="120"/>
      <c r="D15" s="120"/>
      <c r="E15" s="120"/>
      <c r="F15" s="120"/>
      <c r="G15" s="120"/>
    </row>
    <row r="16" spans="1:7">
      <c r="G16" s="119" t="s">
        <v>269</v>
      </c>
    </row>
    <row r="17" spans="1:7">
      <c r="G17" s="11"/>
    </row>
    <row r="18" spans="1:7" ht="34.5">
      <c r="G18" s="118" t="s">
        <v>261</v>
      </c>
    </row>
    <row r="19" spans="1:7" ht="37.5">
      <c r="F19" s="123">
        <v>2014</v>
      </c>
      <c r="G19" s="123"/>
    </row>
    <row r="20" spans="1:7" ht="16.5">
      <c r="A20" s="12"/>
      <c r="B20" s="12"/>
      <c r="C20" s="12"/>
      <c r="D20" s="12"/>
      <c r="E20" s="12"/>
      <c r="F20" s="12"/>
      <c r="G20" s="11"/>
    </row>
    <row r="21" spans="1:7" ht="15.75">
      <c r="D21" s="121" t="s">
        <v>270</v>
      </c>
      <c r="E21" s="121"/>
      <c r="F21" s="121"/>
      <c r="G21" s="121"/>
    </row>
    <row r="22" spans="1:7" ht="12.75" customHeight="1">
      <c r="A22" s="122"/>
      <c r="B22" s="122"/>
      <c r="C22" s="122"/>
      <c r="D22" s="122"/>
      <c r="E22" s="122"/>
      <c r="F22" s="122"/>
      <c r="G22" s="122"/>
    </row>
    <row r="23" spans="1:7" ht="12.75" customHeight="1"/>
    <row r="24" spans="1:7" ht="12.75" customHeight="1"/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4">
    <mergeCell ref="A15:G15"/>
    <mergeCell ref="D21:G21"/>
    <mergeCell ref="A22:G22"/>
    <mergeCell ref="F19:G1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/>
  <cols>
    <col min="8" max="26" width="2" customWidth="1"/>
  </cols>
  <sheetData>
    <row r="1" spans="1:26">
      <c r="A1" s="138" t="s">
        <v>244</v>
      </c>
      <c r="B1" s="138"/>
      <c r="C1" s="138"/>
      <c r="D1" s="138"/>
      <c r="E1" s="138"/>
      <c r="F1" s="138"/>
      <c r="G1" s="138"/>
    </row>
    <row r="2" spans="1:26">
      <c r="A2" s="196"/>
      <c r="B2" s="138"/>
      <c r="C2" s="138"/>
      <c r="D2" s="138"/>
      <c r="E2" s="138"/>
      <c r="F2" s="138"/>
      <c r="G2" s="138"/>
    </row>
    <row r="3" spans="1:26">
      <c r="A3" s="197" t="s">
        <v>4</v>
      </c>
      <c r="B3" s="68">
        <v>2012</v>
      </c>
      <c r="C3" s="68">
        <v>2013</v>
      </c>
      <c r="D3" s="68">
        <v>2014</v>
      </c>
      <c r="E3" s="68">
        <v>2012</v>
      </c>
      <c r="F3" s="68">
        <v>2013</v>
      </c>
      <c r="G3" s="68">
        <v>2014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98"/>
      <c r="B4" s="199" t="s">
        <v>242</v>
      </c>
      <c r="C4" s="200"/>
      <c r="D4" s="201"/>
      <c r="E4" s="204" t="s">
        <v>243</v>
      </c>
      <c r="F4" s="205"/>
      <c r="G4" s="20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02"/>
      <c r="B5" s="203"/>
      <c r="C5" s="203"/>
      <c r="D5" s="203"/>
      <c r="E5" s="203"/>
      <c r="F5" s="203"/>
      <c r="G5" s="203"/>
      <c r="H5" s="69"/>
      <c r="I5" s="69"/>
      <c r="J5" s="69"/>
      <c r="K5" s="6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70" t="s">
        <v>230</v>
      </c>
      <c r="B6" s="71">
        <v>532.35199999999998</v>
      </c>
      <c r="C6" s="71">
        <v>507.77</v>
      </c>
      <c r="D6" s="71">
        <v>601.94600000000003</v>
      </c>
      <c r="E6" s="71">
        <v>3085.49</v>
      </c>
      <c r="F6" s="71">
        <v>2879.3069999999998</v>
      </c>
      <c r="G6" s="71">
        <v>2972.91</v>
      </c>
      <c r="H6" s="7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70" t="s">
        <v>231</v>
      </c>
      <c r="B7" s="71">
        <v>598.23</v>
      </c>
      <c r="C7" s="71">
        <v>630.78800000000001</v>
      </c>
      <c r="D7" s="71">
        <v>649.81500000000005</v>
      </c>
      <c r="E7" s="71">
        <v>3084.2339999999999</v>
      </c>
      <c r="F7" s="71">
        <v>2903.8530000000001</v>
      </c>
      <c r="G7" s="71">
        <v>2971.8519999999999</v>
      </c>
      <c r="H7" s="7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70" t="s">
        <v>232</v>
      </c>
      <c r="B8" s="71">
        <v>742.46400000000006</v>
      </c>
      <c r="C8" s="71">
        <v>863.93299999999999</v>
      </c>
      <c r="D8" s="71">
        <v>722.57899999999995</v>
      </c>
      <c r="E8" s="71">
        <v>3525.0859999999998</v>
      </c>
      <c r="F8" s="71">
        <v>2913.3490000000002</v>
      </c>
      <c r="G8" s="71">
        <v>3258.846</v>
      </c>
      <c r="H8" s="7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70" t="s">
        <v>233</v>
      </c>
      <c r="B9" s="71">
        <v>1086.098</v>
      </c>
      <c r="C9" s="71">
        <v>945.16600000000005</v>
      </c>
      <c r="D9" s="71">
        <v>1166.5920000000001</v>
      </c>
      <c r="E9" s="71">
        <v>2867.9369999999999</v>
      </c>
      <c r="F9" s="71">
        <v>2850.8609999999999</v>
      </c>
      <c r="G9" s="71">
        <v>3075.3890000000001</v>
      </c>
      <c r="H9" s="71"/>
    </row>
    <row r="10" spans="1:26">
      <c r="A10" s="70" t="s">
        <v>234</v>
      </c>
      <c r="B10" s="71">
        <v>1375.434</v>
      </c>
      <c r="C10" s="71">
        <v>1445.61</v>
      </c>
      <c r="D10" s="71">
        <v>1306.5150000000001</v>
      </c>
      <c r="E10" s="71">
        <v>3078.5920000000001</v>
      </c>
      <c r="F10" s="71">
        <v>3109.3890000000001</v>
      </c>
      <c r="G10" s="71">
        <v>3156.7429999999999</v>
      </c>
      <c r="H10" s="71"/>
    </row>
    <row r="11" spans="1:26">
      <c r="A11" s="70" t="s">
        <v>235</v>
      </c>
      <c r="B11" s="71">
        <v>1468.9269999999999</v>
      </c>
      <c r="C11" s="71">
        <v>1488.8050000000001</v>
      </c>
      <c r="D11" s="71">
        <v>1552.722</v>
      </c>
      <c r="E11" s="71">
        <v>3089.9229999999998</v>
      </c>
      <c r="F11" s="71">
        <v>2999.587</v>
      </c>
      <c r="G11" s="71">
        <v>3096.4929999999999</v>
      </c>
      <c r="H11" s="71"/>
    </row>
    <row r="12" spans="1:26">
      <c r="A12" s="70" t="s">
        <v>236</v>
      </c>
      <c r="B12" s="71">
        <v>2286.277</v>
      </c>
      <c r="C12" s="71">
        <v>2280.4690000000001</v>
      </c>
      <c r="D12" s="71">
        <v>2193.232</v>
      </c>
      <c r="E12" s="71">
        <v>2948.674</v>
      </c>
      <c r="F12" s="71">
        <v>3021.085</v>
      </c>
      <c r="G12" s="71">
        <v>2841.6390000000001</v>
      </c>
      <c r="H12" s="71"/>
    </row>
    <row r="13" spans="1:26">
      <c r="A13" s="70" t="s">
        <v>237</v>
      </c>
      <c r="B13" s="71">
        <v>1952.8510000000001</v>
      </c>
      <c r="C13" s="71">
        <v>1981.894</v>
      </c>
      <c r="D13" s="71">
        <v>2110.4180000000001</v>
      </c>
      <c r="E13" s="71">
        <v>2964.0659999999998</v>
      </c>
      <c r="F13" s="71">
        <v>3190.723</v>
      </c>
      <c r="G13" s="71">
        <v>2935.6729999999998</v>
      </c>
      <c r="H13" s="71"/>
    </row>
    <row r="14" spans="1:26">
      <c r="A14" s="70" t="s">
        <v>238</v>
      </c>
      <c r="B14" s="71">
        <v>1265.0360000000001</v>
      </c>
      <c r="C14" s="71">
        <v>1225.7570000000001</v>
      </c>
      <c r="D14" s="71">
        <v>1253.5260000000001</v>
      </c>
      <c r="E14" s="71">
        <v>2936.627</v>
      </c>
      <c r="F14" s="71">
        <v>2813.0929999999998</v>
      </c>
      <c r="G14" s="71">
        <v>3107.04</v>
      </c>
      <c r="H14" s="71"/>
    </row>
    <row r="15" spans="1:26">
      <c r="A15" s="70" t="s">
        <v>239</v>
      </c>
      <c r="B15" s="71">
        <v>1005.098</v>
      </c>
      <c r="C15" s="71">
        <v>1153.634</v>
      </c>
      <c r="D15" s="71">
        <v>1119.269</v>
      </c>
      <c r="E15" s="71">
        <v>3200.424</v>
      </c>
      <c r="F15" s="71">
        <v>3236.0459999999998</v>
      </c>
      <c r="G15" s="71">
        <v>3067.8020000000001</v>
      </c>
      <c r="H15" s="71"/>
    </row>
    <row r="16" spans="1:26">
      <c r="A16" s="70" t="s">
        <v>240</v>
      </c>
      <c r="B16" s="71">
        <v>753.447</v>
      </c>
      <c r="C16" s="71">
        <v>690.221</v>
      </c>
      <c r="D16" s="71">
        <v>745.38400000000001</v>
      </c>
      <c r="E16" s="71">
        <v>3067.0279999999998</v>
      </c>
      <c r="F16" s="71">
        <v>3194.3780000000002</v>
      </c>
      <c r="G16" s="71">
        <v>3052.7109999999998</v>
      </c>
      <c r="H16" s="71"/>
    </row>
    <row r="17" spans="1:8">
      <c r="A17" s="70" t="s">
        <v>241</v>
      </c>
      <c r="B17" s="71">
        <v>724.95799999999997</v>
      </c>
      <c r="C17" s="71">
        <v>746.952</v>
      </c>
      <c r="D17" s="71">
        <v>731.58799999999997</v>
      </c>
      <c r="E17" s="71">
        <v>2715.2669999999998</v>
      </c>
      <c r="F17" s="71">
        <v>2743.8820000000001</v>
      </c>
      <c r="G17" s="71">
        <v>2855.924</v>
      </c>
      <c r="H17" s="71"/>
    </row>
  </sheetData>
  <mergeCells count="6">
    <mergeCell ref="A1:G1"/>
    <mergeCell ref="A2:G2"/>
    <mergeCell ref="A3:A4"/>
    <mergeCell ref="B4:D4"/>
    <mergeCell ref="A5:G5"/>
    <mergeCell ref="E4:G4"/>
  </mergeCells>
  <conditionalFormatting sqref="C6:G6 C7:D7 E7:G13">
    <cfRule type="expression" dxfId="5" priority="8">
      <formula>MOD(ROW(),2)=1</formula>
    </cfRule>
  </conditionalFormatting>
  <conditionalFormatting sqref="C14:G17 C8:D13">
    <cfRule type="expression" dxfId="4" priority="7">
      <formula>MOD(ROW(),2)=1</formula>
    </cfRule>
  </conditionalFormatting>
  <conditionalFormatting sqref="A6:A7">
    <cfRule type="expression" dxfId="3" priority="6">
      <formula>MOD(ROW(),2)=1</formula>
    </cfRule>
  </conditionalFormatting>
  <conditionalFormatting sqref="A8:A17">
    <cfRule type="expression" dxfId="2" priority="5">
      <formula>MOD(ROW(),2)=1</formula>
    </cfRule>
  </conditionalFormatting>
  <conditionalFormatting sqref="B6:B7">
    <cfRule type="expression" dxfId="1" priority="2">
      <formula>MOD(ROW(),2)=1</formula>
    </cfRule>
  </conditionalFormatting>
  <conditionalFormatting sqref="B8:B17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hj X/14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25" t="s">
        <v>107</v>
      </c>
      <c r="B1" s="125"/>
      <c r="C1" s="125"/>
      <c r="D1" s="125"/>
      <c r="E1" s="125"/>
      <c r="F1" s="125"/>
      <c r="G1" s="125"/>
    </row>
    <row r="2" spans="1:7" s="13" customFormat="1" ht="12.75" customHeight="1"/>
    <row r="3" spans="1:7" s="13" customFormat="1" ht="12.75" customHeight="1"/>
    <row r="4" spans="1:7" s="13" customFormat="1" ht="15.75">
      <c r="A4" s="126" t="s">
        <v>108</v>
      </c>
      <c r="B4" s="127"/>
      <c r="C4" s="127"/>
      <c r="D4" s="127"/>
      <c r="E4" s="127"/>
      <c r="F4" s="127"/>
      <c r="G4" s="127"/>
    </row>
    <row r="5" spans="1:7" s="13" customFormat="1" ht="12.75" customHeight="1">
      <c r="A5" s="128"/>
      <c r="B5" s="128"/>
      <c r="C5" s="128"/>
      <c r="D5" s="128"/>
      <c r="E5" s="128"/>
      <c r="F5" s="128"/>
      <c r="G5" s="128"/>
    </row>
    <row r="6" spans="1:7" s="13" customFormat="1" ht="12.75" customHeight="1">
      <c r="A6" s="14" t="s">
        <v>109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29" t="s">
        <v>0</v>
      </c>
      <c r="B8" s="130"/>
      <c r="C8" s="130"/>
      <c r="D8" s="130"/>
      <c r="E8" s="130"/>
      <c r="F8" s="130"/>
      <c r="G8" s="130"/>
    </row>
    <row r="9" spans="1:7" s="13" customFormat="1" ht="12.75" customHeight="1">
      <c r="A9" s="130" t="s">
        <v>110</v>
      </c>
      <c r="B9" s="130"/>
      <c r="C9" s="130"/>
      <c r="D9" s="130"/>
      <c r="E9" s="130"/>
      <c r="F9" s="130"/>
      <c r="G9" s="130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24" t="s">
        <v>111</v>
      </c>
      <c r="B11" s="124"/>
      <c r="C11" s="124"/>
      <c r="D11" s="124"/>
      <c r="E11" s="124"/>
      <c r="F11" s="124"/>
      <c r="G11" s="124"/>
    </row>
    <row r="12" spans="1:7" s="13" customFormat="1" ht="12.75" customHeight="1">
      <c r="A12" s="130" t="s">
        <v>112</v>
      </c>
      <c r="B12" s="130"/>
      <c r="C12" s="130"/>
      <c r="D12" s="130"/>
      <c r="E12" s="130"/>
      <c r="F12" s="130"/>
      <c r="G12" s="130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29" t="s">
        <v>113</v>
      </c>
      <c r="B15" s="131"/>
      <c r="C15" s="131"/>
      <c r="D15" s="31"/>
      <c r="E15" s="31"/>
      <c r="F15" s="31"/>
      <c r="G15" s="31"/>
    </row>
    <row r="16" spans="1:7" s="13" customFormat="1" ht="5.0999999999999996" customHeight="1">
      <c r="A16" s="31"/>
      <c r="B16" s="32"/>
      <c r="C16" s="32"/>
      <c r="D16" s="31"/>
      <c r="E16" s="31"/>
      <c r="F16" s="31"/>
      <c r="G16" s="31"/>
    </row>
    <row r="17" spans="1:7" s="13" customFormat="1" ht="12.75" customHeight="1">
      <c r="A17" s="131" t="s">
        <v>156</v>
      </c>
      <c r="B17" s="131"/>
      <c r="C17" s="131"/>
      <c r="D17" s="32"/>
      <c r="E17" s="32"/>
      <c r="F17" s="32"/>
      <c r="G17" s="32"/>
    </row>
    <row r="18" spans="1:7" s="13" customFormat="1" ht="12.75" customHeight="1">
      <c r="A18" s="32" t="s">
        <v>2</v>
      </c>
      <c r="B18" s="132" t="s">
        <v>158</v>
      </c>
      <c r="C18" s="131"/>
      <c r="D18" s="32"/>
      <c r="E18" s="32"/>
      <c r="F18" s="32"/>
      <c r="G18" s="32"/>
    </row>
    <row r="19" spans="1:7" s="13" customFormat="1" ht="12.75" customHeight="1">
      <c r="A19" s="32" t="s">
        <v>3</v>
      </c>
      <c r="B19" s="133" t="s">
        <v>157</v>
      </c>
      <c r="C19" s="134"/>
      <c r="D19" s="134"/>
      <c r="E19" s="32"/>
      <c r="F19" s="32"/>
      <c r="G19" s="32"/>
    </row>
    <row r="20" spans="1:7" s="13" customFormat="1" ht="12.75" customHeight="1">
      <c r="A20" s="87"/>
      <c r="B20" s="88"/>
      <c r="C20" s="89"/>
      <c r="D20" s="89"/>
      <c r="E20" s="87"/>
      <c r="F20" s="87"/>
      <c r="G20" s="87"/>
    </row>
    <row r="21" spans="1:7" s="13" customFormat="1" ht="12.75" customHeight="1">
      <c r="A21" s="32"/>
      <c r="B21" s="32"/>
      <c r="C21" s="32"/>
      <c r="D21" s="32"/>
      <c r="E21" s="32"/>
      <c r="F21" s="32"/>
      <c r="G21" s="32"/>
    </row>
    <row r="22" spans="1:7" s="13" customFormat="1" ht="12.75" customHeight="1">
      <c r="A22" s="129" t="s">
        <v>114</v>
      </c>
      <c r="B22" s="131"/>
      <c r="C22" s="31"/>
      <c r="D22" s="31"/>
      <c r="E22" s="31"/>
      <c r="F22" s="31"/>
      <c r="G22" s="31"/>
    </row>
    <row r="23" spans="1:7" s="13" customFormat="1" ht="5.85" customHeight="1">
      <c r="A23" s="31"/>
      <c r="B23" s="32"/>
      <c r="C23" s="31"/>
      <c r="D23" s="31"/>
      <c r="E23" s="31"/>
      <c r="F23" s="31"/>
      <c r="G23" s="31"/>
    </row>
    <row r="24" spans="1:7" s="13" customFormat="1" ht="12.75" customHeight="1">
      <c r="A24" s="32" t="s">
        <v>115</v>
      </c>
      <c r="B24" s="131" t="s">
        <v>116</v>
      </c>
      <c r="C24" s="131"/>
      <c r="D24" s="32"/>
      <c r="E24" s="32"/>
      <c r="F24" s="32"/>
      <c r="G24" s="32"/>
    </row>
    <row r="25" spans="1:7" s="13" customFormat="1" ht="12.75" customHeight="1">
      <c r="A25" s="32" t="s">
        <v>117</v>
      </c>
      <c r="B25" s="131" t="s">
        <v>118</v>
      </c>
      <c r="C25" s="131"/>
      <c r="D25" s="32"/>
      <c r="E25" s="32"/>
      <c r="F25" s="32"/>
      <c r="G25" s="32"/>
    </row>
    <row r="26" spans="1:7" s="13" customFormat="1" ht="12.75" customHeight="1">
      <c r="A26" s="32"/>
      <c r="B26" s="131" t="s">
        <v>119</v>
      </c>
      <c r="C26" s="131"/>
      <c r="D26" s="32"/>
      <c r="E26" s="32"/>
      <c r="F26" s="32"/>
      <c r="G26" s="32"/>
    </row>
    <row r="27" spans="1:7" s="13" customFormat="1" ht="12.75" customHeight="1">
      <c r="A27" s="33"/>
      <c r="B27" s="33"/>
      <c r="C27" s="33"/>
      <c r="D27" s="33"/>
      <c r="E27" s="33"/>
      <c r="F27" s="33"/>
      <c r="G27" s="33"/>
    </row>
    <row r="28" spans="1:7" s="13" customFormat="1">
      <c r="A28" s="33" t="s">
        <v>120</v>
      </c>
      <c r="B28" s="16" t="s">
        <v>1</v>
      </c>
      <c r="C28" s="33"/>
      <c r="D28" s="33"/>
      <c r="E28" s="33"/>
      <c r="F28" s="33"/>
      <c r="G28" s="33"/>
    </row>
    <row r="29" spans="1:7" s="13" customFormat="1" ht="12.75" customHeight="1">
      <c r="A29" s="33"/>
      <c r="B29" s="16"/>
      <c r="C29" s="33"/>
      <c r="D29" s="33"/>
      <c r="E29" s="33"/>
      <c r="F29" s="33"/>
      <c r="G29" s="33"/>
    </row>
    <row r="30" spans="1:7" s="13" customFormat="1" ht="12.75" customHeight="1">
      <c r="A30" s="33"/>
      <c r="B30" s="33"/>
      <c r="C30" s="33"/>
      <c r="D30" s="33"/>
      <c r="E30" s="33"/>
      <c r="F30" s="33"/>
      <c r="G30" s="33"/>
    </row>
    <row r="31" spans="1:7" s="13" customFormat="1" ht="27.75" customHeight="1">
      <c r="A31" s="135" t="s">
        <v>245</v>
      </c>
      <c r="B31" s="131"/>
      <c r="C31" s="131"/>
      <c r="D31" s="131"/>
      <c r="E31" s="131"/>
      <c r="F31" s="131"/>
      <c r="G31" s="131"/>
    </row>
    <row r="32" spans="1:7" s="13" customFormat="1" ht="41.85" customHeight="1">
      <c r="A32" s="131" t="s">
        <v>121</v>
      </c>
      <c r="B32" s="131"/>
      <c r="C32" s="131"/>
      <c r="D32" s="131"/>
      <c r="E32" s="131"/>
      <c r="F32" s="131"/>
      <c r="G32" s="131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86"/>
      <c r="B34" s="86"/>
      <c r="C34" s="86"/>
      <c r="D34" s="86"/>
      <c r="E34" s="86"/>
      <c r="F34" s="86"/>
      <c r="G34" s="86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28" t="s">
        <v>122</v>
      </c>
      <c r="B43" s="128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123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124</v>
      </c>
      <c r="B46" s="18" t="s">
        <v>125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126</v>
      </c>
      <c r="B47" s="18" t="s">
        <v>127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128</v>
      </c>
      <c r="B48" s="18" t="s">
        <v>129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130</v>
      </c>
      <c r="B49" s="18" t="s">
        <v>131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132</v>
      </c>
      <c r="B50" s="18" t="s">
        <v>133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134</v>
      </c>
      <c r="B51" s="18" t="s">
        <v>135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136</v>
      </c>
      <c r="B52" s="18" t="s">
        <v>137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138</v>
      </c>
      <c r="B53" s="18" t="s">
        <v>139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140</v>
      </c>
      <c r="B54" s="18" t="s">
        <v>141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j 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Layout" zoomScaleNormal="100" workbookViewId="0">
      <selection sqref="A1:E1"/>
    </sheetView>
  </sheetViews>
  <sheetFormatPr baseColWidth="10" defaultColWidth="11.42578125" defaultRowHeight="12"/>
  <cols>
    <col min="1" max="1" width="26.7109375" style="1" customWidth="1"/>
    <col min="2" max="5" width="15" style="1" customWidth="1"/>
    <col min="6" max="26" width="15.7109375" style="1" customWidth="1"/>
    <col min="27" max="16384" width="11.42578125" style="1"/>
  </cols>
  <sheetData>
    <row r="1" spans="1:5" customFormat="1" ht="14.1" customHeight="1">
      <c r="A1" s="138" t="s">
        <v>262</v>
      </c>
      <c r="B1" s="138"/>
      <c r="C1" s="138"/>
      <c r="D1" s="138"/>
      <c r="E1" s="138"/>
    </row>
    <row r="2" spans="1:5" customFormat="1" ht="8.4499999999999993" customHeight="1">
      <c r="A2" s="80"/>
      <c r="B2" s="80"/>
      <c r="C2" s="78"/>
      <c r="D2" s="78"/>
      <c r="E2" s="78"/>
    </row>
    <row r="3" spans="1:5" ht="26.25" customHeight="1">
      <c r="A3" s="139" t="s">
        <v>4</v>
      </c>
      <c r="B3" s="141" t="s">
        <v>182</v>
      </c>
      <c r="C3" s="143" t="s">
        <v>263</v>
      </c>
      <c r="D3" s="144"/>
      <c r="E3" s="144"/>
    </row>
    <row r="4" spans="1:5" ht="31.5" customHeight="1">
      <c r="A4" s="140"/>
      <c r="B4" s="142"/>
      <c r="C4" s="49">
        <v>2014</v>
      </c>
      <c r="D4" s="49">
        <v>2013</v>
      </c>
      <c r="E4" s="79" t="s">
        <v>250</v>
      </c>
    </row>
    <row r="5" spans="1:5" ht="28.35" customHeight="1">
      <c r="A5" s="136" t="s">
        <v>183</v>
      </c>
      <c r="B5" s="145"/>
      <c r="C5" s="145"/>
      <c r="D5" s="145"/>
      <c r="E5" s="145"/>
    </row>
    <row r="6" spans="1:5" ht="14.25" customHeight="1">
      <c r="A6" s="53" t="s">
        <v>184</v>
      </c>
      <c r="B6" s="77" t="s">
        <v>185</v>
      </c>
      <c r="C6" s="101">
        <v>52729</v>
      </c>
      <c r="D6" s="102">
        <v>52357</v>
      </c>
      <c r="E6" s="103">
        <v>0.71050671352445249</v>
      </c>
    </row>
    <row r="7" spans="1:5" ht="12" customHeight="1">
      <c r="A7" s="56" t="s">
        <v>260</v>
      </c>
      <c r="B7" s="59"/>
    </row>
    <row r="8" spans="1:5">
      <c r="A8" s="56" t="s">
        <v>222</v>
      </c>
      <c r="B8" s="58" t="s">
        <v>251</v>
      </c>
      <c r="C8" s="98">
        <v>16885</v>
      </c>
      <c r="D8" s="98">
        <v>16972</v>
      </c>
      <c r="E8" s="104">
        <v>-0.51260900306387214</v>
      </c>
    </row>
    <row r="9" spans="1:5">
      <c r="A9" s="56" t="s">
        <v>205</v>
      </c>
      <c r="B9" s="58" t="s">
        <v>251</v>
      </c>
      <c r="C9" s="98">
        <v>6082</v>
      </c>
      <c r="D9" s="98">
        <v>6085</v>
      </c>
      <c r="E9" s="104">
        <v>-4.9301561216111622E-2</v>
      </c>
    </row>
    <row r="10" spans="1:5">
      <c r="A10" s="56" t="s">
        <v>203</v>
      </c>
      <c r="B10" s="58" t="s">
        <v>251</v>
      </c>
      <c r="C10" s="98">
        <v>5273</v>
      </c>
      <c r="D10" s="98">
        <v>5215</v>
      </c>
      <c r="E10" s="104">
        <v>1.1121764141898467</v>
      </c>
    </row>
    <row r="11" spans="1:5">
      <c r="A11" s="56" t="s">
        <v>197</v>
      </c>
      <c r="B11" s="58" t="s">
        <v>251</v>
      </c>
      <c r="C11" s="98">
        <v>5144</v>
      </c>
      <c r="D11" s="98">
        <v>5130</v>
      </c>
      <c r="E11" s="104">
        <v>0.27290448343080698</v>
      </c>
    </row>
    <row r="12" spans="1:5">
      <c r="A12" s="56" t="s">
        <v>189</v>
      </c>
      <c r="B12" s="58" t="s">
        <v>251</v>
      </c>
      <c r="C12" s="98">
        <v>4517</v>
      </c>
      <c r="D12" s="98">
        <v>4628</v>
      </c>
      <c r="E12" s="104">
        <v>-2.3984442523768337</v>
      </c>
    </row>
    <row r="13" spans="1:5">
      <c r="A13" s="56" t="s">
        <v>202</v>
      </c>
      <c r="B13" s="58" t="s">
        <v>251</v>
      </c>
      <c r="C13" s="98">
        <v>2169</v>
      </c>
      <c r="D13" s="98">
        <v>2275</v>
      </c>
      <c r="E13" s="104">
        <v>-4.659340659340657</v>
      </c>
    </row>
    <row r="14" spans="1:5">
      <c r="A14" s="56" t="s">
        <v>207</v>
      </c>
      <c r="B14" s="58" t="s">
        <v>251</v>
      </c>
      <c r="C14" s="98">
        <v>1808</v>
      </c>
      <c r="D14" s="98">
        <v>1930</v>
      </c>
      <c r="E14" s="104">
        <v>-6.3212435233160704</v>
      </c>
    </row>
    <row r="15" spans="1:5">
      <c r="A15" s="56" t="s">
        <v>206</v>
      </c>
      <c r="B15" s="58" t="s">
        <v>251</v>
      </c>
      <c r="C15" s="98">
        <v>1793</v>
      </c>
      <c r="D15" s="98">
        <v>1582</v>
      </c>
      <c r="E15" s="104">
        <v>13.337547408343866</v>
      </c>
    </row>
    <row r="16" spans="1:5">
      <c r="A16" s="56" t="s">
        <v>204</v>
      </c>
      <c r="B16" s="58" t="s">
        <v>251</v>
      </c>
      <c r="C16" s="98">
        <v>1542</v>
      </c>
      <c r="D16" s="98">
        <v>1353</v>
      </c>
      <c r="E16" s="104">
        <v>13.968957871396896</v>
      </c>
    </row>
    <row r="17" spans="1:5">
      <c r="A17" s="56" t="s">
        <v>191</v>
      </c>
      <c r="B17" s="93" t="s">
        <v>251</v>
      </c>
      <c r="C17" s="99">
        <v>1416</v>
      </c>
      <c r="D17" s="99">
        <v>1432</v>
      </c>
      <c r="E17" s="105">
        <v>-1.1173184357541857</v>
      </c>
    </row>
    <row r="18" spans="1:5">
      <c r="A18" s="56"/>
      <c r="B18" s="58"/>
      <c r="C18" s="92"/>
      <c r="D18" s="92"/>
      <c r="E18" s="92"/>
    </row>
    <row r="19" spans="1:5" ht="14.25" customHeight="1">
      <c r="A19" s="53"/>
      <c r="B19" s="50" t="s">
        <v>198</v>
      </c>
      <c r="C19" s="98">
        <v>487664054</v>
      </c>
      <c r="D19" s="98">
        <v>496672784</v>
      </c>
      <c r="E19" s="104">
        <v>-1.8138159146646444</v>
      </c>
    </row>
    <row r="20" spans="1:5" ht="14.25" customHeight="1">
      <c r="A20" s="53"/>
      <c r="B20" s="50"/>
      <c r="C20" s="51"/>
      <c r="D20" s="52"/>
      <c r="E20" s="52"/>
    </row>
    <row r="21" spans="1:5" s="41" customFormat="1" ht="28.35" customHeight="1">
      <c r="A21" s="136" t="s">
        <v>256</v>
      </c>
      <c r="B21" s="137"/>
      <c r="C21" s="137"/>
      <c r="D21" s="137"/>
      <c r="E21" s="137"/>
    </row>
    <row r="22" spans="1:5">
      <c r="A22" s="54" t="s">
        <v>186</v>
      </c>
      <c r="B22" s="58" t="s">
        <v>199</v>
      </c>
      <c r="C22" s="98">
        <v>21585615</v>
      </c>
      <c r="D22" s="98">
        <v>20994001</v>
      </c>
      <c r="E22" s="104">
        <v>2.818014536628823</v>
      </c>
    </row>
    <row r="23" spans="1:5">
      <c r="A23" s="54" t="s">
        <v>187</v>
      </c>
      <c r="B23" s="58" t="s">
        <v>251</v>
      </c>
      <c r="C23" s="98">
        <v>14807407</v>
      </c>
      <c r="D23" s="98">
        <v>14861552</v>
      </c>
      <c r="E23" s="104">
        <v>-0.36432937825065892</v>
      </c>
    </row>
    <row r="24" spans="1:5">
      <c r="A24" s="53" t="s">
        <v>188</v>
      </c>
      <c r="B24" s="58" t="s">
        <v>251</v>
      </c>
      <c r="C24" s="102">
        <v>36393022</v>
      </c>
      <c r="D24" s="102">
        <v>35855553</v>
      </c>
      <c r="E24" s="103">
        <v>1.4989839928002198</v>
      </c>
    </row>
    <row r="25" spans="1:5">
      <c r="A25" s="56" t="s">
        <v>260</v>
      </c>
      <c r="B25" s="58"/>
      <c r="C25" s="55"/>
      <c r="D25" s="55"/>
      <c r="E25" s="55"/>
    </row>
    <row r="26" spans="1:5">
      <c r="A26" s="56" t="s">
        <v>189</v>
      </c>
      <c r="B26" s="58" t="s">
        <v>251</v>
      </c>
      <c r="C26" s="98">
        <v>17236578</v>
      </c>
      <c r="D26" s="98">
        <v>17002227</v>
      </c>
      <c r="E26" s="104">
        <v>1.3783547296480663</v>
      </c>
    </row>
    <row r="27" spans="1:5">
      <c r="A27" s="56" t="s">
        <v>190</v>
      </c>
      <c r="B27" s="58" t="s">
        <v>251</v>
      </c>
      <c r="C27" s="98">
        <v>8641886</v>
      </c>
      <c r="D27" s="98">
        <v>8396711</v>
      </c>
      <c r="E27" s="104">
        <v>2.9198932772605843</v>
      </c>
    </row>
    <row r="28" spans="1:5">
      <c r="A28" s="56" t="s">
        <v>222</v>
      </c>
      <c r="B28" s="58" t="s">
        <v>251</v>
      </c>
      <c r="C28" s="98">
        <v>4542289</v>
      </c>
      <c r="D28" s="98">
        <v>4784196</v>
      </c>
      <c r="E28" s="104">
        <v>-5.0563772888903316</v>
      </c>
    </row>
    <row r="29" spans="1:5">
      <c r="A29" s="56" t="s">
        <v>191</v>
      </c>
      <c r="B29" s="58" t="s">
        <v>251</v>
      </c>
      <c r="C29" s="98">
        <v>4037906</v>
      </c>
      <c r="D29" s="98">
        <v>3713563</v>
      </c>
      <c r="E29" s="104">
        <v>8.7340109754432689</v>
      </c>
    </row>
    <row r="30" spans="1:5">
      <c r="A30" s="56" t="s">
        <v>194</v>
      </c>
      <c r="B30" s="58" t="s">
        <v>251</v>
      </c>
      <c r="C30" s="98">
        <v>421942</v>
      </c>
      <c r="D30" s="98">
        <v>398416</v>
      </c>
      <c r="E30" s="104">
        <v>5.9048833380185641</v>
      </c>
    </row>
    <row r="31" spans="1:5">
      <c r="A31" s="56" t="s">
        <v>192</v>
      </c>
      <c r="B31" s="58" t="s">
        <v>251</v>
      </c>
      <c r="C31" s="98">
        <v>369852</v>
      </c>
      <c r="D31" s="98">
        <v>399188</v>
      </c>
      <c r="E31" s="104">
        <v>-7.3489183041574364</v>
      </c>
    </row>
    <row r="32" spans="1:5">
      <c r="A32" s="56" t="s">
        <v>193</v>
      </c>
      <c r="B32" s="58" t="s">
        <v>251</v>
      </c>
      <c r="C32" s="98">
        <v>316849</v>
      </c>
      <c r="D32" s="98">
        <v>232625</v>
      </c>
      <c r="E32" s="104">
        <v>36.205910800644801</v>
      </c>
    </row>
    <row r="33" spans="1:5">
      <c r="A33" s="56" t="s">
        <v>197</v>
      </c>
      <c r="B33" s="58" t="s">
        <v>251</v>
      </c>
      <c r="C33" s="98">
        <v>138316</v>
      </c>
      <c r="D33" s="98">
        <v>135436</v>
      </c>
      <c r="E33" s="104">
        <v>2.1264656369060049</v>
      </c>
    </row>
    <row r="34" spans="1:5">
      <c r="A34" s="56" t="s">
        <v>213</v>
      </c>
      <c r="B34" s="58" t="s">
        <v>251</v>
      </c>
      <c r="C34" s="98">
        <v>131801</v>
      </c>
      <c r="D34" s="98">
        <v>100769</v>
      </c>
      <c r="E34" s="104">
        <v>30.795185027141287</v>
      </c>
    </row>
    <row r="35" spans="1:5">
      <c r="A35" s="56" t="s">
        <v>212</v>
      </c>
      <c r="B35" s="58" t="s">
        <v>251</v>
      </c>
      <c r="C35" s="98">
        <v>123989</v>
      </c>
      <c r="D35" s="98">
        <v>121659</v>
      </c>
      <c r="E35" s="104">
        <v>1.915189176304267</v>
      </c>
    </row>
    <row r="36" spans="1:5">
      <c r="A36" s="56"/>
      <c r="B36" s="58"/>
      <c r="C36" s="55"/>
      <c r="D36" s="55"/>
      <c r="E36" s="55"/>
    </row>
    <row r="37" spans="1:5" ht="24.75" customHeight="1">
      <c r="A37" s="90" t="s">
        <v>195</v>
      </c>
      <c r="B37" s="91" t="s">
        <v>251</v>
      </c>
      <c r="C37" s="106">
        <v>19334749.699999999</v>
      </c>
      <c r="D37" s="106">
        <v>18806348.300000001</v>
      </c>
      <c r="E37" s="107">
        <v>2.8096969787590211</v>
      </c>
    </row>
    <row r="38" spans="1:5" ht="28.35" customHeight="1">
      <c r="A38" s="136" t="s">
        <v>246</v>
      </c>
      <c r="B38" s="137"/>
      <c r="C38" s="137"/>
      <c r="D38" s="137"/>
      <c r="E38" s="137"/>
    </row>
    <row r="39" spans="1:5" ht="12" customHeight="1">
      <c r="A39" s="57" t="s">
        <v>196</v>
      </c>
      <c r="B39" s="59" t="s">
        <v>185</v>
      </c>
      <c r="C39" s="108">
        <v>14153586</v>
      </c>
      <c r="D39" s="108">
        <v>13960999</v>
      </c>
      <c r="E39" s="109">
        <v>1.379464320569042</v>
      </c>
    </row>
    <row r="40" spans="1:5" ht="12" customHeight="1">
      <c r="A40" s="56" t="s">
        <v>260</v>
      </c>
      <c r="B40" s="59"/>
    </row>
    <row r="41" spans="1:5">
      <c r="A41" s="56" t="s">
        <v>222</v>
      </c>
      <c r="B41" s="58" t="s">
        <v>251</v>
      </c>
      <c r="C41" s="98">
        <v>6002071</v>
      </c>
      <c r="D41" s="98">
        <v>5943891</v>
      </c>
      <c r="E41" s="104">
        <v>0.97882010285854903</v>
      </c>
    </row>
    <row r="42" spans="1:5">
      <c r="A42" s="56" t="s">
        <v>191</v>
      </c>
      <c r="B42" s="58" t="s">
        <v>251</v>
      </c>
      <c r="C42" s="98">
        <v>2002379</v>
      </c>
      <c r="D42" s="98">
        <v>1881700</v>
      </c>
      <c r="E42" s="104">
        <v>6.4132964872190001</v>
      </c>
    </row>
    <row r="43" spans="1:5">
      <c r="A43" s="56" t="s">
        <v>197</v>
      </c>
      <c r="B43" s="58" t="s">
        <v>251</v>
      </c>
      <c r="C43" s="98">
        <v>1712920</v>
      </c>
      <c r="D43" s="98">
        <v>1697184</v>
      </c>
      <c r="E43" s="104">
        <v>0.92718291004392484</v>
      </c>
    </row>
    <row r="44" spans="1:5">
      <c r="A44" s="56" t="s">
        <v>203</v>
      </c>
      <c r="B44" s="58" t="s">
        <v>251</v>
      </c>
      <c r="C44" s="98">
        <v>1344586</v>
      </c>
      <c r="D44" s="98">
        <v>1311509</v>
      </c>
      <c r="E44" s="104">
        <v>2.5220566538239524</v>
      </c>
    </row>
    <row r="45" spans="1:5">
      <c r="A45" s="56" t="s">
        <v>202</v>
      </c>
      <c r="B45" s="58" t="s">
        <v>251</v>
      </c>
      <c r="C45" s="98">
        <v>597434</v>
      </c>
      <c r="D45" s="98">
        <v>633110</v>
      </c>
      <c r="E45" s="104">
        <v>-5.635039724534451</v>
      </c>
    </row>
    <row r="46" spans="1:5">
      <c r="A46" s="56" t="s">
        <v>205</v>
      </c>
      <c r="B46" s="58" t="s">
        <v>251</v>
      </c>
      <c r="C46" s="98">
        <v>419019</v>
      </c>
      <c r="D46" s="98">
        <v>418913</v>
      </c>
      <c r="E46" s="104">
        <v>2.5303583321587553E-2</v>
      </c>
    </row>
    <row r="47" spans="1:5">
      <c r="A47" s="56" t="s">
        <v>189</v>
      </c>
      <c r="B47" s="58" t="s">
        <v>251</v>
      </c>
      <c r="C47" s="98">
        <v>411403</v>
      </c>
      <c r="D47" s="98">
        <v>405881</v>
      </c>
      <c r="E47" s="104">
        <v>1.3604972886141553</v>
      </c>
    </row>
    <row r="48" spans="1:5">
      <c r="A48" s="56" t="s">
        <v>214</v>
      </c>
      <c r="B48" s="58" t="s">
        <v>251</v>
      </c>
      <c r="C48" s="98">
        <v>403177</v>
      </c>
      <c r="D48" s="98">
        <v>387706</v>
      </c>
      <c r="E48" s="104">
        <v>3.9903947836762939</v>
      </c>
    </row>
    <row r="49" spans="1:5">
      <c r="A49" s="56" t="s">
        <v>206</v>
      </c>
      <c r="B49" s="58" t="s">
        <v>251</v>
      </c>
      <c r="C49" s="98">
        <v>274867</v>
      </c>
      <c r="D49" s="98">
        <v>262717</v>
      </c>
      <c r="E49" s="104">
        <v>4.6247483033073564</v>
      </c>
    </row>
    <row r="50" spans="1:5">
      <c r="A50" s="60" t="s">
        <v>207</v>
      </c>
      <c r="B50" s="82" t="s">
        <v>251</v>
      </c>
      <c r="C50" s="100">
        <v>274140</v>
      </c>
      <c r="D50" s="100">
        <v>337100</v>
      </c>
      <c r="E50" s="110">
        <v>-18.676950459804218</v>
      </c>
    </row>
  </sheetData>
  <mergeCells count="7">
    <mergeCell ref="A38:E38"/>
    <mergeCell ref="A1:E1"/>
    <mergeCell ref="A3:A4"/>
    <mergeCell ref="B3:B4"/>
    <mergeCell ref="C3:E3"/>
    <mergeCell ref="A5:E5"/>
    <mergeCell ref="A21:E21"/>
  </mergeCells>
  <conditionalFormatting sqref="A6:E6 A39:E40 A19:E20 A22:E37">
    <cfRule type="expression" dxfId="14" priority="5">
      <formula>MOD(ROW(),2)=1</formula>
    </cfRule>
  </conditionalFormatting>
  <conditionalFormatting sqref="A41:E50">
    <cfRule type="expression" dxfId="13" priority="4">
      <formula>MOD(ROW(),2)=1</formula>
    </cfRule>
  </conditionalFormatting>
  <conditionalFormatting sqref="A7:E7">
    <cfRule type="expression" dxfId="12" priority="3">
      <formula>MOD(ROW(),2)=1</formula>
    </cfRule>
  </conditionalFormatting>
  <conditionalFormatting sqref="A8:E18">
    <cfRule type="expression" dxfId="1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" width="7.42578125" customWidth="1"/>
    <col min="2" max="2" width="29.28515625" customWidth="1"/>
    <col min="3" max="8" width="8.7109375" customWidth="1"/>
    <col min="9" max="26" width="1.42578125" customWidth="1"/>
  </cols>
  <sheetData>
    <row r="1" spans="1:26" ht="14.1" customHeight="1">
      <c r="A1" s="146" t="s">
        <v>257</v>
      </c>
      <c r="B1" s="147"/>
      <c r="C1" s="147"/>
      <c r="D1" s="147"/>
      <c r="E1" s="147"/>
      <c r="F1" s="147"/>
      <c r="G1" s="147"/>
      <c r="H1" s="1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9" t="s">
        <v>159</v>
      </c>
      <c r="B3" s="151" t="s">
        <v>248</v>
      </c>
      <c r="C3" s="159" t="s">
        <v>264</v>
      </c>
      <c r="D3" s="164"/>
      <c r="E3" s="164"/>
      <c r="F3" s="165"/>
      <c r="G3" s="165"/>
      <c r="H3" s="16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48"/>
      <c r="B4" s="152"/>
      <c r="C4" s="161" t="s">
        <v>5</v>
      </c>
      <c r="D4" s="162"/>
      <c r="E4" s="163"/>
      <c r="F4" s="161" t="s">
        <v>6</v>
      </c>
      <c r="G4" s="162"/>
      <c r="H4" s="16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49"/>
      <c r="B5" s="153"/>
      <c r="C5" s="83">
        <v>2014</v>
      </c>
      <c r="D5" s="83">
        <v>2013</v>
      </c>
      <c r="E5" s="155" t="s">
        <v>249</v>
      </c>
      <c r="F5" s="84">
        <v>2014</v>
      </c>
      <c r="G5" s="85">
        <v>2013</v>
      </c>
      <c r="H5" s="157" t="s">
        <v>249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50"/>
      <c r="B6" s="154"/>
      <c r="C6" s="159" t="s">
        <v>9</v>
      </c>
      <c r="D6" s="160"/>
      <c r="E6" s="156"/>
      <c r="F6" s="159" t="s">
        <v>9</v>
      </c>
      <c r="G6" s="160"/>
      <c r="H6" s="15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2"/>
      <c r="B7" s="27"/>
      <c r="C7" s="29"/>
      <c r="D7" s="30"/>
      <c r="E7" s="30"/>
      <c r="F7" s="30"/>
      <c r="G7" s="30"/>
      <c r="H7" s="3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4">
        <v>11</v>
      </c>
      <c r="B8" s="46" t="s">
        <v>10</v>
      </c>
      <c r="C8" s="111">
        <v>326.17</v>
      </c>
      <c r="D8" s="111">
        <v>283.58300000000003</v>
      </c>
      <c r="E8" s="111">
        <v>15.017472838639833</v>
      </c>
      <c r="F8" s="111">
        <v>451.19600000000003</v>
      </c>
      <c r="G8" s="111">
        <v>460.524</v>
      </c>
      <c r="H8" s="111">
        <v>-2.0255187568943143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4">
        <v>12</v>
      </c>
      <c r="B9" s="46" t="s">
        <v>103</v>
      </c>
      <c r="C9" s="111">
        <v>0</v>
      </c>
      <c r="D9" s="111">
        <v>0</v>
      </c>
      <c r="E9" s="111" t="s">
        <v>265</v>
      </c>
      <c r="F9" s="111">
        <v>0</v>
      </c>
      <c r="G9" s="111">
        <v>0</v>
      </c>
      <c r="H9" s="111" t="s">
        <v>265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4">
        <v>13</v>
      </c>
      <c r="B10" s="46" t="s">
        <v>102</v>
      </c>
      <c r="C10" s="111">
        <v>2E-3</v>
      </c>
      <c r="D10" s="111">
        <v>0</v>
      </c>
      <c r="E10" s="111" t="s">
        <v>265</v>
      </c>
      <c r="F10" s="111">
        <v>0</v>
      </c>
      <c r="G10" s="111">
        <v>0</v>
      </c>
      <c r="H10" s="111" t="s">
        <v>265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4">
        <v>14</v>
      </c>
      <c r="B11" s="46" t="s">
        <v>101</v>
      </c>
      <c r="C11" s="111">
        <v>0</v>
      </c>
      <c r="D11" s="111">
        <v>0</v>
      </c>
      <c r="E11" s="111" t="s">
        <v>265</v>
      </c>
      <c r="F11" s="111">
        <v>1.2999999999999999E-2</v>
      </c>
      <c r="G11" s="111">
        <v>0.03</v>
      </c>
      <c r="H11" s="111">
        <v>-56.666666666666664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4">
        <v>15</v>
      </c>
      <c r="B12" s="46" t="s">
        <v>100</v>
      </c>
      <c r="C12" s="111">
        <v>168.02099999999999</v>
      </c>
      <c r="D12" s="111">
        <v>285.65100000000001</v>
      </c>
      <c r="E12" s="111">
        <v>-41.17962128611488</v>
      </c>
      <c r="F12" s="111">
        <v>29.283000000000001</v>
      </c>
      <c r="G12" s="111">
        <v>16.155000000000001</v>
      </c>
      <c r="H12" s="111">
        <v>81.262766945218203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4">
        <v>16</v>
      </c>
      <c r="B13" s="46" t="s">
        <v>99</v>
      </c>
      <c r="C13" s="111">
        <v>0</v>
      </c>
      <c r="D13" s="111">
        <v>0</v>
      </c>
      <c r="E13" s="111" t="s">
        <v>265</v>
      </c>
      <c r="F13" s="111">
        <v>0</v>
      </c>
      <c r="G13" s="111">
        <v>0</v>
      </c>
      <c r="H13" s="111" t="s">
        <v>265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>
      <c r="A14" s="34">
        <v>17</v>
      </c>
      <c r="B14" s="46" t="s">
        <v>160</v>
      </c>
      <c r="C14" s="111">
        <v>4.6539999999999999</v>
      </c>
      <c r="D14" s="111">
        <v>74.858999999999995</v>
      </c>
      <c r="E14" s="111">
        <v>-93.782978666559799</v>
      </c>
      <c r="F14" s="111">
        <v>33.311</v>
      </c>
      <c r="G14" s="111">
        <v>29.538</v>
      </c>
      <c r="H14" s="111">
        <v>12.773376667343769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34">
        <v>18</v>
      </c>
      <c r="B15" s="46" t="s">
        <v>98</v>
      </c>
      <c r="C15" s="111">
        <v>2.5840000000000001</v>
      </c>
      <c r="D15" s="111">
        <v>2.83</v>
      </c>
      <c r="E15" s="111">
        <v>-8.6925795053003583</v>
      </c>
      <c r="F15" s="111">
        <v>2.7930000000000001</v>
      </c>
      <c r="G15" s="111">
        <v>2.931</v>
      </c>
      <c r="H15" s="111">
        <v>-4.7082906857727664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4">
        <v>19</v>
      </c>
      <c r="B16" s="46" t="s">
        <v>97</v>
      </c>
      <c r="C16" s="111">
        <v>0</v>
      </c>
      <c r="D16" s="111">
        <v>0</v>
      </c>
      <c r="E16" s="111" t="s">
        <v>265</v>
      </c>
      <c r="F16" s="111">
        <v>0</v>
      </c>
      <c r="G16" s="111">
        <v>0</v>
      </c>
      <c r="H16" s="111" t="s">
        <v>265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>
      <c r="A17" s="34" t="s">
        <v>178</v>
      </c>
      <c r="B17" s="46" t="s">
        <v>161</v>
      </c>
      <c r="C17" s="111">
        <v>0</v>
      </c>
      <c r="D17" s="111">
        <v>0</v>
      </c>
      <c r="E17" s="111" t="s">
        <v>265</v>
      </c>
      <c r="F17" s="111">
        <v>0</v>
      </c>
      <c r="G17" s="111">
        <v>0</v>
      </c>
      <c r="H17" s="111" t="s">
        <v>265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4" t="s">
        <v>179</v>
      </c>
      <c r="B18" s="46" t="s">
        <v>96</v>
      </c>
      <c r="C18" s="111">
        <v>0</v>
      </c>
      <c r="D18" s="111">
        <v>0</v>
      </c>
      <c r="E18" s="111" t="s">
        <v>265</v>
      </c>
      <c r="F18" s="111">
        <v>0</v>
      </c>
      <c r="G18" s="111">
        <v>0</v>
      </c>
      <c r="H18" s="111" t="s">
        <v>265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81">
        <v>1</v>
      </c>
      <c r="B19" s="47" t="s">
        <v>162</v>
      </c>
      <c r="C19" s="112">
        <v>501.43099999999998</v>
      </c>
      <c r="D19" s="112">
        <v>646.923</v>
      </c>
      <c r="E19" s="112">
        <v>-22.489848096295844</v>
      </c>
      <c r="F19" s="112">
        <v>516.596</v>
      </c>
      <c r="G19" s="112">
        <v>509.178</v>
      </c>
      <c r="H19" s="112">
        <v>1.4568579160922184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4">
        <v>21</v>
      </c>
      <c r="B20" s="46" t="s">
        <v>12</v>
      </c>
      <c r="C20" s="111">
        <v>1052.7629999999999</v>
      </c>
      <c r="D20" s="111">
        <v>1273.9860000000001</v>
      </c>
      <c r="E20" s="111">
        <v>-17.364633520305574</v>
      </c>
      <c r="F20" s="111">
        <v>43.79</v>
      </c>
      <c r="G20" s="111">
        <v>0</v>
      </c>
      <c r="H20" s="111" t="s">
        <v>265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4">
        <v>22</v>
      </c>
      <c r="B21" s="46" t="s">
        <v>13</v>
      </c>
      <c r="C21" s="111">
        <v>3314.181</v>
      </c>
      <c r="D21" s="111">
        <v>3037.65</v>
      </c>
      <c r="E21" s="111">
        <v>9.1034516813984538</v>
      </c>
      <c r="F21" s="111">
        <v>88.927000000000007</v>
      </c>
      <c r="G21" s="111">
        <v>42.427999999999997</v>
      </c>
      <c r="H21" s="111">
        <v>109.59507872159895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34">
        <v>23</v>
      </c>
      <c r="B22" s="46" t="s">
        <v>95</v>
      </c>
      <c r="C22" s="111">
        <v>0</v>
      </c>
      <c r="D22" s="111">
        <v>0</v>
      </c>
      <c r="E22" s="111" t="s">
        <v>265</v>
      </c>
      <c r="F22" s="111">
        <v>0</v>
      </c>
      <c r="G22" s="111">
        <v>0</v>
      </c>
      <c r="H22" s="111" t="s">
        <v>265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81">
        <v>2</v>
      </c>
      <c r="B23" s="47" t="s">
        <v>11</v>
      </c>
      <c r="C23" s="112">
        <v>4366.9440000000004</v>
      </c>
      <c r="D23" s="112">
        <v>4311.6360000000004</v>
      </c>
      <c r="E23" s="112">
        <v>1.2827613462731904</v>
      </c>
      <c r="F23" s="112">
        <v>132.71700000000001</v>
      </c>
      <c r="G23" s="112">
        <v>42.427999999999997</v>
      </c>
      <c r="H23" s="112">
        <v>212.80522296596592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4">
        <v>31</v>
      </c>
      <c r="B24" s="46" t="s">
        <v>14</v>
      </c>
      <c r="C24" s="111">
        <v>2.944</v>
      </c>
      <c r="D24" s="111">
        <v>6.7089999999999996</v>
      </c>
      <c r="E24" s="111">
        <v>-56.118646594127291</v>
      </c>
      <c r="F24" s="111">
        <v>0</v>
      </c>
      <c r="G24" s="111">
        <v>0</v>
      </c>
      <c r="H24" s="111" t="s">
        <v>265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>
      <c r="A25" s="34">
        <v>32</v>
      </c>
      <c r="B25" s="46" t="s">
        <v>148</v>
      </c>
      <c r="C25" s="111">
        <v>0</v>
      </c>
      <c r="D25" s="111">
        <v>0</v>
      </c>
      <c r="E25" s="111" t="s">
        <v>265</v>
      </c>
      <c r="F25" s="111">
        <v>0</v>
      </c>
      <c r="G25" s="111">
        <v>0</v>
      </c>
      <c r="H25" s="111" t="s">
        <v>265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>
      <c r="A26" s="34">
        <v>33</v>
      </c>
      <c r="B26" s="46" t="s">
        <v>147</v>
      </c>
      <c r="C26" s="111">
        <v>172.28399999999999</v>
      </c>
      <c r="D26" s="111">
        <v>144.328</v>
      </c>
      <c r="E26" s="111">
        <v>19.369768859819288</v>
      </c>
      <c r="F26" s="111">
        <v>2.3809999999999998</v>
      </c>
      <c r="G26" s="111">
        <v>1.359</v>
      </c>
      <c r="H26" s="111">
        <v>75.202354672553327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4">
        <v>34</v>
      </c>
      <c r="B27" s="46" t="s">
        <v>94</v>
      </c>
      <c r="C27" s="111">
        <v>0</v>
      </c>
      <c r="D27" s="111">
        <v>5.8999999999999997E-2</v>
      </c>
      <c r="E27" s="111" t="s">
        <v>265</v>
      </c>
      <c r="F27" s="111">
        <v>3.5529999999999999</v>
      </c>
      <c r="G27" s="111">
        <v>0.745</v>
      </c>
      <c r="H27" s="111">
        <v>376.91275167785233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>
      <c r="A28" s="34">
        <v>35</v>
      </c>
      <c r="B28" s="46" t="s">
        <v>146</v>
      </c>
      <c r="C28" s="111">
        <v>800.92100000000005</v>
      </c>
      <c r="D28" s="111">
        <v>703.55100000000004</v>
      </c>
      <c r="E28" s="111">
        <v>13.839792708702007</v>
      </c>
      <c r="F28" s="111">
        <v>82.08</v>
      </c>
      <c r="G28" s="111">
        <v>106.846</v>
      </c>
      <c r="H28" s="111">
        <v>-23.17915504557962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4">
        <v>36</v>
      </c>
      <c r="B29" s="46" t="s">
        <v>93</v>
      </c>
      <c r="C29" s="111">
        <v>0</v>
      </c>
      <c r="D29" s="111">
        <v>0</v>
      </c>
      <c r="E29" s="111" t="s">
        <v>265</v>
      </c>
      <c r="F29" s="111">
        <v>0</v>
      </c>
      <c r="G29" s="111">
        <v>0</v>
      </c>
      <c r="H29" s="111" t="s">
        <v>265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>
      <c r="A30" s="81">
        <v>3</v>
      </c>
      <c r="B30" s="47" t="s">
        <v>145</v>
      </c>
      <c r="C30" s="112">
        <v>976.149</v>
      </c>
      <c r="D30" s="112">
        <v>854.64700000000005</v>
      </c>
      <c r="E30" s="112">
        <v>14.21662978984304</v>
      </c>
      <c r="F30" s="112">
        <v>88.013999999999996</v>
      </c>
      <c r="G30" s="112">
        <v>108.95</v>
      </c>
      <c r="H30" s="112">
        <v>-19.216154199173943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4">
        <v>41</v>
      </c>
      <c r="B31" s="46" t="s">
        <v>16</v>
      </c>
      <c r="C31" s="111">
        <v>0</v>
      </c>
      <c r="D31" s="111">
        <v>0</v>
      </c>
      <c r="E31" s="111" t="s">
        <v>265</v>
      </c>
      <c r="F31" s="111">
        <v>0</v>
      </c>
      <c r="G31" s="111">
        <v>0</v>
      </c>
      <c r="H31" s="111" t="s">
        <v>265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2.5">
      <c r="A32" s="34">
        <v>42</v>
      </c>
      <c r="B32" s="46" t="s">
        <v>143</v>
      </c>
      <c r="C32" s="111">
        <v>0</v>
      </c>
      <c r="D32" s="111">
        <v>0</v>
      </c>
      <c r="E32" s="111" t="s">
        <v>265</v>
      </c>
      <c r="F32" s="111">
        <v>0</v>
      </c>
      <c r="G32" s="111">
        <v>0</v>
      </c>
      <c r="H32" s="111" t="s">
        <v>265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>
      <c r="A33" s="34">
        <v>43</v>
      </c>
      <c r="B33" s="46" t="s">
        <v>144</v>
      </c>
      <c r="C33" s="111">
        <v>2.7709999999999999</v>
      </c>
      <c r="D33" s="111">
        <v>1.052</v>
      </c>
      <c r="E33" s="111">
        <v>163.40304182509504</v>
      </c>
      <c r="F33" s="111">
        <v>2.1259999999999999</v>
      </c>
      <c r="G33" s="111">
        <v>0</v>
      </c>
      <c r="H33" s="111" t="s">
        <v>265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34">
        <v>44</v>
      </c>
      <c r="B34" s="46" t="s">
        <v>92</v>
      </c>
      <c r="C34" s="111">
        <v>254.15899999999999</v>
      </c>
      <c r="D34" s="111">
        <v>269.72899999999998</v>
      </c>
      <c r="E34" s="111">
        <v>-5.772460506656671</v>
      </c>
      <c r="F34" s="111">
        <v>36.994999999999997</v>
      </c>
      <c r="G34" s="111">
        <v>42.722999999999999</v>
      </c>
      <c r="H34" s="111">
        <v>-13.407298176626185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4">
        <v>45</v>
      </c>
      <c r="B35" s="46" t="s">
        <v>91</v>
      </c>
      <c r="C35" s="111">
        <v>30.236000000000001</v>
      </c>
      <c r="D35" s="111">
        <v>30.475000000000001</v>
      </c>
      <c r="E35" s="111">
        <v>-0.78424938474159944</v>
      </c>
      <c r="F35" s="111">
        <v>30.344999999999999</v>
      </c>
      <c r="G35" s="111">
        <v>29.571000000000002</v>
      </c>
      <c r="H35" s="111">
        <v>2.61742923810489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2.5">
      <c r="A36" s="34">
        <v>46</v>
      </c>
      <c r="B36" s="46" t="s">
        <v>142</v>
      </c>
      <c r="C36" s="111">
        <v>302.46600000000001</v>
      </c>
      <c r="D36" s="111">
        <v>233.23500000000001</v>
      </c>
      <c r="E36" s="111">
        <v>29.682937809505432</v>
      </c>
      <c r="F36" s="111">
        <v>41.613</v>
      </c>
      <c r="G36" s="111">
        <v>42.518000000000001</v>
      </c>
      <c r="H36" s="111">
        <v>-2.1285102779999079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4">
        <v>47</v>
      </c>
      <c r="B37" s="46" t="s">
        <v>90</v>
      </c>
      <c r="C37" s="111">
        <v>6.6749999999999998</v>
      </c>
      <c r="D37" s="111">
        <v>8.36</v>
      </c>
      <c r="E37" s="111">
        <v>-20.155502392344488</v>
      </c>
      <c r="F37" s="111">
        <v>4.9770000000000003</v>
      </c>
      <c r="G37" s="111">
        <v>4.6769999999999996</v>
      </c>
      <c r="H37" s="111">
        <v>6.4143681847338172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>
      <c r="A38" s="34">
        <v>48</v>
      </c>
      <c r="B38" s="46" t="s">
        <v>163</v>
      </c>
      <c r="C38" s="111">
        <v>22.356999999999999</v>
      </c>
      <c r="D38" s="111">
        <v>51.521000000000001</v>
      </c>
      <c r="E38" s="111">
        <v>-56.60604413734206</v>
      </c>
      <c r="F38" s="111">
        <v>22.184000000000001</v>
      </c>
      <c r="G38" s="111">
        <v>24.148</v>
      </c>
      <c r="H38" s="111">
        <v>-8.1331787311578552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>
      <c r="A39" s="34">
        <v>49</v>
      </c>
      <c r="B39" s="46" t="s">
        <v>164</v>
      </c>
      <c r="C39" s="111">
        <v>0</v>
      </c>
      <c r="D39" s="111">
        <v>0</v>
      </c>
      <c r="E39" s="111" t="s">
        <v>265</v>
      </c>
      <c r="F39" s="111">
        <v>0</v>
      </c>
      <c r="G39" s="111">
        <v>0</v>
      </c>
      <c r="H39" s="111" t="s">
        <v>265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81">
        <v>4</v>
      </c>
      <c r="B40" s="47" t="s">
        <v>15</v>
      </c>
      <c r="C40" s="112">
        <v>618.66399999999999</v>
      </c>
      <c r="D40" s="112">
        <v>594.37199999999996</v>
      </c>
      <c r="E40" s="112">
        <v>4.0870027524849775</v>
      </c>
      <c r="F40" s="112">
        <v>138.24</v>
      </c>
      <c r="G40" s="112">
        <v>143.637</v>
      </c>
      <c r="H40" s="112">
        <v>-3.7573884166335887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4">
        <v>51</v>
      </c>
      <c r="B41" s="46" t="s">
        <v>17</v>
      </c>
      <c r="C41" s="111">
        <v>0.13200000000000001</v>
      </c>
      <c r="D41" s="111">
        <v>0.127</v>
      </c>
      <c r="E41" s="111">
        <v>3.9370078740157481</v>
      </c>
      <c r="F41" s="111">
        <v>0.13400000000000001</v>
      </c>
      <c r="G41" s="111">
        <v>0.127</v>
      </c>
      <c r="H41" s="111">
        <v>5.5118110236220446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4">
        <v>52</v>
      </c>
      <c r="B42" s="46" t="s">
        <v>89</v>
      </c>
      <c r="C42" s="111">
        <v>0</v>
      </c>
      <c r="D42" s="111">
        <v>0</v>
      </c>
      <c r="E42" s="111" t="s">
        <v>265</v>
      </c>
      <c r="F42" s="111">
        <v>0</v>
      </c>
      <c r="G42" s="111">
        <v>0</v>
      </c>
      <c r="H42" s="111" t="s">
        <v>265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4">
        <v>53</v>
      </c>
      <c r="B43" s="46" t="s">
        <v>88</v>
      </c>
      <c r="C43" s="111">
        <v>0</v>
      </c>
      <c r="D43" s="111">
        <v>0</v>
      </c>
      <c r="E43" s="111" t="s">
        <v>265</v>
      </c>
      <c r="F43" s="111">
        <v>0</v>
      </c>
      <c r="G43" s="111">
        <v>0</v>
      </c>
      <c r="H43" s="111" t="s">
        <v>265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>
      <c r="A44" s="81">
        <v>5</v>
      </c>
      <c r="B44" s="47" t="s">
        <v>149</v>
      </c>
      <c r="C44" s="112">
        <v>0.13200000000000001</v>
      </c>
      <c r="D44" s="112">
        <v>0.127</v>
      </c>
      <c r="E44" s="112">
        <v>3.9370078740157481</v>
      </c>
      <c r="F44" s="112">
        <v>0.13400000000000001</v>
      </c>
      <c r="G44" s="112">
        <v>0.127</v>
      </c>
      <c r="H44" s="112">
        <v>5.5118110236220446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2.5">
      <c r="A45" s="34">
        <v>61</v>
      </c>
      <c r="B45" s="46" t="s">
        <v>165</v>
      </c>
      <c r="C45" s="111">
        <v>2.8479999999999999</v>
      </c>
      <c r="D45" s="111">
        <v>4.0279999999999996</v>
      </c>
      <c r="E45" s="111">
        <v>-29.294935451837134</v>
      </c>
      <c r="F45" s="111">
        <v>0</v>
      </c>
      <c r="G45" s="111">
        <v>0</v>
      </c>
      <c r="H45" s="111" t="s">
        <v>265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4">
        <v>62</v>
      </c>
      <c r="B46" s="46" t="s">
        <v>18</v>
      </c>
      <c r="C46" s="111">
        <v>3279.71</v>
      </c>
      <c r="D46" s="111">
        <v>3201.2449999999999</v>
      </c>
      <c r="E46" s="111">
        <v>2.451077627610502</v>
      </c>
      <c r="F46" s="111">
        <v>91.98</v>
      </c>
      <c r="G46" s="111">
        <v>120.03400000000001</v>
      </c>
      <c r="H46" s="111">
        <v>-23.371711348451271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>
      <c r="A47" s="34">
        <v>63</v>
      </c>
      <c r="B47" s="46" t="s">
        <v>150</v>
      </c>
      <c r="C47" s="111">
        <v>8.2110000000000003</v>
      </c>
      <c r="D47" s="111">
        <v>0</v>
      </c>
      <c r="E47" s="111" t="s">
        <v>265</v>
      </c>
      <c r="F47" s="111">
        <v>0</v>
      </c>
      <c r="G47" s="111">
        <v>0</v>
      </c>
      <c r="H47" s="111" t="s">
        <v>265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>
      <c r="A48" s="81">
        <v>6</v>
      </c>
      <c r="B48" s="47" t="s">
        <v>180</v>
      </c>
      <c r="C48" s="112">
        <v>3290.7689999999998</v>
      </c>
      <c r="D48" s="112">
        <v>3205.2730000000001</v>
      </c>
      <c r="E48" s="112">
        <v>2.6673546995840667</v>
      </c>
      <c r="F48" s="112">
        <v>91.98</v>
      </c>
      <c r="G48" s="112">
        <v>120.03400000000001</v>
      </c>
      <c r="H48" s="112">
        <v>-23.371711348451271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>
      <c r="A49" s="34">
        <v>71</v>
      </c>
      <c r="B49" s="46" t="s">
        <v>151</v>
      </c>
      <c r="C49" s="111">
        <v>0</v>
      </c>
      <c r="D49" s="111">
        <v>0</v>
      </c>
      <c r="E49" s="111" t="s">
        <v>265</v>
      </c>
      <c r="F49" s="111">
        <v>0</v>
      </c>
      <c r="G49" s="111">
        <v>0</v>
      </c>
      <c r="H49" s="111" t="s">
        <v>265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4">
        <v>72</v>
      </c>
      <c r="B50" s="46" t="s">
        <v>87</v>
      </c>
      <c r="C50" s="111">
        <v>213.54</v>
      </c>
      <c r="D50" s="111">
        <v>252.666</v>
      </c>
      <c r="E50" s="111">
        <v>-15.485265132625685</v>
      </c>
      <c r="F50" s="111">
        <v>916.23299999999995</v>
      </c>
      <c r="G50" s="111">
        <v>938.79100000000005</v>
      </c>
      <c r="H50" s="111">
        <v>-2.4028777438215769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>
      <c r="A51" s="34">
        <v>73</v>
      </c>
      <c r="B51" s="46" t="s">
        <v>152</v>
      </c>
      <c r="C51" s="111">
        <v>142.29300000000001</v>
      </c>
      <c r="D51" s="111">
        <v>172.47499999999999</v>
      </c>
      <c r="E51" s="111">
        <v>-17.499347731555289</v>
      </c>
      <c r="F51" s="111">
        <v>0</v>
      </c>
      <c r="G51" s="111">
        <v>0</v>
      </c>
      <c r="H51" s="111" t="s">
        <v>265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>
      <c r="A52" s="34">
        <v>74</v>
      </c>
      <c r="B52" s="46" t="s">
        <v>166</v>
      </c>
      <c r="C52" s="111">
        <v>0</v>
      </c>
      <c r="D52" s="111">
        <v>14.17</v>
      </c>
      <c r="E52" s="111" t="s">
        <v>265</v>
      </c>
      <c r="F52" s="111">
        <v>0</v>
      </c>
      <c r="G52" s="111">
        <v>0</v>
      </c>
      <c r="H52" s="111" t="s">
        <v>265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81">
        <v>7</v>
      </c>
      <c r="B53" s="47" t="s">
        <v>19</v>
      </c>
      <c r="C53" s="112">
        <v>355.83300000000003</v>
      </c>
      <c r="D53" s="112">
        <v>439.31099999999998</v>
      </c>
      <c r="E53" s="112">
        <v>-19.002028175939131</v>
      </c>
      <c r="F53" s="112">
        <v>916.23299999999995</v>
      </c>
      <c r="G53" s="112">
        <v>938.79100000000005</v>
      </c>
      <c r="H53" s="112">
        <v>-2.4028777438215769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4">
        <v>81</v>
      </c>
      <c r="B54" s="46" t="s">
        <v>86</v>
      </c>
      <c r="C54" s="111">
        <v>154.83699999999999</v>
      </c>
      <c r="D54" s="111">
        <v>152.25</v>
      </c>
      <c r="E54" s="111">
        <v>1.6991789819375924</v>
      </c>
      <c r="F54" s="111">
        <v>641.23400000000004</v>
      </c>
      <c r="G54" s="111">
        <v>669.77099999999996</v>
      </c>
      <c r="H54" s="111">
        <v>-4.2607100038669898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4">
        <v>82</v>
      </c>
      <c r="B55" s="46" t="s">
        <v>85</v>
      </c>
      <c r="C55" s="111">
        <v>0</v>
      </c>
      <c r="D55" s="111">
        <v>0</v>
      </c>
      <c r="E55" s="111" t="s">
        <v>265</v>
      </c>
      <c r="F55" s="111">
        <v>137.18199999999999</v>
      </c>
      <c r="G55" s="111">
        <v>131.816</v>
      </c>
      <c r="H55" s="111">
        <v>4.0708259998786076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4">
        <v>83</v>
      </c>
      <c r="B56" s="46" t="s">
        <v>84</v>
      </c>
      <c r="C56" s="111">
        <v>407.52100000000002</v>
      </c>
      <c r="D56" s="111">
        <v>390.4</v>
      </c>
      <c r="E56" s="111">
        <v>4.3855020491803316</v>
      </c>
      <c r="F56" s="111">
        <v>216.61500000000001</v>
      </c>
      <c r="G56" s="111">
        <v>222.09399999999999</v>
      </c>
      <c r="H56" s="111">
        <v>-2.4669734436770057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2.5">
      <c r="A57" s="34">
        <v>84</v>
      </c>
      <c r="B57" s="46" t="s">
        <v>167</v>
      </c>
      <c r="C57" s="111">
        <v>6.6449999999999996</v>
      </c>
      <c r="D57" s="111">
        <v>0</v>
      </c>
      <c r="E57" s="111" t="s">
        <v>265</v>
      </c>
      <c r="F57" s="111">
        <v>8.3209999999999997</v>
      </c>
      <c r="G57" s="111">
        <v>22.385999999999999</v>
      </c>
      <c r="H57" s="111">
        <v>-62.829446975788443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>
      <c r="A58" s="34">
        <v>85</v>
      </c>
      <c r="B58" s="46" t="s">
        <v>83</v>
      </c>
      <c r="C58" s="111">
        <v>1.681</v>
      </c>
      <c r="D58" s="111">
        <v>0</v>
      </c>
      <c r="E58" s="111" t="s">
        <v>265</v>
      </c>
      <c r="F58" s="111">
        <v>0</v>
      </c>
      <c r="G58" s="111">
        <v>5.4710000000000001</v>
      </c>
      <c r="H58" s="111" t="s">
        <v>265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34">
        <v>86</v>
      </c>
      <c r="B59" s="46" t="s">
        <v>21</v>
      </c>
      <c r="C59" s="111">
        <v>0.14299999999999999</v>
      </c>
      <c r="D59" s="111">
        <v>0.14099999999999999</v>
      </c>
      <c r="E59" s="111">
        <v>1.418439716312065</v>
      </c>
      <c r="F59" s="111">
        <v>0.15</v>
      </c>
      <c r="G59" s="111">
        <v>0.14199999999999999</v>
      </c>
      <c r="H59" s="111">
        <v>5.6338028169014223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4">
        <v>87</v>
      </c>
      <c r="B60" s="46" t="s">
        <v>82</v>
      </c>
      <c r="C60" s="111">
        <v>0</v>
      </c>
      <c r="D60" s="111">
        <v>0</v>
      </c>
      <c r="E60" s="111" t="s">
        <v>265</v>
      </c>
      <c r="F60" s="111">
        <v>0</v>
      </c>
      <c r="G60" s="111">
        <v>0</v>
      </c>
      <c r="H60" s="111" t="s">
        <v>265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81">
        <v>8</v>
      </c>
      <c r="B61" s="47" t="s">
        <v>20</v>
      </c>
      <c r="C61" s="112">
        <v>570.827</v>
      </c>
      <c r="D61" s="112">
        <v>542.79100000000005</v>
      </c>
      <c r="E61" s="112">
        <v>5.1651556492277706</v>
      </c>
      <c r="F61" s="112">
        <v>1003.502</v>
      </c>
      <c r="G61" s="112">
        <v>1051.68</v>
      </c>
      <c r="H61" s="112">
        <v>-4.5810512703483965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2.5">
      <c r="A62" s="34">
        <v>91</v>
      </c>
      <c r="B62" s="46" t="s">
        <v>81</v>
      </c>
      <c r="C62" s="111">
        <v>30.003</v>
      </c>
      <c r="D62" s="111">
        <v>31.437000000000001</v>
      </c>
      <c r="E62" s="111">
        <v>-4.5615039603015646</v>
      </c>
      <c r="F62" s="111">
        <v>29.701000000000001</v>
      </c>
      <c r="G62" s="111">
        <v>28.076000000000001</v>
      </c>
      <c r="H62" s="111">
        <v>5.7878615187348572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34">
        <v>92</v>
      </c>
      <c r="B63" s="46" t="s">
        <v>80</v>
      </c>
      <c r="C63" s="111">
        <v>73.688999999999993</v>
      </c>
      <c r="D63" s="111">
        <v>67.087999999999994</v>
      </c>
      <c r="E63" s="111">
        <v>9.839315525876458</v>
      </c>
      <c r="F63" s="111">
        <v>658.64400000000001</v>
      </c>
      <c r="G63" s="111">
        <v>549.10500000000002</v>
      </c>
      <c r="H63" s="111">
        <v>19.948643702024199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>
      <c r="A64" s="34">
        <v>93</v>
      </c>
      <c r="B64" s="46" t="s">
        <v>168</v>
      </c>
      <c r="C64" s="111">
        <v>4.7009999999999996</v>
      </c>
      <c r="D64" s="111">
        <v>14.643000000000001</v>
      </c>
      <c r="E64" s="111">
        <v>-67.895922966605212</v>
      </c>
      <c r="F64" s="111">
        <v>1.6830000000000001</v>
      </c>
      <c r="G64" s="111">
        <v>21.861999999999998</v>
      </c>
      <c r="H64" s="111">
        <v>-92.301710730948685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81">
        <v>9</v>
      </c>
      <c r="B65" s="47" t="s">
        <v>22</v>
      </c>
      <c r="C65" s="112">
        <v>108.393</v>
      </c>
      <c r="D65" s="112">
        <v>113.16800000000001</v>
      </c>
      <c r="E65" s="112">
        <v>-4.2193906404637431</v>
      </c>
      <c r="F65" s="112">
        <v>690.02800000000002</v>
      </c>
      <c r="G65" s="112">
        <v>599.04300000000001</v>
      </c>
      <c r="H65" s="112">
        <v>15.188392152149348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>
      <c r="A66" s="34">
        <v>101</v>
      </c>
      <c r="B66" s="46" t="s">
        <v>169</v>
      </c>
      <c r="C66" s="111">
        <v>21.079000000000001</v>
      </c>
      <c r="D66" s="111">
        <v>21.175999999999998</v>
      </c>
      <c r="E66" s="111">
        <v>-0.45806573479408996</v>
      </c>
      <c r="F66" s="111">
        <v>52.463000000000001</v>
      </c>
      <c r="G66" s="111">
        <v>42.429000000000002</v>
      </c>
      <c r="H66" s="111">
        <v>23.648919371184803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34">
        <v>102</v>
      </c>
      <c r="B67" s="46" t="s">
        <v>24</v>
      </c>
      <c r="C67" s="111">
        <v>11.49</v>
      </c>
      <c r="D67" s="111">
        <v>7.5679999999999996</v>
      </c>
      <c r="E67" s="111">
        <v>51.823467230443981</v>
      </c>
      <c r="F67" s="111">
        <v>5.51</v>
      </c>
      <c r="G67" s="111">
        <v>0</v>
      </c>
      <c r="H67" s="111" t="s">
        <v>265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>
      <c r="A68" s="34">
        <v>103</v>
      </c>
      <c r="B68" s="46" t="s">
        <v>170</v>
      </c>
      <c r="C68" s="111">
        <v>0</v>
      </c>
      <c r="D68" s="111">
        <v>0</v>
      </c>
      <c r="E68" s="111" t="s">
        <v>265</v>
      </c>
      <c r="F68" s="111">
        <v>0</v>
      </c>
      <c r="G68" s="111">
        <v>0</v>
      </c>
      <c r="H68" s="111" t="s">
        <v>265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34">
        <v>104</v>
      </c>
      <c r="B69" s="46" t="s">
        <v>79</v>
      </c>
      <c r="C69" s="111">
        <v>0</v>
      </c>
      <c r="D69" s="111">
        <v>0</v>
      </c>
      <c r="E69" s="111" t="s">
        <v>265</v>
      </c>
      <c r="F69" s="111">
        <v>0</v>
      </c>
      <c r="G69" s="111">
        <v>0.13800000000000001</v>
      </c>
      <c r="H69" s="111" t="s">
        <v>265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>
      <c r="A70" s="34">
        <v>105</v>
      </c>
      <c r="B70" s="46" t="s">
        <v>78</v>
      </c>
      <c r="C70" s="111">
        <v>1.907</v>
      </c>
      <c r="D70" s="111">
        <v>0.47299999999999998</v>
      </c>
      <c r="E70" s="111" t="s">
        <v>265</v>
      </c>
      <c r="F70" s="111">
        <v>0.58899999999999997</v>
      </c>
      <c r="G70" s="111">
        <v>0.44500000000000001</v>
      </c>
      <c r="H70" s="111">
        <v>32.359550561797761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81">
        <v>10</v>
      </c>
      <c r="B71" s="47" t="s">
        <v>23</v>
      </c>
      <c r="C71" s="112">
        <v>34.475999999999999</v>
      </c>
      <c r="D71" s="112">
        <v>29.216999999999999</v>
      </c>
      <c r="E71" s="112">
        <v>17.999794640106785</v>
      </c>
      <c r="F71" s="112">
        <v>58.561999999999998</v>
      </c>
      <c r="G71" s="112">
        <v>43.012</v>
      </c>
      <c r="H71" s="112">
        <v>36.152701571654404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34">
        <v>111</v>
      </c>
      <c r="B72" s="46" t="s">
        <v>77</v>
      </c>
      <c r="C72" s="111">
        <v>0</v>
      </c>
      <c r="D72" s="111">
        <v>0</v>
      </c>
      <c r="E72" s="111" t="s">
        <v>265</v>
      </c>
      <c r="F72" s="111">
        <v>0</v>
      </c>
      <c r="G72" s="111">
        <v>0</v>
      </c>
      <c r="H72" s="111" t="s">
        <v>265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34">
        <v>112</v>
      </c>
      <c r="B73" s="46" t="s">
        <v>76</v>
      </c>
      <c r="C73" s="111">
        <v>0</v>
      </c>
      <c r="D73" s="111">
        <v>0</v>
      </c>
      <c r="E73" s="111" t="s">
        <v>265</v>
      </c>
      <c r="F73" s="111">
        <v>0</v>
      </c>
      <c r="G73" s="111">
        <v>0</v>
      </c>
      <c r="H73" s="111" t="s">
        <v>265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>
      <c r="A74" s="34">
        <v>113</v>
      </c>
      <c r="B74" s="46" t="s">
        <v>171</v>
      </c>
      <c r="C74" s="111">
        <v>0</v>
      </c>
      <c r="D74" s="111">
        <v>0</v>
      </c>
      <c r="E74" s="111" t="s">
        <v>265</v>
      </c>
      <c r="F74" s="111">
        <v>0</v>
      </c>
      <c r="G74" s="111">
        <v>0</v>
      </c>
      <c r="H74" s="111" t="s">
        <v>265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>
      <c r="A75" s="34">
        <v>114</v>
      </c>
      <c r="B75" s="46" t="s">
        <v>75</v>
      </c>
      <c r="C75" s="111">
        <v>2.08</v>
      </c>
      <c r="D75" s="111">
        <v>5.1680000000000001</v>
      </c>
      <c r="E75" s="111">
        <v>-59.752321981424153</v>
      </c>
      <c r="F75" s="111">
        <v>0.16800000000000001</v>
      </c>
      <c r="G75" s="111">
        <v>0</v>
      </c>
      <c r="H75" s="111" t="s">
        <v>265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>
      <c r="A76" s="34">
        <v>116</v>
      </c>
      <c r="B76" s="46" t="s">
        <v>172</v>
      </c>
      <c r="C76" s="111">
        <v>0</v>
      </c>
      <c r="D76" s="111">
        <v>0</v>
      </c>
      <c r="E76" s="111" t="s">
        <v>265</v>
      </c>
      <c r="F76" s="111">
        <v>0</v>
      </c>
      <c r="G76" s="111">
        <v>0</v>
      </c>
      <c r="H76" s="111" t="s">
        <v>265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>
      <c r="A77" s="34">
        <v>117</v>
      </c>
      <c r="B77" s="46" t="s">
        <v>173</v>
      </c>
      <c r="C77" s="111">
        <v>0</v>
      </c>
      <c r="D77" s="111">
        <v>0</v>
      </c>
      <c r="E77" s="111" t="s">
        <v>265</v>
      </c>
      <c r="F77" s="111">
        <v>0</v>
      </c>
      <c r="G77" s="111">
        <v>0</v>
      </c>
      <c r="H77" s="111" t="s">
        <v>265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>
      <c r="A78" s="34">
        <v>118</v>
      </c>
      <c r="B78" s="46" t="s">
        <v>174</v>
      </c>
      <c r="C78" s="111">
        <v>13.837999999999999</v>
      </c>
      <c r="D78" s="111">
        <v>7.359</v>
      </c>
      <c r="E78" s="111">
        <v>88.041853512705501</v>
      </c>
      <c r="F78" s="111">
        <v>37.661000000000001</v>
      </c>
      <c r="G78" s="111">
        <v>26.885999999999999</v>
      </c>
      <c r="H78" s="111">
        <v>40.07661980212751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>
      <c r="A79" s="81">
        <v>11</v>
      </c>
      <c r="B79" s="47" t="s">
        <v>175</v>
      </c>
      <c r="C79" s="112">
        <v>15.917999999999999</v>
      </c>
      <c r="D79" s="112">
        <v>12.526999999999999</v>
      </c>
      <c r="E79" s="112">
        <v>27.069529815598315</v>
      </c>
      <c r="F79" s="112">
        <v>37.829000000000001</v>
      </c>
      <c r="G79" s="112">
        <v>26.885999999999999</v>
      </c>
      <c r="H79" s="112">
        <v>40.70148032433238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34">
        <v>121</v>
      </c>
      <c r="B80" s="46" t="s">
        <v>26</v>
      </c>
      <c r="C80" s="111">
        <v>65.78</v>
      </c>
      <c r="D80" s="111">
        <v>67.799000000000007</v>
      </c>
      <c r="E80" s="111">
        <v>-2.9779200283190193</v>
      </c>
      <c r="F80" s="111">
        <v>268.916</v>
      </c>
      <c r="G80" s="111">
        <v>318.87099999999998</v>
      </c>
      <c r="H80" s="111">
        <v>-15.666209846615089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34">
        <v>122</v>
      </c>
      <c r="B81" s="46" t="s">
        <v>74</v>
      </c>
      <c r="C81" s="111">
        <v>0</v>
      </c>
      <c r="D81" s="111">
        <v>0</v>
      </c>
      <c r="E81" s="111" t="s">
        <v>265</v>
      </c>
      <c r="F81" s="111">
        <v>0</v>
      </c>
      <c r="G81" s="111">
        <v>0</v>
      </c>
      <c r="H81" s="111" t="s">
        <v>265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81">
        <v>12</v>
      </c>
      <c r="B82" s="47" t="s">
        <v>25</v>
      </c>
      <c r="C82" s="112">
        <v>65.78</v>
      </c>
      <c r="D82" s="112">
        <v>67.799000000000007</v>
      </c>
      <c r="E82" s="112">
        <v>-2.9779200283190193</v>
      </c>
      <c r="F82" s="112">
        <v>268.916</v>
      </c>
      <c r="G82" s="112">
        <v>318.87099999999998</v>
      </c>
      <c r="H82" s="112">
        <v>-15.666209846615089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34">
        <v>131</v>
      </c>
      <c r="B83" s="46" t="s">
        <v>28</v>
      </c>
      <c r="C83" s="111">
        <v>0.60099999999999998</v>
      </c>
      <c r="D83" s="111">
        <v>0.38</v>
      </c>
      <c r="E83" s="111">
        <v>58.15789473684211</v>
      </c>
      <c r="F83" s="111">
        <v>0.25600000000000001</v>
      </c>
      <c r="G83" s="111">
        <v>0.35</v>
      </c>
      <c r="H83" s="111">
        <v>-26.857142857142847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34">
        <v>132</v>
      </c>
      <c r="B84" s="46" t="s">
        <v>73</v>
      </c>
      <c r="C84" s="111">
        <v>0</v>
      </c>
      <c r="D84" s="111">
        <v>0</v>
      </c>
      <c r="E84" s="111" t="s">
        <v>265</v>
      </c>
      <c r="F84" s="111">
        <v>0</v>
      </c>
      <c r="G84" s="111">
        <v>0</v>
      </c>
      <c r="H84" s="111" t="s">
        <v>265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2.5">
      <c r="A85" s="81">
        <v>13</v>
      </c>
      <c r="B85" s="47" t="s">
        <v>27</v>
      </c>
      <c r="C85" s="112">
        <v>0.60099999999999998</v>
      </c>
      <c r="D85" s="112">
        <v>0.38</v>
      </c>
      <c r="E85" s="112">
        <v>58.15789473684211</v>
      </c>
      <c r="F85" s="112">
        <v>0.25600000000000001</v>
      </c>
      <c r="G85" s="112">
        <v>0.35</v>
      </c>
      <c r="H85" s="112">
        <v>-26.857142857142847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34">
        <v>141</v>
      </c>
      <c r="B86" s="46" t="s">
        <v>72</v>
      </c>
      <c r="C86" s="111">
        <v>0</v>
      </c>
      <c r="D86" s="111">
        <v>0</v>
      </c>
      <c r="E86" s="111" t="s">
        <v>265</v>
      </c>
      <c r="F86" s="111">
        <v>0</v>
      </c>
      <c r="G86" s="111">
        <v>0</v>
      </c>
      <c r="H86" s="111" t="s">
        <v>265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34">
        <v>142</v>
      </c>
      <c r="B87" s="46" t="s">
        <v>71</v>
      </c>
      <c r="C87" s="111">
        <v>1641.0409999999999</v>
      </c>
      <c r="D87" s="111">
        <v>1187.932</v>
      </c>
      <c r="E87" s="111">
        <v>38.14267146604351</v>
      </c>
      <c r="F87" s="111">
        <v>131.29400000000001</v>
      </c>
      <c r="G87" s="111">
        <v>195.667</v>
      </c>
      <c r="H87" s="111">
        <v>-32.899262522551055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81">
        <v>14</v>
      </c>
      <c r="B88" s="47" t="s">
        <v>29</v>
      </c>
      <c r="C88" s="112">
        <v>1641.0409999999999</v>
      </c>
      <c r="D88" s="112">
        <v>1187.932</v>
      </c>
      <c r="E88" s="112">
        <v>38.14267146604351</v>
      </c>
      <c r="F88" s="112">
        <v>131.29400000000001</v>
      </c>
      <c r="G88" s="112">
        <v>195.667</v>
      </c>
      <c r="H88" s="112">
        <v>-32.899262522551055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34">
        <v>151</v>
      </c>
      <c r="B89" s="46" t="s">
        <v>70</v>
      </c>
      <c r="C89" s="111">
        <v>0</v>
      </c>
      <c r="D89" s="111">
        <v>0</v>
      </c>
      <c r="E89" s="111" t="s">
        <v>265</v>
      </c>
      <c r="F89" s="111">
        <v>0</v>
      </c>
      <c r="G89" s="111">
        <v>0</v>
      </c>
      <c r="H89" s="111" t="s">
        <v>265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34">
        <v>152</v>
      </c>
      <c r="B90" s="46" t="s">
        <v>69</v>
      </c>
      <c r="C90" s="111">
        <v>0</v>
      </c>
      <c r="D90" s="111">
        <v>0</v>
      </c>
      <c r="E90" s="111" t="s">
        <v>265</v>
      </c>
      <c r="F90" s="111">
        <v>0</v>
      </c>
      <c r="G90" s="111">
        <v>0</v>
      </c>
      <c r="H90" s="111" t="s">
        <v>265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81">
        <v>15</v>
      </c>
      <c r="B91" s="47" t="s">
        <v>30</v>
      </c>
      <c r="C91" s="112">
        <v>0</v>
      </c>
      <c r="D91" s="112">
        <v>0</v>
      </c>
      <c r="E91" s="112" t="s">
        <v>265</v>
      </c>
      <c r="F91" s="112">
        <v>0</v>
      </c>
      <c r="G91" s="112">
        <v>0</v>
      </c>
      <c r="H91" s="112" t="s">
        <v>265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2.5">
      <c r="A92" s="81">
        <v>16</v>
      </c>
      <c r="B92" s="47" t="s">
        <v>176</v>
      </c>
      <c r="C92" s="112">
        <v>0</v>
      </c>
      <c r="D92" s="112">
        <v>15.564</v>
      </c>
      <c r="E92" s="112" t="s">
        <v>265</v>
      </c>
      <c r="F92" s="112">
        <v>0</v>
      </c>
      <c r="G92" s="112">
        <v>0.59299999999999997</v>
      </c>
      <c r="H92" s="112" t="s">
        <v>265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34">
        <v>171</v>
      </c>
      <c r="B93" s="35" t="s">
        <v>68</v>
      </c>
      <c r="C93" s="111">
        <v>0.02</v>
      </c>
      <c r="D93" s="111">
        <v>1.9E-2</v>
      </c>
      <c r="E93" s="111">
        <v>5.2631578947368496</v>
      </c>
      <c r="F93" s="111">
        <v>9.4E-2</v>
      </c>
      <c r="G93" s="111">
        <v>8.3000000000000004E-2</v>
      </c>
      <c r="H93" s="111">
        <v>13.253012048192772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>
      <c r="A94" s="34">
        <v>172</v>
      </c>
      <c r="B94" s="35" t="s">
        <v>67</v>
      </c>
      <c r="C94" s="111">
        <v>0</v>
      </c>
      <c r="D94" s="111">
        <v>0</v>
      </c>
      <c r="E94" s="111" t="s">
        <v>265</v>
      </c>
      <c r="F94" s="111">
        <v>0</v>
      </c>
      <c r="G94" s="111">
        <v>0</v>
      </c>
      <c r="H94" s="111" t="s">
        <v>265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34">
        <v>174</v>
      </c>
      <c r="B95" s="35" t="s">
        <v>66</v>
      </c>
      <c r="C95" s="111">
        <v>0</v>
      </c>
      <c r="D95" s="111">
        <v>0</v>
      </c>
      <c r="E95" s="111" t="s">
        <v>265</v>
      </c>
      <c r="F95" s="111">
        <v>0</v>
      </c>
      <c r="G95" s="111">
        <v>0</v>
      </c>
      <c r="H95" s="111" t="s">
        <v>265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34">
        <v>175</v>
      </c>
      <c r="B96" s="35" t="s">
        <v>65</v>
      </c>
      <c r="C96" s="111">
        <v>0</v>
      </c>
      <c r="D96" s="111">
        <v>0</v>
      </c>
      <c r="E96" s="111" t="s">
        <v>265</v>
      </c>
      <c r="F96" s="111">
        <v>0</v>
      </c>
      <c r="G96" s="111">
        <v>0</v>
      </c>
      <c r="H96" s="111" t="s">
        <v>265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>
      <c r="A97" s="81">
        <v>17</v>
      </c>
      <c r="B97" s="36" t="s">
        <v>64</v>
      </c>
      <c r="C97" s="112">
        <v>0.02</v>
      </c>
      <c r="D97" s="112">
        <v>1.9E-2</v>
      </c>
      <c r="E97" s="112">
        <v>5.2631578947368496</v>
      </c>
      <c r="F97" s="112">
        <v>9.4E-2</v>
      </c>
      <c r="G97" s="112">
        <v>8.3000000000000004E-2</v>
      </c>
      <c r="H97" s="112">
        <v>13.253012048192772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81">
        <v>18</v>
      </c>
      <c r="B98" s="36" t="s">
        <v>31</v>
      </c>
      <c r="C98" s="112">
        <v>0</v>
      </c>
      <c r="D98" s="112">
        <v>0</v>
      </c>
      <c r="E98" s="112" t="s">
        <v>265</v>
      </c>
      <c r="F98" s="112">
        <v>0</v>
      </c>
      <c r="G98" s="112">
        <v>0</v>
      </c>
      <c r="H98" s="112" t="s">
        <v>265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2.5">
      <c r="A99" s="34">
        <v>191</v>
      </c>
      <c r="B99" s="35" t="s">
        <v>177</v>
      </c>
      <c r="C99" s="111">
        <v>862.60799999999995</v>
      </c>
      <c r="D99" s="111">
        <v>898.279</v>
      </c>
      <c r="E99" s="111">
        <v>-3.9710379514605165</v>
      </c>
      <c r="F99" s="111">
        <v>1339.395</v>
      </c>
      <c r="G99" s="111">
        <v>970.12599999999998</v>
      </c>
      <c r="H99" s="111">
        <v>38.064024673083708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34">
        <v>192</v>
      </c>
      <c r="B100" s="35" t="s">
        <v>63</v>
      </c>
      <c r="C100" s="111">
        <v>8176.0290000000005</v>
      </c>
      <c r="D100" s="111">
        <v>8074.0360000000001</v>
      </c>
      <c r="E100" s="111">
        <v>1.2632220118909601</v>
      </c>
      <c r="F100" s="111">
        <v>9393.6170000000002</v>
      </c>
      <c r="G100" s="111">
        <v>9792.0959999999995</v>
      </c>
      <c r="H100" s="111">
        <v>-4.0693943360032279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81">
        <v>19</v>
      </c>
      <c r="B101" s="36" t="s">
        <v>32</v>
      </c>
      <c r="C101" s="112">
        <v>9038.6370000000006</v>
      </c>
      <c r="D101" s="112">
        <v>8972.3150000000005</v>
      </c>
      <c r="E101" s="112">
        <v>0.73918492607538155</v>
      </c>
      <c r="F101" s="112">
        <v>10733.012000000001</v>
      </c>
      <c r="G101" s="112">
        <v>10762.222</v>
      </c>
      <c r="H101" s="112">
        <v>-0.27141235332257452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24"/>
      <c r="B102" s="23"/>
      <c r="C102" s="28"/>
      <c r="D102" s="28"/>
      <c r="E102" s="28"/>
      <c r="F102" s="28"/>
      <c r="G102" s="28"/>
      <c r="H102" s="2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5"/>
      <c r="B103" s="48" t="s">
        <v>7</v>
      </c>
      <c r="C103" s="113">
        <v>21585.615000000002</v>
      </c>
      <c r="D103" s="113">
        <v>20994.001</v>
      </c>
      <c r="E103" s="113">
        <v>2.818014536628823</v>
      </c>
      <c r="F103" s="113">
        <v>14807.406999999999</v>
      </c>
      <c r="G103" s="113">
        <v>14861.552</v>
      </c>
      <c r="H103" s="113">
        <v>-0.36432937825067313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20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95" t="s">
        <v>255</v>
      </c>
      <c r="B105" s="94"/>
      <c r="C105" s="94"/>
      <c r="D105" s="94"/>
      <c r="E105" s="94"/>
      <c r="F105" s="94"/>
      <c r="G105" s="94"/>
      <c r="H105" s="94"/>
      <c r="I105" s="94"/>
    </row>
    <row r="106" spans="1:26">
      <c r="B106" s="13"/>
    </row>
    <row r="107" spans="1:26">
      <c r="B107" s="13"/>
    </row>
    <row r="108" spans="1:26">
      <c r="B108" s="13"/>
    </row>
    <row r="109" spans="1:26">
      <c r="B109" s="13"/>
    </row>
    <row r="110" spans="1:26">
      <c r="B110" s="13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3">
    <cfRule type="expression" dxfId="1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14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66" t="s">
        <v>266</v>
      </c>
      <c r="B1" s="166"/>
      <c r="C1" s="166"/>
      <c r="D1" s="166"/>
      <c r="E1" s="166"/>
      <c r="F1" s="166"/>
      <c r="G1" s="16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73"/>
      <c r="B2" s="73"/>
      <c r="C2" s="73"/>
      <c r="D2" s="73"/>
      <c r="E2" s="73"/>
      <c r="F2" s="73"/>
      <c r="G2" s="7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7" t="s">
        <v>33</v>
      </c>
      <c r="B3" s="176" t="s">
        <v>264</v>
      </c>
      <c r="C3" s="165"/>
      <c r="D3" s="165"/>
      <c r="E3" s="165"/>
      <c r="F3" s="165"/>
      <c r="G3" s="16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8"/>
      <c r="B4" s="161" t="s">
        <v>5</v>
      </c>
      <c r="C4" s="162"/>
      <c r="D4" s="163"/>
      <c r="E4" s="161" t="s">
        <v>6</v>
      </c>
      <c r="F4" s="162"/>
      <c r="G4" s="16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8"/>
      <c r="B5" s="83">
        <v>2014</v>
      </c>
      <c r="C5" s="83">
        <v>2013</v>
      </c>
      <c r="D5" s="155" t="s">
        <v>249</v>
      </c>
      <c r="E5" s="83">
        <v>2014</v>
      </c>
      <c r="F5" s="83">
        <v>2013</v>
      </c>
      <c r="G5" s="157" t="s">
        <v>249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8"/>
      <c r="B6" s="172" t="s">
        <v>9</v>
      </c>
      <c r="C6" s="173"/>
      <c r="D6" s="170"/>
      <c r="E6" s="172" t="s">
        <v>9</v>
      </c>
      <c r="F6" s="173"/>
      <c r="G6" s="17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9"/>
      <c r="B7" s="174"/>
      <c r="C7" s="175"/>
      <c r="D7" s="156"/>
      <c r="E7" s="174"/>
      <c r="F7" s="175"/>
      <c r="G7" s="1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1"/>
      <c r="B8" s="28"/>
      <c r="C8" s="28"/>
      <c r="D8" s="28"/>
      <c r="E8" s="28"/>
      <c r="F8" s="28"/>
      <c r="G8" s="28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37" t="s">
        <v>34</v>
      </c>
      <c r="B9" s="111">
        <v>606.47699999999998</v>
      </c>
      <c r="C9" s="111">
        <v>685.75900000000001</v>
      </c>
      <c r="D9" s="111">
        <v>-11.561204446460053</v>
      </c>
      <c r="E9" s="111">
        <v>807.73</v>
      </c>
      <c r="F9" s="111">
        <v>819.07600000000002</v>
      </c>
      <c r="G9" s="111">
        <v>-1.3852194423960782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38"/>
      <c r="B10" s="28"/>
      <c r="C10" s="28"/>
      <c r="D10" s="28"/>
      <c r="E10" s="28"/>
      <c r="F10" s="28"/>
      <c r="G10" s="28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38" t="s">
        <v>35</v>
      </c>
      <c r="B11" s="111">
        <v>20155.201000000001</v>
      </c>
      <c r="C11" s="111">
        <v>19550.044999999998</v>
      </c>
      <c r="D11" s="111">
        <v>3.09541998496681</v>
      </c>
      <c r="E11" s="111">
        <v>13649.189</v>
      </c>
      <c r="F11" s="111">
        <v>13855.482</v>
      </c>
      <c r="G11" s="111">
        <v>-1.4888908231413467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2" t="s">
        <v>8</v>
      </c>
      <c r="B12" s="28"/>
      <c r="C12" s="28"/>
      <c r="D12" s="28"/>
      <c r="E12" s="28"/>
      <c r="F12" s="28"/>
      <c r="G12" s="2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42" t="s">
        <v>40</v>
      </c>
      <c r="B13" s="111">
        <v>14304.466</v>
      </c>
      <c r="C13" s="111">
        <v>14254.137000000001</v>
      </c>
      <c r="D13" s="111">
        <v>0.35308345920907414</v>
      </c>
      <c r="E13" s="111">
        <v>10948.168</v>
      </c>
      <c r="F13" s="111">
        <v>11621.741</v>
      </c>
      <c r="G13" s="111">
        <v>-5.7958011626657395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42" t="s">
        <v>41</v>
      </c>
      <c r="B14" s="111">
        <v>2221.6640000000002</v>
      </c>
      <c r="C14" s="111">
        <v>1807.027</v>
      </c>
      <c r="D14" s="111">
        <v>22.945810992309475</v>
      </c>
      <c r="E14" s="111">
        <v>809.26800000000003</v>
      </c>
      <c r="F14" s="111">
        <v>380.34300000000002</v>
      </c>
      <c r="G14" s="111">
        <v>112.77320734179412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42" t="s">
        <v>42</v>
      </c>
      <c r="B15" s="111">
        <v>2094.77</v>
      </c>
      <c r="C15" s="111">
        <v>2115.9409999999998</v>
      </c>
      <c r="D15" s="111">
        <v>-1.0005477468417041</v>
      </c>
      <c r="E15" s="111">
        <v>810.32600000000002</v>
      </c>
      <c r="F15" s="111">
        <v>893.99300000000005</v>
      </c>
      <c r="G15" s="111">
        <v>-9.3587981113946057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42" t="s">
        <v>43</v>
      </c>
      <c r="B16" s="111">
        <v>1043.212</v>
      </c>
      <c r="C16" s="111">
        <v>748.80600000000004</v>
      </c>
      <c r="D16" s="111">
        <v>39.31672556042551</v>
      </c>
      <c r="E16" s="111">
        <v>800.31700000000001</v>
      </c>
      <c r="F16" s="111">
        <v>673.22400000000005</v>
      </c>
      <c r="G16" s="111">
        <v>18.878263401185919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2" t="s">
        <v>44</v>
      </c>
      <c r="B17" s="111">
        <v>302.78500000000003</v>
      </c>
      <c r="C17" s="111">
        <v>323.95299999999997</v>
      </c>
      <c r="D17" s="111">
        <v>-6.5342812074590881</v>
      </c>
      <c r="E17" s="111">
        <v>248.78200000000001</v>
      </c>
      <c r="F17" s="111">
        <v>245.405</v>
      </c>
      <c r="G17" s="111">
        <v>1.3760925816507381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42" t="s">
        <v>45</v>
      </c>
      <c r="B18" s="111">
        <v>132.95599999999999</v>
      </c>
      <c r="C18" s="111">
        <v>34.090000000000003</v>
      </c>
      <c r="D18" s="111">
        <v>290.01466705778813</v>
      </c>
      <c r="E18" s="111">
        <v>26.16</v>
      </c>
      <c r="F18" s="111">
        <v>35.423000000000002</v>
      </c>
      <c r="G18" s="111">
        <v>-26.149676763684624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43" t="s">
        <v>155</v>
      </c>
      <c r="B19" s="111">
        <v>55.347999999999999</v>
      </c>
      <c r="C19" s="111">
        <v>266.09100000000001</v>
      </c>
      <c r="D19" s="111">
        <v>-79.199597130305051</v>
      </c>
      <c r="E19" s="111">
        <v>6.1680000000000001</v>
      </c>
      <c r="F19" s="111">
        <v>5.3529999999999998</v>
      </c>
      <c r="G19" s="111">
        <v>15.225107416402039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2" t="s">
        <v>46</v>
      </c>
      <c r="B20" s="111">
        <v>0</v>
      </c>
      <c r="C20" s="111">
        <v>0</v>
      </c>
      <c r="D20" s="111" t="s">
        <v>265</v>
      </c>
      <c r="E20" s="111">
        <v>0</v>
      </c>
      <c r="F20" s="111">
        <v>0</v>
      </c>
      <c r="G20" s="111" t="s">
        <v>265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7" t="s">
        <v>36</v>
      </c>
      <c r="B21" s="111">
        <v>20761.678</v>
      </c>
      <c r="C21" s="111">
        <v>20235.804</v>
      </c>
      <c r="D21" s="111">
        <v>2.5987304482688245</v>
      </c>
      <c r="E21" s="111">
        <v>14456.919</v>
      </c>
      <c r="F21" s="111">
        <v>14674.558000000001</v>
      </c>
      <c r="G21" s="111">
        <v>-1.4831042952026365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38"/>
      <c r="B22" s="28"/>
      <c r="C22" s="28"/>
      <c r="D22" s="28"/>
      <c r="E22" s="28"/>
      <c r="F22" s="28"/>
      <c r="G22" s="2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2" t="s">
        <v>47</v>
      </c>
      <c r="B23" s="111">
        <v>6.7770000000000001</v>
      </c>
      <c r="C23" s="111">
        <v>13.308</v>
      </c>
      <c r="D23" s="111">
        <v>-49.075743913435531</v>
      </c>
      <c r="E23" s="111">
        <v>109.119</v>
      </c>
      <c r="F23" s="111">
        <v>0</v>
      </c>
      <c r="G23" s="111" t="s">
        <v>265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42" t="s">
        <v>48</v>
      </c>
      <c r="B24" s="111">
        <v>5.0819999999999999</v>
      </c>
      <c r="C24" s="111">
        <v>0</v>
      </c>
      <c r="D24" s="111" t="s">
        <v>265</v>
      </c>
      <c r="E24" s="111">
        <v>91.912000000000006</v>
      </c>
      <c r="F24" s="111">
        <v>49.34</v>
      </c>
      <c r="G24" s="111">
        <v>86.282934738548846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42" t="s">
        <v>49</v>
      </c>
      <c r="B25" s="111">
        <v>0</v>
      </c>
      <c r="C25" s="111">
        <v>0</v>
      </c>
      <c r="D25" s="111" t="s">
        <v>265</v>
      </c>
      <c r="E25" s="111">
        <v>7.4649999999999999</v>
      </c>
      <c r="F25" s="111">
        <v>19.448</v>
      </c>
      <c r="G25" s="111">
        <v>-61.615590292060887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42" t="s">
        <v>50</v>
      </c>
      <c r="B26" s="111">
        <v>72.349999999999994</v>
      </c>
      <c r="C26" s="111">
        <v>0</v>
      </c>
      <c r="D26" s="111" t="s">
        <v>265</v>
      </c>
      <c r="E26" s="111">
        <v>0</v>
      </c>
      <c r="F26" s="111">
        <v>0</v>
      </c>
      <c r="G26" s="111" t="s">
        <v>265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42" t="s">
        <v>51</v>
      </c>
      <c r="B27" s="111">
        <v>0</v>
      </c>
      <c r="C27" s="111">
        <v>0</v>
      </c>
      <c r="D27" s="111" t="s">
        <v>265</v>
      </c>
      <c r="E27" s="111">
        <v>0</v>
      </c>
      <c r="F27" s="111">
        <v>0</v>
      </c>
      <c r="G27" s="111" t="s">
        <v>265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42" t="s">
        <v>181</v>
      </c>
      <c r="B28" s="111">
        <v>0</v>
      </c>
      <c r="C28" s="111">
        <v>0.254</v>
      </c>
      <c r="D28" s="111" t="s">
        <v>265</v>
      </c>
      <c r="E28" s="111">
        <v>0</v>
      </c>
      <c r="F28" s="111">
        <v>0</v>
      </c>
      <c r="G28" s="111" t="s">
        <v>265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7" t="s">
        <v>37</v>
      </c>
      <c r="B29" s="111">
        <v>84.209000000000003</v>
      </c>
      <c r="C29" s="111">
        <v>13.561999999999999</v>
      </c>
      <c r="D29" s="111" t="s">
        <v>265</v>
      </c>
      <c r="E29" s="111">
        <v>208.49600000000001</v>
      </c>
      <c r="F29" s="111">
        <v>68.787999999999997</v>
      </c>
      <c r="G29" s="111">
        <v>203.09937779845325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38"/>
      <c r="B30" s="28"/>
      <c r="C30" s="28"/>
      <c r="D30" s="28"/>
      <c r="E30" s="28"/>
      <c r="F30" s="28"/>
      <c r="G30" s="2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42" t="s">
        <v>52</v>
      </c>
      <c r="B31" s="111">
        <v>86.299000000000007</v>
      </c>
      <c r="C31" s="111">
        <v>225.42099999999999</v>
      </c>
      <c r="D31" s="111">
        <v>-61.716521530824544</v>
      </c>
      <c r="E31" s="111">
        <v>107.88500000000001</v>
      </c>
      <c r="F31" s="111">
        <v>50.363999999999997</v>
      </c>
      <c r="G31" s="111">
        <v>114.21054721626561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42" t="s">
        <v>53</v>
      </c>
      <c r="B32" s="111">
        <v>137.708</v>
      </c>
      <c r="C32" s="111">
        <v>63.923999999999999</v>
      </c>
      <c r="D32" s="111">
        <v>115.42456667292407</v>
      </c>
      <c r="E32" s="111">
        <v>0</v>
      </c>
      <c r="F32" s="111">
        <v>0</v>
      </c>
      <c r="G32" s="111" t="s">
        <v>265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42" t="s">
        <v>54</v>
      </c>
      <c r="B33" s="111">
        <v>308.81900000000002</v>
      </c>
      <c r="C33" s="111">
        <v>164.51</v>
      </c>
      <c r="D33" s="111">
        <v>87.720503312868516</v>
      </c>
      <c r="E33" s="111">
        <v>0</v>
      </c>
      <c r="F33" s="111">
        <v>0</v>
      </c>
      <c r="G33" s="111" t="s">
        <v>265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42" t="s">
        <v>55</v>
      </c>
      <c r="B34" s="111">
        <v>0</v>
      </c>
      <c r="C34" s="111">
        <v>0</v>
      </c>
      <c r="D34" s="111" t="s">
        <v>265</v>
      </c>
      <c r="E34" s="111">
        <v>0</v>
      </c>
      <c r="F34" s="111">
        <v>0</v>
      </c>
      <c r="G34" s="111" t="s">
        <v>265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42" t="s">
        <v>56</v>
      </c>
      <c r="B35" s="111">
        <v>0</v>
      </c>
      <c r="C35" s="111">
        <v>0</v>
      </c>
      <c r="D35" s="111" t="s">
        <v>265</v>
      </c>
      <c r="E35" s="111">
        <v>0</v>
      </c>
      <c r="F35" s="111">
        <v>0</v>
      </c>
      <c r="G35" s="111" t="s">
        <v>265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42" t="s">
        <v>57</v>
      </c>
      <c r="B36" s="111">
        <v>185.97800000000001</v>
      </c>
      <c r="C36" s="111">
        <v>123.941</v>
      </c>
      <c r="D36" s="111">
        <v>50.053654561444546</v>
      </c>
      <c r="E36" s="111">
        <v>0</v>
      </c>
      <c r="F36" s="111">
        <v>0</v>
      </c>
      <c r="G36" s="111" t="s">
        <v>265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42" t="s">
        <v>58</v>
      </c>
      <c r="B37" s="111">
        <v>0</v>
      </c>
      <c r="C37" s="111">
        <v>0</v>
      </c>
      <c r="D37" s="111" t="s">
        <v>265</v>
      </c>
      <c r="E37" s="111">
        <v>0</v>
      </c>
      <c r="F37" s="111">
        <v>0</v>
      </c>
      <c r="G37" s="111" t="s">
        <v>265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7" t="s">
        <v>38</v>
      </c>
      <c r="B38" s="111">
        <v>718.80399999999997</v>
      </c>
      <c r="C38" s="111">
        <v>577.79600000000005</v>
      </c>
      <c r="D38" s="111">
        <v>24.404461090073298</v>
      </c>
      <c r="E38" s="111">
        <v>107.88500000000001</v>
      </c>
      <c r="F38" s="111">
        <v>50.363999999999997</v>
      </c>
      <c r="G38" s="111">
        <v>114.21054721626561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38"/>
      <c r="B39" s="28"/>
      <c r="C39" s="28"/>
      <c r="D39" s="28"/>
      <c r="E39" s="28"/>
      <c r="F39" s="28"/>
      <c r="G39" s="2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42" t="s">
        <v>59</v>
      </c>
      <c r="B40" s="111">
        <v>0</v>
      </c>
      <c r="C40" s="111">
        <v>0</v>
      </c>
      <c r="D40" s="111" t="s">
        <v>265</v>
      </c>
      <c r="E40" s="111">
        <v>0</v>
      </c>
      <c r="F40" s="111">
        <v>0</v>
      </c>
      <c r="G40" s="111" t="s">
        <v>265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42" t="s">
        <v>60</v>
      </c>
      <c r="B41" s="111">
        <v>0</v>
      </c>
      <c r="C41" s="111">
        <v>0</v>
      </c>
      <c r="D41" s="111" t="s">
        <v>265</v>
      </c>
      <c r="E41" s="111">
        <v>13.5</v>
      </c>
      <c r="F41" s="111">
        <v>28</v>
      </c>
      <c r="G41" s="111">
        <v>-51.785714285714292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42" t="s">
        <v>61</v>
      </c>
      <c r="B42" s="111">
        <v>0</v>
      </c>
      <c r="C42" s="111">
        <v>0</v>
      </c>
      <c r="D42" s="111" t="s">
        <v>265</v>
      </c>
      <c r="E42" s="111">
        <v>0</v>
      </c>
      <c r="F42" s="111">
        <v>0</v>
      </c>
      <c r="G42" s="111" t="s">
        <v>265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42" t="s">
        <v>62</v>
      </c>
      <c r="B43" s="111">
        <v>0</v>
      </c>
      <c r="C43" s="111">
        <v>39.478999999999999</v>
      </c>
      <c r="D43" s="111" t="s">
        <v>265</v>
      </c>
      <c r="E43" s="111">
        <v>0</v>
      </c>
      <c r="F43" s="111">
        <v>0</v>
      </c>
      <c r="G43" s="111" t="s">
        <v>265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7" t="s">
        <v>39</v>
      </c>
      <c r="B44" s="111">
        <v>0</v>
      </c>
      <c r="C44" s="111">
        <v>39.478999999999999</v>
      </c>
      <c r="D44" s="111" t="s">
        <v>265</v>
      </c>
      <c r="E44" s="111">
        <v>13.5</v>
      </c>
      <c r="F44" s="111">
        <v>28</v>
      </c>
      <c r="G44" s="111">
        <v>-51.785714285714292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38"/>
      <c r="B45" s="28"/>
      <c r="C45" s="28"/>
      <c r="D45" s="28"/>
      <c r="E45" s="28"/>
      <c r="F45" s="28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7" t="s">
        <v>153</v>
      </c>
      <c r="B46" s="111">
        <v>20.834</v>
      </c>
      <c r="C46" s="111">
        <v>0</v>
      </c>
      <c r="D46" s="111" t="s">
        <v>265</v>
      </c>
      <c r="E46" s="111">
        <v>0</v>
      </c>
      <c r="F46" s="111">
        <v>0</v>
      </c>
      <c r="G46" s="111" t="s">
        <v>265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38"/>
      <c r="B47" s="28"/>
      <c r="C47" s="28"/>
      <c r="D47" s="28"/>
      <c r="E47" s="28"/>
      <c r="F47" s="28"/>
      <c r="G47" s="2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38" t="s">
        <v>154</v>
      </c>
      <c r="B48" s="111">
        <v>0.09</v>
      </c>
      <c r="C48" s="111">
        <v>127.36</v>
      </c>
      <c r="D48" s="111">
        <v>-99.929334170854275</v>
      </c>
      <c r="E48" s="111">
        <v>20.606999999999999</v>
      </c>
      <c r="F48" s="111">
        <v>39.841999999999999</v>
      </c>
      <c r="G48" s="111">
        <v>-48.278198885598115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9"/>
      <c r="B49" s="28"/>
      <c r="C49" s="28"/>
      <c r="D49" s="28"/>
      <c r="E49" s="28"/>
      <c r="F49" s="28"/>
      <c r="G49" s="2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45" customFormat="1">
      <c r="A50" s="40" t="s">
        <v>7</v>
      </c>
      <c r="B50" s="114">
        <v>21585.615000000002</v>
      </c>
      <c r="C50" s="114">
        <v>20994.001</v>
      </c>
      <c r="D50" s="114">
        <v>2.818014536628823</v>
      </c>
      <c r="E50" s="114">
        <v>14807.406999999999</v>
      </c>
      <c r="F50" s="114">
        <v>14861.552</v>
      </c>
      <c r="G50" s="114">
        <v>-0.36432937825067313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95" t="s">
        <v>255</v>
      </c>
      <c r="B52" s="94"/>
      <c r="C52" s="94"/>
      <c r="D52" s="94"/>
      <c r="E52" s="94"/>
      <c r="F52" s="94"/>
      <c r="G52" s="94"/>
      <c r="H52" s="94"/>
      <c r="I52" s="94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9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6" t="s">
        <v>267</v>
      </c>
      <c r="B1" s="146"/>
      <c r="C1" s="146"/>
      <c r="D1" s="146"/>
      <c r="E1" s="146"/>
      <c r="F1" s="146"/>
      <c r="G1" s="14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72"/>
      <c r="B2" s="72"/>
      <c r="C2" s="72"/>
      <c r="D2" s="72"/>
      <c r="E2" s="72"/>
      <c r="F2" s="72"/>
      <c r="G2" s="7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77" t="s">
        <v>200</v>
      </c>
      <c r="B3" s="159" t="s">
        <v>264</v>
      </c>
      <c r="C3" s="179"/>
      <c r="D3" s="179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8"/>
      <c r="B4" s="161" t="s">
        <v>5</v>
      </c>
      <c r="C4" s="162"/>
      <c r="D4" s="163"/>
      <c r="E4" s="161" t="s">
        <v>6</v>
      </c>
      <c r="F4" s="178"/>
      <c r="G4" s="17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8"/>
      <c r="B5" s="83">
        <v>2014</v>
      </c>
      <c r="C5" s="83">
        <v>2013</v>
      </c>
      <c r="D5" s="155" t="s">
        <v>249</v>
      </c>
      <c r="E5" s="84">
        <v>2014</v>
      </c>
      <c r="F5" s="85">
        <v>2013</v>
      </c>
      <c r="G5" s="157" t="s">
        <v>249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8"/>
      <c r="B6" s="172" t="s">
        <v>9</v>
      </c>
      <c r="C6" s="173"/>
      <c r="D6" s="170"/>
      <c r="E6" s="172" t="s">
        <v>9</v>
      </c>
      <c r="F6" s="173"/>
      <c r="G6" s="17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9"/>
      <c r="B7" s="174"/>
      <c r="C7" s="175"/>
      <c r="D7" s="156"/>
      <c r="E7" s="174"/>
      <c r="F7" s="175"/>
      <c r="G7" s="1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7"/>
      <c r="B8" s="29"/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2" t="s">
        <v>192</v>
      </c>
      <c r="B9" s="115">
        <v>369.85199999999998</v>
      </c>
      <c r="C9" s="115">
        <v>397.548</v>
      </c>
      <c r="D9" s="115">
        <v>-6.9667059072112067</v>
      </c>
      <c r="E9" s="115">
        <v>0</v>
      </c>
      <c r="F9" s="115">
        <v>1.64</v>
      </c>
      <c r="G9" s="115" t="s">
        <v>265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2" t="s">
        <v>201</v>
      </c>
      <c r="B10" s="115">
        <v>0</v>
      </c>
      <c r="C10" s="115">
        <v>4.6520000000000001</v>
      </c>
      <c r="D10" s="115" t="s">
        <v>265</v>
      </c>
      <c r="E10" s="115">
        <v>0</v>
      </c>
      <c r="F10" s="115">
        <v>0</v>
      </c>
      <c r="G10" s="115" t="s">
        <v>265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2" t="s">
        <v>202</v>
      </c>
      <c r="B11" s="115">
        <v>17.928000000000001</v>
      </c>
      <c r="C11" s="115">
        <v>19.050999999999998</v>
      </c>
      <c r="D11" s="115">
        <v>-5.8947036900949996</v>
      </c>
      <c r="E11" s="115">
        <v>3.8660000000000001</v>
      </c>
      <c r="F11" s="115">
        <v>4.0510000000000002</v>
      </c>
      <c r="G11" s="115">
        <v>-4.5667736361392315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2" t="s">
        <v>197</v>
      </c>
      <c r="B12" s="115">
        <v>38.777000000000001</v>
      </c>
      <c r="C12" s="115">
        <v>38.139000000000003</v>
      </c>
      <c r="D12" s="115">
        <v>1.6728283384462088</v>
      </c>
      <c r="E12" s="115">
        <v>99.539000000000001</v>
      </c>
      <c r="F12" s="115">
        <v>97.296999999999997</v>
      </c>
      <c r="G12" s="115">
        <v>2.3042848186480569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2" t="s">
        <v>203</v>
      </c>
      <c r="B13" s="115">
        <v>69.292000000000002</v>
      </c>
      <c r="C13" s="115">
        <v>69.304000000000002</v>
      </c>
      <c r="D13" s="115">
        <v>-1.7315017892187257E-2</v>
      </c>
      <c r="E13" s="115">
        <v>36.74</v>
      </c>
      <c r="F13" s="115">
        <v>34.746000000000002</v>
      </c>
      <c r="G13" s="115">
        <v>5.7387900765555599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2" t="s">
        <v>194</v>
      </c>
      <c r="B14" s="115">
        <v>376.173</v>
      </c>
      <c r="C14" s="115">
        <v>335.08699999999999</v>
      </c>
      <c r="D14" s="115">
        <v>12.26129333576057</v>
      </c>
      <c r="E14" s="115">
        <v>45.768999999999998</v>
      </c>
      <c r="F14" s="115">
        <v>63.329000000000001</v>
      </c>
      <c r="G14" s="115">
        <v>-27.728212982993583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2" t="s">
        <v>205</v>
      </c>
      <c r="B15" s="115">
        <v>51.777999999999999</v>
      </c>
      <c r="C15" s="115">
        <v>60.841000000000001</v>
      </c>
      <c r="D15" s="115">
        <v>-14.896204861853036</v>
      </c>
      <c r="E15" s="115">
        <v>25.35</v>
      </c>
      <c r="F15" s="115">
        <v>37.195999999999998</v>
      </c>
      <c r="G15" s="115">
        <v>-31.847510484998381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2" t="s">
        <v>206</v>
      </c>
      <c r="B16" s="115">
        <v>0.126</v>
      </c>
      <c r="C16" s="115">
        <v>0.17899999999999999</v>
      </c>
      <c r="D16" s="115">
        <v>-29.608938547486034</v>
      </c>
      <c r="E16" s="115">
        <v>0.10100000000000001</v>
      </c>
      <c r="F16" s="115">
        <v>0.36699999999999999</v>
      </c>
      <c r="G16" s="115">
        <v>-72.479564032697539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2" t="s">
        <v>207</v>
      </c>
      <c r="B17" s="115">
        <v>10.583</v>
      </c>
      <c r="C17" s="115">
        <v>1.7609999999999999</v>
      </c>
      <c r="D17" s="115" t="s">
        <v>265</v>
      </c>
      <c r="E17" s="115">
        <v>0.54200000000000004</v>
      </c>
      <c r="F17" s="115">
        <v>1.024</v>
      </c>
      <c r="G17" s="115">
        <v>-47.0703125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2" t="s">
        <v>208</v>
      </c>
      <c r="B18" s="115">
        <v>18.329999999999998</v>
      </c>
      <c r="C18" s="115">
        <v>20.495000000000001</v>
      </c>
      <c r="D18" s="115">
        <v>-10.563552085874619</v>
      </c>
      <c r="E18" s="115">
        <v>1.67</v>
      </c>
      <c r="F18" s="115">
        <v>1.9079999999999999</v>
      </c>
      <c r="G18" s="115">
        <v>-12.473794549266245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2" t="s">
        <v>209</v>
      </c>
      <c r="B19" s="115">
        <v>0</v>
      </c>
      <c r="C19" s="115">
        <v>0</v>
      </c>
      <c r="D19" s="115" t="s">
        <v>265</v>
      </c>
      <c r="E19" s="115">
        <v>0.2</v>
      </c>
      <c r="F19" s="115">
        <v>0</v>
      </c>
      <c r="G19" s="115" t="s">
        <v>265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2" t="s">
        <v>210</v>
      </c>
      <c r="B20" s="115">
        <v>1.91</v>
      </c>
      <c r="C20" s="115">
        <v>1.35</v>
      </c>
      <c r="D20" s="115">
        <v>41.481481481481467</v>
      </c>
      <c r="E20" s="115">
        <v>2.4529999999999998</v>
      </c>
      <c r="F20" s="115">
        <v>5.0049999999999999</v>
      </c>
      <c r="G20" s="115">
        <v>-50.989010989010993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2" t="s">
        <v>211</v>
      </c>
      <c r="B21" s="115">
        <v>0.17599999999999999</v>
      </c>
      <c r="C21" s="115">
        <v>0.155</v>
      </c>
      <c r="D21" s="115">
        <v>13.548387096774192</v>
      </c>
      <c r="E21" s="115">
        <v>1.5049999999999999</v>
      </c>
      <c r="F21" s="115">
        <v>1.4159999999999999</v>
      </c>
      <c r="G21" s="115">
        <v>6.2853107344632804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2" t="s">
        <v>190</v>
      </c>
      <c r="B22" s="115">
        <v>6008.1490000000003</v>
      </c>
      <c r="C22" s="115">
        <v>5858.549</v>
      </c>
      <c r="D22" s="115">
        <v>2.5535333066259227</v>
      </c>
      <c r="E22" s="115">
        <v>2633.7370000000001</v>
      </c>
      <c r="F22" s="115">
        <v>2538.1619999999998</v>
      </c>
      <c r="G22" s="115">
        <v>3.7655200889462606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2" t="s">
        <v>212</v>
      </c>
      <c r="B23" s="115">
        <v>119.756</v>
      </c>
      <c r="C23" s="115">
        <v>118.861</v>
      </c>
      <c r="D23" s="115">
        <v>0.75298037203120316</v>
      </c>
      <c r="E23" s="115">
        <v>4.2329999999999997</v>
      </c>
      <c r="F23" s="115">
        <v>2.798</v>
      </c>
      <c r="G23" s="115">
        <v>51.286633309506783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62" t="s">
        <v>213</v>
      </c>
      <c r="B24" s="115">
        <v>91.165000000000006</v>
      </c>
      <c r="C24" s="115">
        <v>71.488</v>
      </c>
      <c r="D24" s="115">
        <v>27.524899283795904</v>
      </c>
      <c r="E24" s="115">
        <v>40.636000000000003</v>
      </c>
      <c r="F24" s="115">
        <v>29.280999999999999</v>
      </c>
      <c r="G24" s="115">
        <v>38.779413271404678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62" t="s">
        <v>214</v>
      </c>
      <c r="B25" s="115">
        <v>31.588000000000001</v>
      </c>
      <c r="C25" s="115">
        <v>36.206000000000003</v>
      </c>
      <c r="D25" s="115">
        <v>-12.754792023421544</v>
      </c>
      <c r="E25" s="115">
        <v>5.1639999999999997</v>
      </c>
      <c r="F25" s="115">
        <v>6.8949999999999996</v>
      </c>
      <c r="G25" s="115">
        <v>-25.105148658448158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2" t="s">
        <v>215</v>
      </c>
      <c r="B26" s="115">
        <v>0</v>
      </c>
      <c r="C26" s="115">
        <v>3.39</v>
      </c>
      <c r="D26" s="115" t="s">
        <v>265</v>
      </c>
      <c r="E26" s="115">
        <v>0</v>
      </c>
      <c r="F26" s="115">
        <v>0</v>
      </c>
      <c r="G26" s="115" t="s">
        <v>265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62" t="s">
        <v>216</v>
      </c>
      <c r="B27" s="115">
        <v>0</v>
      </c>
      <c r="C27" s="115">
        <v>41.554000000000002</v>
      </c>
      <c r="D27" s="115" t="s">
        <v>265</v>
      </c>
      <c r="E27" s="115">
        <v>0</v>
      </c>
      <c r="F27" s="115">
        <v>0</v>
      </c>
      <c r="G27" s="115" t="s">
        <v>265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62" t="s">
        <v>191</v>
      </c>
      <c r="B28" s="115">
        <v>2320.9520000000002</v>
      </c>
      <c r="C28" s="115">
        <v>1924.162</v>
      </c>
      <c r="D28" s="115">
        <v>20.621444556123663</v>
      </c>
      <c r="E28" s="115">
        <v>1716.954</v>
      </c>
      <c r="F28" s="115">
        <v>1789.4010000000001</v>
      </c>
      <c r="G28" s="115">
        <v>-4.0486732711114115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62" t="s">
        <v>193</v>
      </c>
      <c r="B29" s="115">
        <v>283.68200000000002</v>
      </c>
      <c r="C29" s="115">
        <v>227.941</v>
      </c>
      <c r="D29" s="115">
        <v>24.454135061265859</v>
      </c>
      <c r="E29" s="115">
        <v>33.167000000000002</v>
      </c>
      <c r="F29" s="115">
        <v>4.6840000000000002</v>
      </c>
      <c r="G29" s="115" t="s">
        <v>265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62" t="s">
        <v>218</v>
      </c>
      <c r="B30" s="115">
        <v>1.5</v>
      </c>
      <c r="C30" s="115">
        <v>0</v>
      </c>
      <c r="D30" s="115" t="s">
        <v>265</v>
      </c>
      <c r="E30" s="115">
        <v>7.2060000000000004</v>
      </c>
      <c r="F30" s="115">
        <v>0</v>
      </c>
      <c r="G30" s="115" t="s">
        <v>265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62" t="s">
        <v>219</v>
      </c>
      <c r="B31" s="115">
        <v>3.8570000000000002</v>
      </c>
      <c r="C31" s="115">
        <v>3.4740000000000002</v>
      </c>
      <c r="D31" s="115">
        <v>11.02475532527346</v>
      </c>
      <c r="E31" s="115">
        <v>52.03</v>
      </c>
      <c r="F31" s="115">
        <v>60.686999999999998</v>
      </c>
      <c r="G31" s="115">
        <v>-14.264999093710344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62" t="s">
        <v>220</v>
      </c>
      <c r="B32" s="115">
        <v>4.5060000000000002</v>
      </c>
      <c r="C32" s="115">
        <v>8.1890000000000001</v>
      </c>
      <c r="D32" s="115">
        <v>-44.974966418366101</v>
      </c>
      <c r="E32" s="115">
        <v>51.207000000000001</v>
      </c>
      <c r="F32" s="115">
        <v>80.555000000000007</v>
      </c>
      <c r="G32" s="115">
        <v>-36.432251256905225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62" t="s">
        <v>221</v>
      </c>
      <c r="B33" s="115">
        <v>24.187000000000001</v>
      </c>
      <c r="C33" s="115">
        <v>18.324999999999999</v>
      </c>
      <c r="D33" s="115">
        <v>31.989085948158277</v>
      </c>
      <c r="E33" s="115">
        <v>7.819</v>
      </c>
      <c r="F33" s="115">
        <v>47.987000000000002</v>
      </c>
      <c r="G33" s="115">
        <v>-83.706003709337949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62" t="s">
        <v>222</v>
      </c>
      <c r="B34" s="115">
        <v>1823.55</v>
      </c>
      <c r="C34" s="115">
        <v>2043.501</v>
      </c>
      <c r="D34" s="115">
        <v>-10.763439802574112</v>
      </c>
      <c r="E34" s="115">
        <v>2718.739</v>
      </c>
      <c r="F34" s="115">
        <v>2740.6950000000002</v>
      </c>
      <c r="G34" s="115">
        <v>-0.80111066718478696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62" t="s">
        <v>189</v>
      </c>
      <c r="B35" s="115">
        <v>9917.7980000000007</v>
      </c>
      <c r="C35" s="115">
        <v>9689.7990000000009</v>
      </c>
      <c r="D35" s="115">
        <v>2.3529796644904621</v>
      </c>
      <c r="E35" s="115">
        <v>7318.78</v>
      </c>
      <c r="F35" s="115">
        <v>7312.4279999999999</v>
      </c>
      <c r="G35" s="115">
        <v>8.6865812559111077E-2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61" t="s">
        <v>7</v>
      </c>
      <c r="B36" s="116">
        <v>21585.615000000002</v>
      </c>
      <c r="C36" s="116">
        <v>20994.001</v>
      </c>
      <c r="D36" s="116">
        <v>2.818014536628823</v>
      </c>
      <c r="E36" s="116">
        <v>14807.406999999999</v>
      </c>
      <c r="F36" s="116">
        <v>14861.552</v>
      </c>
      <c r="G36" s="116">
        <v>-0.36432937825067313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0"/>
      <c r="B37" s="1"/>
      <c r="C37" s="1"/>
      <c r="D37" s="1"/>
      <c r="E37" s="1"/>
      <c r="F37" s="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95" t="s">
        <v>255</v>
      </c>
      <c r="B38" s="94"/>
      <c r="C38" s="94"/>
      <c r="D38" s="94"/>
      <c r="E38" s="94"/>
      <c r="F38" s="94"/>
      <c r="G38" s="94"/>
      <c r="H38" s="94"/>
      <c r="I38" s="94"/>
    </row>
    <row r="39" spans="1:26">
      <c r="A39" s="20"/>
      <c r="B39" s="3"/>
      <c r="C39" s="3"/>
      <c r="D39" s="3"/>
      <c r="E39" s="3"/>
      <c r="F39" s="3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20"/>
      <c r="B40" s="3"/>
      <c r="C40" s="3"/>
      <c r="D40" s="3"/>
      <c r="E40" s="3"/>
      <c r="F40" s="3"/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3"/>
    </row>
    <row r="42" spans="1:26">
      <c r="A42" s="13"/>
    </row>
    <row r="43" spans="1:26">
      <c r="A43" s="13"/>
    </row>
    <row r="44" spans="1:26">
      <c r="A44" s="13"/>
    </row>
    <row r="45" spans="1:26">
      <c r="A45" s="13"/>
    </row>
    <row r="46" spans="1:26">
      <c r="A46" s="13"/>
    </row>
    <row r="47" spans="1:26">
      <c r="A47" s="13"/>
    </row>
    <row r="48" spans="1:26">
      <c r="A48" s="13"/>
    </row>
    <row r="49" spans="1:1">
      <c r="A49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6">
    <cfRule type="expression" dxfId="8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6" t="s">
        <v>268</v>
      </c>
      <c r="B1" s="146"/>
      <c r="C1" s="146"/>
      <c r="D1" s="146"/>
      <c r="E1" s="146"/>
      <c r="F1" s="146"/>
      <c r="G1" s="14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72"/>
      <c r="B2" s="72"/>
      <c r="C2" s="72"/>
      <c r="D2" s="72"/>
      <c r="E2" s="72"/>
      <c r="F2" s="72"/>
      <c r="G2" s="7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74" customFormat="1" ht="15" customHeight="1">
      <c r="A3" s="177" t="s">
        <v>200</v>
      </c>
      <c r="B3" s="159" t="s">
        <v>264</v>
      </c>
      <c r="C3" s="179"/>
      <c r="D3" s="179"/>
      <c r="E3" s="165"/>
      <c r="F3" s="165"/>
      <c r="G3" s="165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>
      <c r="A4" s="168"/>
      <c r="B4" s="161" t="s">
        <v>258</v>
      </c>
      <c r="C4" s="162"/>
      <c r="D4" s="163"/>
      <c r="E4" s="161" t="s">
        <v>259</v>
      </c>
      <c r="F4" s="178"/>
      <c r="G4" s="17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8"/>
      <c r="B5" s="83">
        <v>2014</v>
      </c>
      <c r="C5" s="83">
        <v>2013</v>
      </c>
      <c r="D5" s="155" t="s">
        <v>249</v>
      </c>
      <c r="E5" s="84">
        <v>2014</v>
      </c>
      <c r="F5" s="85">
        <v>2013</v>
      </c>
      <c r="G5" s="157" t="s">
        <v>249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8"/>
      <c r="B6" s="172" t="s">
        <v>247</v>
      </c>
      <c r="C6" s="173"/>
      <c r="D6" s="170"/>
      <c r="E6" s="172" t="s">
        <v>247</v>
      </c>
      <c r="F6" s="173"/>
      <c r="G6" s="17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9"/>
      <c r="B7" s="174"/>
      <c r="C7" s="175"/>
      <c r="D7" s="156"/>
      <c r="E7" s="174"/>
      <c r="F7" s="175"/>
      <c r="G7" s="1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7"/>
      <c r="B8" s="29"/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2" t="s">
        <v>192</v>
      </c>
      <c r="B9" s="115">
        <v>1.2589999999999999</v>
      </c>
      <c r="C9" s="115">
        <v>0.125</v>
      </c>
      <c r="D9" s="115" t="s">
        <v>265</v>
      </c>
      <c r="E9" s="115">
        <v>1.2569999999999999</v>
      </c>
      <c r="F9" s="115">
        <v>0.109</v>
      </c>
      <c r="G9" s="115" t="s">
        <v>265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2" t="s">
        <v>202</v>
      </c>
      <c r="B10" s="115">
        <v>295.99900000000002</v>
      </c>
      <c r="C10" s="115">
        <v>314.58800000000002</v>
      </c>
      <c r="D10" s="115">
        <v>-5.9089984360496857</v>
      </c>
      <c r="E10" s="115">
        <v>301.435</v>
      </c>
      <c r="F10" s="115">
        <v>318.52199999999999</v>
      </c>
      <c r="G10" s="115">
        <v>-5.3644646209680928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2" t="s">
        <v>197</v>
      </c>
      <c r="B11" s="115">
        <v>811.50199999999995</v>
      </c>
      <c r="C11" s="115">
        <v>844.79300000000001</v>
      </c>
      <c r="D11" s="115">
        <v>-3.9407286755453725</v>
      </c>
      <c r="E11" s="115">
        <v>901.41800000000001</v>
      </c>
      <c r="F11" s="115">
        <v>852.39099999999996</v>
      </c>
      <c r="G11" s="115">
        <v>5.7517031503148388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2" t="s">
        <v>203</v>
      </c>
      <c r="B12" s="115">
        <v>655.92600000000004</v>
      </c>
      <c r="C12" s="115">
        <v>631.59500000000003</v>
      </c>
      <c r="D12" s="115">
        <v>3.8523104204434873</v>
      </c>
      <c r="E12" s="115">
        <v>688.66</v>
      </c>
      <c r="F12" s="115">
        <v>679.91399999999999</v>
      </c>
      <c r="G12" s="115">
        <v>1.2863391546577958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2" t="s">
        <v>204</v>
      </c>
      <c r="B13" s="115">
        <v>94.394999999999996</v>
      </c>
      <c r="C13" s="115">
        <v>95.688999999999993</v>
      </c>
      <c r="D13" s="115">
        <v>-1.3522975472624807</v>
      </c>
      <c r="E13" s="115">
        <v>96.027000000000001</v>
      </c>
      <c r="F13" s="115">
        <v>96.076999999999998</v>
      </c>
      <c r="G13" s="115">
        <v>-5.2041591640033857E-2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2" t="s">
        <v>205</v>
      </c>
      <c r="B14" s="115">
        <v>217.541</v>
      </c>
      <c r="C14" s="115">
        <v>216.74799999999999</v>
      </c>
      <c r="D14" s="115">
        <v>0.3658626607858082</v>
      </c>
      <c r="E14" s="115">
        <v>201.47800000000001</v>
      </c>
      <c r="F14" s="115">
        <v>202.16499999999999</v>
      </c>
      <c r="G14" s="115">
        <v>-0.33982143298788969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2" t="s">
        <v>206</v>
      </c>
      <c r="B15" s="115">
        <v>136.59899999999999</v>
      </c>
      <c r="C15" s="115">
        <v>137.56399999999999</v>
      </c>
      <c r="D15" s="115">
        <v>-0.70149166933209983</v>
      </c>
      <c r="E15" s="115">
        <v>138.268</v>
      </c>
      <c r="F15" s="115">
        <v>125.15300000000001</v>
      </c>
      <c r="G15" s="115">
        <v>10.479173491646222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2" t="s">
        <v>207</v>
      </c>
      <c r="B16" s="115">
        <v>137.905</v>
      </c>
      <c r="C16" s="115">
        <v>168.55</v>
      </c>
      <c r="D16" s="115">
        <v>-18.181548501928219</v>
      </c>
      <c r="E16" s="115">
        <v>136.23500000000001</v>
      </c>
      <c r="F16" s="115">
        <v>168.55</v>
      </c>
      <c r="G16" s="115">
        <v>-19.172352417680216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2" t="s">
        <v>208</v>
      </c>
      <c r="B17" s="115">
        <v>21.106999999999999</v>
      </c>
      <c r="C17" s="115">
        <v>15.183</v>
      </c>
      <c r="D17" s="115">
        <v>39.017322004873876</v>
      </c>
      <c r="E17" s="115">
        <v>21.026</v>
      </c>
      <c r="F17" s="115">
        <v>16.262</v>
      </c>
      <c r="G17" s="115">
        <v>29.295289632271533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2" t="s">
        <v>209</v>
      </c>
      <c r="B18" s="115">
        <v>0.48</v>
      </c>
      <c r="C18" s="115">
        <v>0</v>
      </c>
      <c r="D18" s="115" t="s">
        <v>265</v>
      </c>
      <c r="E18" s="115">
        <v>0.48</v>
      </c>
      <c r="F18" s="115">
        <v>0</v>
      </c>
      <c r="G18" s="115" t="s">
        <v>265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2" t="s">
        <v>210</v>
      </c>
      <c r="B19" s="115">
        <v>47.58</v>
      </c>
      <c r="C19" s="115">
        <v>48.841000000000001</v>
      </c>
      <c r="D19" s="115">
        <v>-2.5818472185254251</v>
      </c>
      <c r="E19" s="115">
        <v>48.652000000000001</v>
      </c>
      <c r="F19" s="115">
        <v>51.823</v>
      </c>
      <c r="G19" s="115">
        <v>-6.1189047334195124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2" t="s">
        <v>211</v>
      </c>
      <c r="B20" s="115">
        <v>36.692999999999998</v>
      </c>
      <c r="C20" s="115">
        <v>37.283000000000001</v>
      </c>
      <c r="D20" s="115">
        <v>-1.5824906793981199</v>
      </c>
      <c r="E20" s="115">
        <v>35.776000000000003</v>
      </c>
      <c r="F20" s="115">
        <v>36.686999999999998</v>
      </c>
      <c r="G20" s="115">
        <v>-2.4831684247826047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2" t="s">
        <v>212</v>
      </c>
      <c r="B21" s="115">
        <v>122.73099999999999</v>
      </c>
      <c r="C21" s="115">
        <v>112.997</v>
      </c>
      <c r="D21" s="115">
        <v>8.6143879926015785</v>
      </c>
      <c r="E21" s="115">
        <v>122.869</v>
      </c>
      <c r="F21" s="115">
        <v>112.471</v>
      </c>
      <c r="G21" s="115">
        <v>9.2450498350685848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2" t="s">
        <v>214</v>
      </c>
      <c r="B22" s="115">
        <v>201.81800000000001</v>
      </c>
      <c r="C22" s="115">
        <v>193.30199999999999</v>
      </c>
      <c r="D22" s="115">
        <v>4.4055415877745787</v>
      </c>
      <c r="E22" s="115">
        <v>201.35900000000001</v>
      </c>
      <c r="F22" s="115">
        <v>194.404</v>
      </c>
      <c r="G22" s="115">
        <v>3.57760128392421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2" t="s">
        <v>216</v>
      </c>
      <c r="B23" s="115">
        <v>30.686</v>
      </c>
      <c r="C23" s="115">
        <v>28.725000000000001</v>
      </c>
      <c r="D23" s="115">
        <v>6.8268059181897343</v>
      </c>
      <c r="E23" s="115">
        <v>30.402000000000001</v>
      </c>
      <c r="F23" s="115">
        <v>28.475999999999999</v>
      </c>
      <c r="G23" s="115">
        <v>6.763590391908977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62" t="s">
        <v>191</v>
      </c>
      <c r="B24" s="115">
        <v>1023.129</v>
      </c>
      <c r="C24" s="115">
        <v>957.99400000000003</v>
      </c>
      <c r="D24" s="115">
        <v>6.7991031259068393</v>
      </c>
      <c r="E24" s="115">
        <v>979.25</v>
      </c>
      <c r="F24" s="115">
        <v>923.70600000000002</v>
      </c>
      <c r="G24" s="115">
        <v>6.0131686922029388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2" t="s">
        <v>217</v>
      </c>
      <c r="B25" s="115">
        <v>0</v>
      </c>
      <c r="C25" s="115">
        <v>3.3000000000000002E-2</v>
      </c>
      <c r="D25" s="115" t="s">
        <v>265</v>
      </c>
      <c r="E25" s="115">
        <v>0</v>
      </c>
      <c r="F25" s="115">
        <v>4.4999999999999998E-2</v>
      </c>
      <c r="G25" s="115" t="s">
        <v>265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62" t="s">
        <v>220</v>
      </c>
      <c r="B26" s="115">
        <v>0</v>
      </c>
      <c r="C26" s="115">
        <v>5.3999999999999999E-2</v>
      </c>
      <c r="D26" s="115" t="s">
        <v>265</v>
      </c>
      <c r="E26" s="115">
        <v>0</v>
      </c>
      <c r="F26" s="115">
        <v>5.3999999999999999E-2</v>
      </c>
      <c r="G26" s="115" t="s">
        <v>265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62" t="s">
        <v>221</v>
      </c>
      <c r="B27" s="115">
        <v>8.5000000000000006E-2</v>
      </c>
      <c r="C27" s="115">
        <v>0.188</v>
      </c>
      <c r="D27" s="115">
        <v>-54.787234042553187</v>
      </c>
      <c r="E27" s="115">
        <v>8.5000000000000006E-2</v>
      </c>
      <c r="F27" s="115">
        <v>0.16600000000000001</v>
      </c>
      <c r="G27" s="115">
        <v>-48.795180722891565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62" t="s">
        <v>222</v>
      </c>
      <c r="B28" s="115">
        <v>2941.6370000000002</v>
      </c>
      <c r="C28" s="115">
        <v>2920.2620000000002</v>
      </c>
      <c r="D28" s="115">
        <v>0.73195487254224645</v>
      </c>
      <c r="E28" s="115">
        <v>3060.4340000000002</v>
      </c>
      <c r="F28" s="115">
        <v>3023.6289999999999</v>
      </c>
      <c r="G28" s="115">
        <v>1.2172458988850821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62" t="s">
        <v>189</v>
      </c>
      <c r="B29" s="115">
        <v>201.04499999999999</v>
      </c>
      <c r="C29" s="115">
        <v>196.87299999999999</v>
      </c>
      <c r="D29" s="115">
        <v>2.1191326388077556</v>
      </c>
      <c r="E29" s="115">
        <v>210.358</v>
      </c>
      <c r="F29" s="115">
        <v>209.00800000000001</v>
      </c>
      <c r="G29" s="115">
        <v>0.64590829059174837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61" t="s">
        <v>7</v>
      </c>
      <c r="B30" s="116">
        <v>6978.1170000000002</v>
      </c>
      <c r="C30" s="116">
        <v>6921.3869999999997</v>
      </c>
      <c r="D30" s="116">
        <v>0.81963340584769639</v>
      </c>
      <c r="E30" s="116">
        <v>7175.4690000000001</v>
      </c>
      <c r="F30" s="116">
        <v>7039.6120000000001</v>
      </c>
      <c r="G30" s="116">
        <v>1.9298932952554821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0"/>
      <c r="B31" s="1"/>
      <c r="C31" s="1"/>
      <c r="D31" s="1"/>
      <c r="E31" s="1"/>
      <c r="F31" s="1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0"/>
      <c r="B32" s="3"/>
      <c r="C32" s="3"/>
      <c r="D32" s="3"/>
      <c r="E32" s="3"/>
      <c r="F32" s="3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0"/>
      <c r="B33" s="3"/>
      <c r="C33" s="3"/>
      <c r="D33" s="3"/>
      <c r="E33" s="3"/>
      <c r="F33" s="3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3"/>
    </row>
    <row r="35" spans="1:26">
      <c r="A35" s="13"/>
    </row>
    <row r="36" spans="1:26">
      <c r="A36" s="13"/>
    </row>
    <row r="37" spans="1:26">
      <c r="A37" s="13"/>
    </row>
    <row r="38" spans="1:26">
      <c r="A38" s="13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30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14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65" customWidth="1"/>
    <col min="2" max="10" width="9.140625" customWidth="1"/>
    <col min="11" max="26" width="1.28515625" customWidth="1"/>
  </cols>
  <sheetData>
    <row r="1" spans="1:10">
      <c r="A1" s="146" t="s">
        <v>254</v>
      </c>
      <c r="B1" s="146"/>
      <c r="C1" s="146"/>
      <c r="D1" s="146"/>
      <c r="E1" s="146"/>
      <c r="F1" s="146"/>
      <c r="G1" s="146"/>
      <c r="H1" s="180"/>
      <c r="I1" s="180"/>
      <c r="J1" s="180"/>
    </row>
    <row r="2" spans="1:10">
      <c r="A2" s="146" t="s">
        <v>223</v>
      </c>
      <c r="B2" s="146"/>
      <c r="C2" s="146"/>
      <c r="D2" s="146"/>
      <c r="E2" s="146"/>
      <c r="F2" s="146"/>
      <c r="G2" s="146"/>
      <c r="H2" s="180"/>
      <c r="I2" s="180"/>
      <c r="J2" s="180"/>
    </row>
    <row r="3" spans="1:10" ht="8.4499999999999993" customHeight="1"/>
    <row r="4" spans="1:10">
      <c r="A4" s="181" t="s">
        <v>224</v>
      </c>
      <c r="B4" s="184" t="s">
        <v>225</v>
      </c>
      <c r="C4" s="185"/>
      <c r="D4" s="186"/>
      <c r="E4" s="189" t="s">
        <v>226</v>
      </c>
      <c r="F4" s="190"/>
      <c r="G4" s="190"/>
      <c r="H4" s="190"/>
      <c r="I4" s="190"/>
      <c r="J4" s="190"/>
    </row>
    <row r="5" spans="1:10" ht="15" customHeight="1">
      <c r="A5" s="182"/>
      <c r="B5" s="187"/>
      <c r="C5" s="188"/>
      <c r="D5" s="183"/>
      <c r="E5" s="191" t="s">
        <v>229</v>
      </c>
      <c r="F5" s="192"/>
      <c r="G5" s="192"/>
      <c r="H5" s="193" t="s">
        <v>227</v>
      </c>
      <c r="I5" s="190"/>
      <c r="J5" s="190"/>
    </row>
    <row r="6" spans="1:10">
      <c r="A6" s="183"/>
      <c r="B6" s="26" t="s">
        <v>228</v>
      </c>
      <c r="C6" s="63" t="s">
        <v>5</v>
      </c>
      <c r="D6" s="26" t="s">
        <v>6</v>
      </c>
      <c r="E6" s="26" t="s">
        <v>228</v>
      </c>
      <c r="F6" s="26" t="s">
        <v>5</v>
      </c>
      <c r="G6" s="26" t="s">
        <v>6</v>
      </c>
      <c r="H6" s="26" t="s">
        <v>228</v>
      </c>
      <c r="I6" s="26" t="s">
        <v>5</v>
      </c>
      <c r="J6" s="75" t="s">
        <v>6</v>
      </c>
    </row>
    <row r="7" spans="1:10">
      <c r="A7" s="66"/>
      <c r="B7" s="55"/>
      <c r="C7" s="55"/>
      <c r="D7" s="55"/>
      <c r="E7" s="55"/>
      <c r="F7" s="55"/>
      <c r="G7" s="55"/>
      <c r="H7" s="64"/>
      <c r="I7" s="55"/>
      <c r="J7" s="55"/>
    </row>
    <row r="8" spans="1:10">
      <c r="A8" s="66">
        <v>1980</v>
      </c>
      <c r="B8" s="96">
        <f t="shared" ref="B8:B36" si="0">SUM(C8:D8)</f>
        <v>20173</v>
      </c>
      <c r="C8" s="96">
        <f t="shared" ref="C8:D35" si="1">SUM(F8+I8)</f>
        <v>14324</v>
      </c>
      <c r="D8" s="96">
        <f t="shared" si="1"/>
        <v>5849</v>
      </c>
      <c r="E8" s="96">
        <f t="shared" ref="E8:E36" si="2">SUM(F8:G8)</f>
        <v>1443</v>
      </c>
      <c r="F8" s="96">
        <v>869</v>
      </c>
      <c r="G8" s="96">
        <v>574</v>
      </c>
      <c r="H8" s="96">
        <f t="shared" ref="H8:H35" si="3">SUM(I8:J8)</f>
        <v>18730</v>
      </c>
      <c r="I8" s="96">
        <v>13455</v>
      </c>
      <c r="J8" s="96">
        <v>5275</v>
      </c>
    </row>
    <row r="9" spans="1:10">
      <c r="A9" s="66">
        <v>1981</v>
      </c>
      <c r="B9" s="96">
        <f t="shared" si="0"/>
        <v>20685</v>
      </c>
      <c r="C9" s="96">
        <f t="shared" si="1"/>
        <v>13979</v>
      </c>
      <c r="D9" s="96">
        <f t="shared" si="1"/>
        <v>6706</v>
      </c>
      <c r="E9" s="96">
        <f t="shared" si="2"/>
        <v>1535</v>
      </c>
      <c r="F9" s="96">
        <v>1083</v>
      </c>
      <c r="G9" s="96">
        <v>452</v>
      </c>
      <c r="H9" s="96">
        <f t="shared" si="3"/>
        <v>19150</v>
      </c>
      <c r="I9" s="96">
        <v>12896</v>
      </c>
      <c r="J9" s="96">
        <v>6254</v>
      </c>
    </row>
    <row r="10" spans="1:10">
      <c r="A10" s="66">
        <v>1982</v>
      </c>
      <c r="B10" s="96">
        <f t="shared" si="0"/>
        <v>20049</v>
      </c>
      <c r="C10" s="96">
        <f t="shared" si="1"/>
        <v>13606</v>
      </c>
      <c r="D10" s="96">
        <f t="shared" si="1"/>
        <v>6443</v>
      </c>
      <c r="E10" s="96">
        <f t="shared" si="2"/>
        <v>1800</v>
      </c>
      <c r="F10" s="96">
        <v>1082</v>
      </c>
      <c r="G10" s="96">
        <v>718</v>
      </c>
      <c r="H10" s="96">
        <f t="shared" si="3"/>
        <v>18249</v>
      </c>
      <c r="I10" s="96">
        <v>12524</v>
      </c>
      <c r="J10" s="96">
        <v>5725</v>
      </c>
    </row>
    <row r="11" spans="1:10">
      <c r="A11" s="66">
        <v>1983</v>
      </c>
      <c r="B11" s="96">
        <f t="shared" si="0"/>
        <v>21138</v>
      </c>
      <c r="C11" s="96">
        <f t="shared" si="1"/>
        <v>13980</v>
      </c>
      <c r="D11" s="96">
        <f t="shared" si="1"/>
        <v>7158</v>
      </c>
      <c r="E11" s="96">
        <f t="shared" si="2"/>
        <v>1518</v>
      </c>
      <c r="F11" s="96">
        <v>835</v>
      </c>
      <c r="G11" s="96">
        <v>683</v>
      </c>
      <c r="H11" s="96">
        <f t="shared" si="3"/>
        <v>19620</v>
      </c>
      <c r="I11" s="96">
        <v>13145</v>
      </c>
      <c r="J11" s="96">
        <v>6475</v>
      </c>
    </row>
    <row r="12" spans="1:10">
      <c r="A12" s="66">
        <v>1984</v>
      </c>
      <c r="B12" s="96">
        <f t="shared" si="0"/>
        <v>22216</v>
      </c>
      <c r="C12" s="96">
        <f t="shared" si="1"/>
        <v>14329</v>
      </c>
      <c r="D12" s="96">
        <f t="shared" si="1"/>
        <v>7887</v>
      </c>
      <c r="E12" s="96">
        <f t="shared" si="2"/>
        <v>1507</v>
      </c>
      <c r="F12" s="96">
        <v>895</v>
      </c>
      <c r="G12" s="96">
        <v>612</v>
      </c>
      <c r="H12" s="96">
        <f t="shared" si="3"/>
        <v>20709</v>
      </c>
      <c r="I12" s="96">
        <v>13434</v>
      </c>
      <c r="J12" s="96">
        <v>7275</v>
      </c>
    </row>
    <row r="13" spans="1:10">
      <c r="A13" s="66">
        <v>1985</v>
      </c>
      <c r="B13" s="96">
        <f t="shared" si="0"/>
        <v>23795</v>
      </c>
      <c r="C13" s="96">
        <f t="shared" si="1"/>
        <v>15024</v>
      </c>
      <c r="D13" s="96">
        <f t="shared" si="1"/>
        <v>8771</v>
      </c>
      <c r="E13" s="96">
        <f t="shared" si="2"/>
        <v>1348</v>
      </c>
      <c r="F13" s="96">
        <v>808</v>
      </c>
      <c r="G13" s="96">
        <v>540</v>
      </c>
      <c r="H13" s="96">
        <f t="shared" si="3"/>
        <v>22447</v>
      </c>
      <c r="I13" s="96">
        <v>14216</v>
      </c>
      <c r="J13" s="96">
        <v>8231</v>
      </c>
    </row>
    <row r="14" spans="1:10">
      <c r="A14" s="66">
        <v>1986</v>
      </c>
      <c r="B14" s="96">
        <f t="shared" si="0"/>
        <v>24575</v>
      </c>
      <c r="C14" s="96">
        <f t="shared" si="1"/>
        <v>15761</v>
      </c>
      <c r="D14" s="96">
        <f t="shared" si="1"/>
        <v>8814</v>
      </c>
      <c r="E14" s="96">
        <f t="shared" si="2"/>
        <v>1557</v>
      </c>
      <c r="F14" s="96">
        <v>918</v>
      </c>
      <c r="G14" s="96">
        <v>639</v>
      </c>
      <c r="H14" s="96">
        <f t="shared" si="3"/>
        <v>23018</v>
      </c>
      <c r="I14" s="96">
        <v>14843</v>
      </c>
      <c r="J14" s="96">
        <v>8175</v>
      </c>
    </row>
    <row r="15" spans="1:10">
      <c r="A15" s="66">
        <v>1987</v>
      </c>
      <c r="B15" s="96">
        <f t="shared" si="0"/>
        <v>25589</v>
      </c>
      <c r="C15" s="96">
        <f t="shared" si="1"/>
        <v>15847</v>
      </c>
      <c r="D15" s="96">
        <f t="shared" si="1"/>
        <v>9742</v>
      </c>
      <c r="E15" s="96">
        <f t="shared" si="2"/>
        <v>1359</v>
      </c>
      <c r="F15" s="96">
        <v>881</v>
      </c>
      <c r="G15" s="96">
        <v>478</v>
      </c>
      <c r="H15" s="96">
        <f t="shared" si="3"/>
        <v>24230</v>
      </c>
      <c r="I15" s="96">
        <v>14966</v>
      </c>
      <c r="J15" s="96">
        <v>9264</v>
      </c>
    </row>
    <row r="16" spans="1:10" ht="15" customHeight="1">
      <c r="A16" s="66">
        <v>1988</v>
      </c>
      <c r="B16" s="96">
        <f t="shared" si="0"/>
        <v>27703</v>
      </c>
      <c r="C16" s="96">
        <f t="shared" si="1"/>
        <v>17282</v>
      </c>
      <c r="D16" s="96">
        <f t="shared" si="1"/>
        <v>10421</v>
      </c>
      <c r="E16" s="96">
        <f t="shared" si="2"/>
        <v>1825</v>
      </c>
      <c r="F16" s="96">
        <v>1272</v>
      </c>
      <c r="G16" s="96">
        <v>553</v>
      </c>
      <c r="H16" s="96">
        <f t="shared" si="3"/>
        <v>25878</v>
      </c>
      <c r="I16" s="96">
        <v>16010</v>
      </c>
      <c r="J16" s="96">
        <v>9868</v>
      </c>
    </row>
    <row r="17" spans="1:10">
      <c r="A17" s="66">
        <v>1989</v>
      </c>
      <c r="B17" s="96">
        <f t="shared" si="0"/>
        <v>28722</v>
      </c>
      <c r="C17" s="96">
        <f t="shared" si="1"/>
        <v>17782</v>
      </c>
      <c r="D17" s="96">
        <f t="shared" si="1"/>
        <v>10940</v>
      </c>
      <c r="E17" s="96">
        <f t="shared" si="2"/>
        <v>1400</v>
      </c>
      <c r="F17" s="96">
        <v>1026</v>
      </c>
      <c r="G17" s="96">
        <v>374</v>
      </c>
      <c r="H17" s="96">
        <f t="shared" si="3"/>
        <v>27322</v>
      </c>
      <c r="I17" s="96">
        <v>16756</v>
      </c>
      <c r="J17" s="96">
        <v>10566</v>
      </c>
    </row>
    <row r="18" spans="1:10">
      <c r="A18" s="66"/>
      <c r="B18" s="96"/>
      <c r="C18" s="96"/>
      <c r="D18" s="96"/>
      <c r="E18" s="96"/>
      <c r="F18" s="96"/>
      <c r="G18" s="96"/>
      <c r="H18" s="96"/>
      <c r="I18" s="96"/>
      <c r="J18" s="96"/>
    </row>
    <row r="19" spans="1:10">
      <c r="A19" s="66">
        <v>1990</v>
      </c>
      <c r="B19" s="96">
        <f t="shared" si="0"/>
        <v>30558</v>
      </c>
      <c r="C19" s="96">
        <f t="shared" si="1"/>
        <v>19659</v>
      </c>
      <c r="D19" s="96">
        <f t="shared" si="1"/>
        <v>10899</v>
      </c>
      <c r="E19" s="96">
        <f t="shared" si="2"/>
        <v>1715</v>
      </c>
      <c r="F19" s="96">
        <v>936</v>
      </c>
      <c r="G19" s="96">
        <v>779</v>
      </c>
      <c r="H19" s="96">
        <f t="shared" si="3"/>
        <v>28843</v>
      </c>
      <c r="I19" s="96">
        <v>18723</v>
      </c>
      <c r="J19" s="96">
        <v>10120</v>
      </c>
    </row>
    <row r="20" spans="1:10">
      <c r="A20" s="66">
        <v>1991</v>
      </c>
      <c r="B20" s="96">
        <f t="shared" si="0"/>
        <v>30385</v>
      </c>
      <c r="C20" s="96">
        <f t="shared" si="1"/>
        <v>20115</v>
      </c>
      <c r="D20" s="96">
        <f t="shared" si="1"/>
        <v>10270</v>
      </c>
      <c r="E20" s="96">
        <f t="shared" si="2"/>
        <v>1839</v>
      </c>
      <c r="F20" s="96">
        <v>1037</v>
      </c>
      <c r="G20" s="96">
        <v>802</v>
      </c>
      <c r="H20" s="96">
        <f t="shared" si="3"/>
        <v>28546</v>
      </c>
      <c r="I20" s="96">
        <v>19078</v>
      </c>
      <c r="J20" s="96">
        <v>9468</v>
      </c>
    </row>
    <row r="21" spans="1:10">
      <c r="A21" s="66">
        <v>1992</v>
      </c>
      <c r="B21" s="96">
        <f t="shared" si="0"/>
        <v>30980</v>
      </c>
      <c r="C21" s="96">
        <f t="shared" si="1"/>
        <v>20050</v>
      </c>
      <c r="D21" s="96">
        <f t="shared" si="1"/>
        <v>10930</v>
      </c>
      <c r="E21" s="96">
        <f t="shared" si="2"/>
        <v>1802</v>
      </c>
      <c r="F21" s="96">
        <v>1066</v>
      </c>
      <c r="G21" s="96">
        <v>736</v>
      </c>
      <c r="H21" s="96">
        <f t="shared" si="3"/>
        <v>29178</v>
      </c>
      <c r="I21" s="96">
        <v>18984</v>
      </c>
      <c r="J21" s="96">
        <v>10194</v>
      </c>
    </row>
    <row r="22" spans="1:10">
      <c r="A22" s="66">
        <v>1993</v>
      </c>
      <c r="B22" s="96">
        <f t="shared" si="0"/>
        <v>32368</v>
      </c>
      <c r="C22" s="96">
        <f t="shared" si="1"/>
        <v>21158</v>
      </c>
      <c r="D22" s="96">
        <f t="shared" si="1"/>
        <v>11210</v>
      </c>
      <c r="E22" s="96">
        <f t="shared" si="2"/>
        <v>1616</v>
      </c>
      <c r="F22" s="96">
        <v>857</v>
      </c>
      <c r="G22" s="96">
        <v>759</v>
      </c>
      <c r="H22" s="96">
        <f t="shared" si="3"/>
        <v>30752</v>
      </c>
      <c r="I22" s="96">
        <v>20301</v>
      </c>
      <c r="J22" s="96">
        <v>10451</v>
      </c>
    </row>
    <row r="23" spans="1:10">
      <c r="A23" s="66">
        <v>1994</v>
      </c>
      <c r="B23" s="96">
        <f t="shared" si="0"/>
        <v>34109</v>
      </c>
      <c r="C23" s="96">
        <f t="shared" si="1"/>
        <v>22195</v>
      </c>
      <c r="D23" s="96">
        <f t="shared" si="1"/>
        <v>11914</v>
      </c>
      <c r="E23" s="96">
        <f t="shared" si="2"/>
        <v>1338</v>
      </c>
      <c r="F23" s="96">
        <v>812</v>
      </c>
      <c r="G23" s="96">
        <v>526</v>
      </c>
      <c r="H23" s="96">
        <f t="shared" si="3"/>
        <v>32771</v>
      </c>
      <c r="I23" s="96">
        <v>21383</v>
      </c>
      <c r="J23" s="96">
        <v>11388</v>
      </c>
    </row>
    <row r="24" spans="1:10">
      <c r="A24" s="66">
        <v>1995</v>
      </c>
      <c r="B24" s="96">
        <f t="shared" si="0"/>
        <v>35626</v>
      </c>
      <c r="C24" s="96">
        <f t="shared" si="1"/>
        <v>22719</v>
      </c>
      <c r="D24" s="96">
        <f t="shared" si="1"/>
        <v>12907</v>
      </c>
      <c r="E24" s="96">
        <f t="shared" si="2"/>
        <v>1709</v>
      </c>
      <c r="F24" s="96">
        <v>1033</v>
      </c>
      <c r="G24" s="96">
        <v>676</v>
      </c>
      <c r="H24" s="96">
        <f t="shared" si="3"/>
        <v>33917</v>
      </c>
      <c r="I24" s="96">
        <v>21686</v>
      </c>
      <c r="J24" s="96">
        <v>12231</v>
      </c>
    </row>
    <row r="25" spans="1:10">
      <c r="A25" s="66">
        <v>1996</v>
      </c>
      <c r="B25" s="96">
        <f t="shared" si="0"/>
        <v>38297</v>
      </c>
      <c r="C25" s="96">
        <f t="shared" si="1"/>
        <v>23759</v>
      </c>
      <c r="D25" s="96">
        <f t="shared" si="1"/>
        <v>14538</v>
      </c>
      <c r="E25" s="96">
        <f t="shared" si="2"/>
        <v>1679</v>
      </c>
      <c r="F25" s="96">
        <v>1066</v>
      </c>
      <c r="G25" s="96">
        <v>613</v>
      </c>
      <c r="H25" s="96">
        <f t="shared" si="3"/>
        <v>36618</v>
      </c>
      <c r="I25" s="96">
        <v>22693</v>
      </c>
      <c r="J25" s="96">
        <v>13925</v>
      </c>
    </row>
    <row r="26" spans="1:10">
      <c r="A26" s="66">
        <v>1997</v>
      </c>
      <c r="B26" s="96">
        <f t="shared" si="0"/>
        <v>36501</v>
      </c>
      <c r="C26" s="96">
        <f t="shared" si="1"/>
        <v>22803</v>
      </c>
      <c r="D26" s="96">
        <f t="shared" si="1"/>
        <v>13698</v>
      </c>
      <c r="E26" s="96">
        <f t="shared" si="2"/>
        <v>1726</v>
      </c>
      <c r="F26" s="96">
        <v>1019</v>
      </c>
      <c r="G26" s="96">
        <v>707</v>
      </c>
      <c r="H26" s="96">
        <f t="shared" si="3"/>
        <v>34775</v>
      </c>
      <c r="I26" s="96">
        <v>21784</v>
      </c>
      <c r="J26" s="96">
        <v>12991</v>
      </c>
    </row>
    <row r="27" spans="1:10" ht="15" customHeight="1">
      <c r="A27" s="66">
        <v>1998</v>
      </c>
      <c r="B27" s="96">
        <f t="shared" si="0"/>
        <v>34783</v>
      </c>
      <c r="C27" s="96">
        <f t="shared" si="1"/>
        <v>21722</v>
      </c>
      <c r="D27" s="96">
        <f t="shared" si="1"/>
        <v>13061</v>
      </c>
      <c r="E27" s="96">
        <f t="shared" si="2"/>
        <v>2202</v>
      </c>
      <c r="F27" s="96">
        <v>1388</v>
      </c>
      <c r="G27" s="96">
        <v>814</v>
      </c>
      <c r="H27" s="96">
        <f t="shared" si="3"/>
        <v>32581</v>
      </c>
      <c r="I27" s="96">
        <v>20334</v>
      </c>
      <c r="J27" s="96">
        <v>12247</v>
      </c>
    </row>
    <row r="28" spans="1:10">
      <c r="A28" s="66">
        <v>1999</v>
      </c>
      <c r="B28" s="96">
        <f t="shared" si="0"/>
        <v>34170</v>
      </c>
      <c r="C28" s="96">
        <f t="shared" si="1"/>
        <v>21811</v>
      </c>
      <c r="D28" s="96">
        <f t="shared" si="1"/>
        <v>12359</v>
      </c>
      <c r="E28" s="96">
        <f t="shared" si="2"/>
        <v>2109</v>
      </c>
      <c r="F28" s="96">
        <v>1350</v>
      </c>
      <c r="G28" s="96">
        <v>759</v>
      </c>
      <c r="H28" s="96">
        <f t="shared" si="3"/>
        <v>32061</v>
      </c>
      <c r="I28" s="96">
        <v>20461</v>
      </c>
      <c r="J28" s="96">
        <v>11600</v>
      </c>
    </row>
    <row r="29" spans="1:10">
      <c r="A29" s="66"/>
      <c r="B29" s="96"/>
      <c r="C29" s="96"/>
      <c r="D29" s="96"/>
      <c r="E29" s="96"/>
      <c r="F29" s="96"/>
      <c r="G29" s="96"/>
      <c r="H29" s="96"/>
      <c r="I29" s="96"/>
      <c r="J29" s="96"/>
    </row>
    <row r="30" spans="1:10">
      <c r="A30" s="66">
        <v>2000</v>
      </c>
      <c r="B30" s="96">
        <f t="shared" si="0"/>
        <v>35474</v>
      </c>
      <c r="C30" s="96">
        <f t="shared" si="1"/>
        <v>22257</v>
      </c>
      <c r="D30" s="96">
        <f t="shared" si="1"/>
        <v>13217</v>
      </c>
      <c r="E30" s="96">
        <f t="shared" si="2"/>
        <v>2327</v>
      </c>
      <c r="F30" s="96">
        <v>1349</v>
      </c>
      <c r="G30" s="96">
        <v>978</v>
      </c>
      <c r="H30" s="96">
        <f t="shared" si="3"/>
        <v>33147</v>
      </c>
      <c r="I30" s="96">
        <v>20908</v>
      </c>
      <c r="J30" s="96">
        <v>12239</v>
      </c>
    </row>
    <row r="31" spans="1:10">
      <c r="A31" s="66">
        <v>2001</v>
      </c>
      <c r="B31" s="96">
        <f t="shared" si="0"/>
        <v>34823</v>
      </c>
      <c r="C31" s="96">
        <f t="shared" si="1"/>
        <v>21640</v>
      </c>
      <c r="D31" s="96">
        <f t="shared" si="1"/>
        <v>13183</v>
      </c>
      <c r="E31" s="96">
        <f t="shared" si="2"/>
        <v>2515</v>
      </c>
      <c r="F31" s="96">
        <v>1537</v>
      </c>
      <c r="G31" s="96">
        <v>978</v>
      </c>
      <c r="H31" s="96">
        <f t="shared" si="3"/>
        <v>32308</v>
      </c>
      <c r="I31" s="96">
        <v>20103</v>
      </c>
      <c r="J31" s="96">
        <v>12205</v>
      </c>
    </row>
    <row r="32" spans="1:10">
      <c r="A32" s="66">
        <v>2002</v>
      </c>
      <c r="B32" s="96">
        <f t="shared" si="0"/>
        <v>34465</v>
      </c>
      <c r="C32" s="96">
        <f t="shared" si="1"/>
        <v>21278</v>
      </c>
      <c r="D32" s="96">
        <f t="shared" si="1"/>
        <v>13187</v>
      </c>
      <c r="E32" s="96">
        <f t="shared" si="2"/>
        <v>2638</v>
      </c>
      <c r="F32" s="96">
        <v>1578</v>
      </c>
      <c r="G32" s="96">
        <v>1060</v>
      </c>
      <c r="H32" s="96">
        <f t="shared" si="3"/>
        <v>31827</v>
      </c>
      <c r="I32" s="96">
        <v>19700</v>
      </c>
      <c r="J32" s="96">
        <v>12127</v>
      </c>
    </row>
    <row r="33" spans="1:10">
      <c r="A33" s="66">
        <v>2003</v>
      </c>
      <c r="B33" s="96">
        <f>SUM(C33:D33)</f>
        <v>34391</v>
      </c>
      <c r="C33" s="96">
        <f>SUM(F33+I33)</f>
        <v>21114</v>
      </c>
      <c r="D33" s="96">
        <f>SUM(G33+J33)</f>
        <v>13277</v>
      </c>
      <c r="E33" s="96">
        <f t="shared" si="2"/>
        <v>2876</v>
      </c>
      <c r="F33" s="96">
        <v>1969</v>
      </c>
      <c r="G33" s="96">
        <v>907</v>
      </c>
      <c r="H33" s="96">
        <f t="shared" si="3"/>
        <v>31515</v>
      </c>
      <c r="I33" s="96">
        <v>19145</v>
      </c>
      <c r="J33" s="96">
        <v>12370</v>
      </c>
    </row>
    <row r="34" spans="1:10">
      <c r="A34" s="66">
        <v>2004</v>
      </c>
      <c r="B34" s="96">
        <f t="shared" si="0"/>
        <v>35580</v>
      </c>
      <c r="C34" s="96">
        <f t="shared" si="1"/>
        <v>21995</v>
      </c>
      <c r="D34" s="96">
        <f t="shared" si="1"/>
        <v>13585</v>
      </c>
      <c r="E34" s="96">
        <f t="shared" si="2"/>
        <v>2610</v>
      </c>
      <c r="F34" s="96">
        <v>1785</v>
      </c>
      <c r="G34" s="96">
        <v>825</v>
      </c>
      <c r="H34" s="96">
        <f t="shared" si="3"/>
        <v>32970</v>
      </c>
      <c r="I34" s="96">
        <v>20210</v>
      </c>
      <c r="J34" s="96">
        <v>12760</v>
      </c>
    </row>
    <row r="35" spans="1:10">
      <c r="A35" s="66">
        <v>2005</v>
      </c>
      <c r="B35" s="96">
        <f t="shared" si="0"/>
        <v>35021</v>
      </c>
      <c r="C35" s="96">
        <f t="shared" si="1"/>
        <v>20478</v>
      </c>
      <c r="D35" s="96">
        <f t="shared" si="1"/>
        <v>14543</v>
      </c>
      <c r="E35" s="96">
        <f t="shared" si="2"/>
        <v>2296</v>
      </c>
      <c r="F35" s="96">
        <v>1375</v>
      </c>
      <c r="G35" s="96">
        <v>921</v>
      </c>
      <c r="H35" s="96">
        <f t="shared" si="3"/>
        <v>32725</v>
      </c>
      <c r="I35" s="96">
        <v>19103</v>
      </c>
      <c r="J35" s="96">
        <v>13622</v>
      </c>
    </row>
    <row r="36" spans="1:10">
      <c r="A36" s="66">
        <v>2006</v>
      </c>
      <c r="B36" s="96">
        <f t="shared" si="0"/>
        <v>37196.5</v>
      </c>
      <c r="C36" s="96">
        <v>21535.4</v>
      </c>
      <c r="D36" s="96">
        <v>15661.1</v>
      </c>
      <c r="E36" s="96">
        <f t="shared" si="2"/>
        <v>1445.9</v>
      </c>
      <c r="F36" s="96">
        <f>479.5+212.2</f>
        <v>691.7</v>
      </c>
      <c r="G36" s="96">
        <f>537.5+216.7</f>
        <v>754.2</v>
      </c>
      <c r="H36" s="96">
        <f>SUM(I36:J36)</f>
        <v>35750.6</v>
      </c>
      <c r="I36" s="96">
        <f>C36-F36</f>
        <v>20843.7</v>
      </c>
      <c r="J36" s="96">
        <f>D36-G36</f>
        <v>14906.9</v>
      </c>
    </row>
    <row r="37" spans="1:10">
      <c r="A37" s="66">
        <v>2007</v>
      </c>
      <c r="B37" s="96">
        <v>41718</v>
      </c>
      <c r="C37" s="96">
        <v>25022</v>
      </c>
      <c r="D37" s="96">
        <v>16695</v>
      </c>
      <c r="E37" s="96">
        <f>SUM(F37:G37)</f>
        <v>1459.9</v>
      </c>
      <c r="F37" s="96">
        <f>490+206.6</f>
        <v>696.6</v>
      </c>
      <c r="G37" s="96">
        <f>551.9+211.4</f>
        <v>763.3</v>
      </c>
      <c r="H37" s="96">
        <f>SUM(I37:J37)</f>
        <v>40257.100000000006</v>
      </c>
      <c r="I37" s="96">
        <f>C37-F37</f>
        <v>24325.4</v>
      </c>
      <c r="J37" s="96">
        <f>D37-G37</f>
        <v>15931.7</v>
      </c>
    </row>
    <row r="38" spans="1:10" ht="15" customHeight="1">
      <c r="A38" s="66">
        <v>2008</v>
      </c>
      <c r="B38" s="96">
        <f>SUM(C38:D38)</f>
        <v>40064</v>
      </c>
      <c r="C38" s="96">
        <v>24252</v>
      </c>
      <c r="D38" s="96">
        <v>15812</v>
      </c>
      <c r="E38" s="96">
        <v>1455</v>
      </c>
      <c r="F38" s="96">
        <v>778</v>
      </c>
      <c r="G38" s="96">
        <v>676</v>
      </c>
      <c r="H38" s="96">
        <v>38609</v>
      </c>
      <c r="I38" s="96">
        <v>23473</v>
      </c>
      <c r="J38" s="96">
        <v>15136</v>
      </c>
    </row>
    <row r="39" spans="1:10">
      <c r="A39" s="66">
        <v>2009</v>
      </c>
      <c r="B39" s="96">
        <f>SUM(C39:D39)</f>
        <v>33928.481</v>
      </c>
      <c r="C39" s="96">
        <v>20674.262999999999</v>
      </c>
      <c r="D39" s="96">
        <v>13254.218000000001</v>
      </c>
      <c r="E39" s="96">
        <v>1245</v>
      </c>
      <c r="F39" s="96">
        <v>693.36799999999994</v>
      </c>
      <c r="G39" s="96">
        <v>551</v>
      </c>
      <c r="H39" s="96">
        <f>SUM(I39:J39)</f>
        <v>32683.614000000001</v>
      </c>
      <c r="I39" s="96">
        <v>19980.932000000001</v>
      </c>
      <c r="J39" s="96">
        <v>12702.682000000001</v>
      </c>
    </row>
    <row r="40" spans="1:10" ht="15" customHeight="1">
      <c r="A40" s="66"/>
      <c r="B40" s="96"/>
      <c r="C40" s="96"/>
      <c r="D40" s="96"/>
      <c r="E40" s="96"/>
      <c r="F40" s="96"/>
      <c r="G40" s="96"/>
      <c r="H40" s="96"/>
      <c r="I40" s="96"/>
      <c r="J40" s="96"/>
    </row>
    <row r="41" spans="1:10" ht="15" customHeight="1">
      <c r="A41" s="66">
        <v>2010</v>
      </c>
      <c r="B41" s="96">
        <v>35786</v>
      </c>
      <c r="C41" s="96">
        <v>21667</v>
      </c>
      <c r="D41" s="96">
        <v>14120</v>
      </c>
      <c r="E41" s="96">
        <v>1359.9</v>
      </c>
      <c r="F41" s="96">
        <v>728.1</v>
      </c>
      <c r="G41" s="96">
        <v>631.79999999999995</v>
      </c>
      <c r="H41" s="96">
        <f>SUM(I41:J41)</f>
        <v>34426.5</v>
      </c>
      <c r="I41" s="96">
        <v>20938.5</v>
      </c>
      <c r="J41" s="96">
        <v>13488</v>
      </c>
    </row>
    <row r="42" spans="1:10">
      <c r="A42" s="66">
        <v>2011</v>
      </c>
      <c r="B42" s="96">
        <f>SUM(C42:D42)</f>
        <v>36614</v>
      </c>
      <c r="C42" s="96">
        <v>21784</v>
      </c>
      <c r="D42" s="96">
        <v>14830</v>
      </c>
      <c r="E42" s="96">
        <f>SUM(F42:G42)</f>
        <v>1400</v>
      </c>
      <c r="F42" s="96">
        <v>592</v>
      </c>
      <c r="G42" s="96">
        <v>808</v>
      </c>
      <c r="H42" s="96">
        <f>SUM(I42:J42)</f>
        <v>35214</v>
      </c>
      <c r="I42" s="96">
        <v>21192</v>
      </c>
      <c r="J42" s="96">
        <v>14022</v>
      </c>
    </row>
    <row r="43" spans="1:10">
      <c r="A43" s="66">
        <f>IF(C43=0,"",A42+1)</f>
        <v>2012</v>
      </c>
      <c r="B43" s="117">
        <v>36563.347999999998</v>
      </c>
      <c r="C43" s="117">
        <v>21504.808000000001</v>
      </c>
      <c r="D43" s="117">
        <v>15058.54</v>
      </c>
      <c r="E43" s="117">
        <v>2083.2640000000001</v>
      </c>
      <c r="F43" s="117">
        <v>991.50800000000004</v>
      </c>
      <c r="G43" s="117">
        <v>1091.7560000000001</v>
      </c>
      <c r="H43" s="117">
        <v>34480.084000000003</v>
      </c>
      <c r="I43" s="117">
        <v>20513.3</v>
      </c>
      <c r="J43" s="117">
        <v>13966.784</v>
      </c>
    </row>
    <row r="44" spans="1:10">
      <c r="A44" s="66">
        <f>IF(C44=0,"",A43+1)</f>
        <v>2013</v>
      </c>
      <c r="B44" s="117">
        <v>35855.553</v>
      </c>
      <c r="C44" s="117">
        <v>20994.001</v>
      </c>
      <c r="D44" s="117">
        <v>14861.552</v>
      </c>
      <c r="E44" s="117">
        <v>1504.835</v>
      </c>
      <c r="F44" s="117">
        <v>685.75900000000001</v>
      </c>
      <c r="G44" s="117">
        <v>819.07600000000002</v>
      </c>
      <c r="H44" s="117">
        <v>34350.718000000001</v>
      </c>
      <c r="I44" s="117">
        <v>20308.241999999998</v>
      </c>
      <c r="J44" s="117">
        <v>14042.476000000001</v>
      </c>
    </row>
    <row r="45" spans="1:10">
      <c r="A45" s="66">
        <f>IF(C45=0,"",A44+1)</f>
        <v>2014</v>
      </c>
      <c r="B45" s="117">
        <v>36393.021999999997</v>
      </c>
      <c r="C45" s="117">
        <v>21585.615000000002</v>
      </c>
      <c r="D45" s="117">
        <v>14807.406999999999</v>
      </c>
      <c r="E45" s="117">
        <v>1414.2070000000001</v>
      </c>
      <c r="F45" s="117">
        <v>606.47699999999998</v>
      </c>
      <c r="G45" s="117">
        <v>807.73</v>
      </c>
      <c r="H45" s="117">
        <v>34978.815000000002</v>
      </c>
      <c r="I45" s="117">
        <v>20979.137999999999</v>
      </c>
      <c r="J45" s="117">
        <v>13999.677</v>
      </c>
    </row>
    <row r="46" spans="1:10">
      <c r="A46" s="67"/>
      <c r="B46" s="97"/>
      <c r="C46" s="97"/>
      <c r="D46" s="97"/>
      <c r="E46" s="97"/>
      <c r="F46" s="97"/>
      <c r="G46" s="97"/>
      <c r="H46" s="97"/>
      <c r="I46" s="97"/>
      <c r="J46" s="97"/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6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14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45" customFormat="1" ht="20.100000000000001" customHeight="1">
      <c r="A1" s="194" t="s">
        <v>253</v>
      </c>
      <c r="B1" s="195"/>
      <c r="C1" s="195"/>
      <c r="D1" s="195"/>
      <c r="E1" s="195"/>
      <c r="F1" s="195"/>
      <c r="G1" s="195"/>
    </row>
    <row r="2" spans="1:7" ht="15" customHeight="1"/>
    <row r="25" spans="1:7" ht="20.100000000000001" customHeight="1">
      <c r="A25" s="194" t="s">
        <v>252</v>
      </c>
      <c r="B25" s="195"/>
      <c r="C25" s="195"/>
      <c r="D25" s="195"/>
      <c r="E25" s="195"/>
      <c r="F25" s="195"/>
      <c r="G25" s="195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2015-03-05T10:37:14Z</cp:lastPrinted>
  <dcterms:created xsi:type="dcterms:W3CDTF">2011-12-14T07:27:52Z</dcterms:created>
  <dcterms:modified xsi:type="dcterms:W3CDTF">2015-03-05T10:37:32Z</dcterms:modified>
  <cp:category>LIS-Bericht</cp:category>
</cp:coreProperties>
</file>